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c r="DG42" i="9"/>
  <c r="CQ42" i="9"/>
  <c r="CO42" i="9"/>
  <c r="BY42" i="9"/>
  <c r="BW42" i="9"/>
  <c r="BE42" i="9"/>
  <c r="AM42" i="9"/>
  <c r="U42" i="9"/>
  <c r="E42" i="9"/>
  <c r="C42" i="9"/>
  <c r="DG41" i="9"/>
  <c r="CQ41" i="9"/>
  <c r="CO41" i="9"/>
  <c r="BY41" i="9"/>
  <c r="BW41" i="9"/>
  <c r="BE41" i="9"/>
  <c r="AM41" i="9"/>
  <c r="U41" i="9"/>
  <c r="E41" i="9"/>
  <c r="C41" i="9"/>
  <c r="DG40" i="9"/>
  <c r="CQ40" i="9"/>
  <c r="CO40" i="9"/>
  <c r="BY40" i="9"/>
  <c r="BW40" i="9"/>
  <c r="BE40" i="9"/>
  <c r="AM40" i="9"/>
  <c r="U40" i="9"/>
  <c r="E40" i="9"/>
  <c r="C40" i="9"/>
  <c r="DG39" i="9"/>
  <c r="CQ39" i="9"/>
  <c r="CO39" i="9"/>
  <c r="BY39" i="9"/>
  <c r="BW39" i="9"/>
  <c r="BE39" i="9"/>
  <c r="AM39" i="9"/>
  <c r="U39" i="9"/>
  <c r="E39" i="9"/>
  <c r="C39" i="9"/>
  <c r="DG38" i="9"/>
  <c r="CQ38" i="9"/>
  <c r="CO38" i="9"/>
  <c r="BY38" i="9"/>
  <c r="BW38" i="9"/>
  <c r="BE38" i="9"/>
  <c r="AM38" i="9"/>
  <c r="U38" i="9"/>
  <c r="E38" i="9"/>
  <c r="C38" i="9"/>
  <c r="DG37" i="9"/>
  <c r="CQ37" i="9"/>
  <c r="CO37" i="9"/>
  <c r="BY37" i="9"/>
  <c r="BW37" i="9"/>
  <c r="BG37" i="9"/>
  <c r="BE37" i="9"/>
  <c r="AM37" i="9"/>
  <c r="U37" i="9"/>
  <c r="E37" i="9"/>
  <c r="C37" i="9"/>
  <c r="DG36" i="9"/>
  <c r="CQ36" i="9"/>
  <c r="CO36" i="9"/>
  <c r="BY36" i="9"/>
  <c r="BW36" i="9"/>
  <c r="BG36" i="9"/>
  <c r="BE36" i="9"/>
  <c r="AM36" i="9"/>
  <c r="W36" i="9"/>
  <c r="U36" i="9"/>
  <c r="E36" i="9"/>
  <c r="C36" i="9"/>
  <c r="DG35" i="9"/>
  <c r="CQ35" i="9"/>
  <c r="CO35" i="9"/>
  <c r="BY35" i="9"/>
  <c r="BW35" i="9"/>
  <c r="BG35" i="9"/>
  <c r="BE35" i="9"/>
  <c r="AM35" i="9"/>
  <c r="W35" i="9"/>
  <c r="U35" i="9"/>
  <c r="E35" i="9"/>
  <c r="C35" i="9"/>
  <c r="DG34" i="9"/>
  <c r="CQ34" i="9"/>
  <c r="CO34" i="9"/>
  <c r="BY34" i="9"/>
  <c r="BW34" i="9"/>
  <c r="BG34" i="9"/>
  <c r="BE34" i="9"/>
  <c r="AO34" i="9"/>
  <c r="AM34" i="9"/>
  <c r="W34" i="9"/>
  <c r="U34" i="9"/>
  <c r="E34" i="9"/>
  <c r="C34" i="9"/>
</calcChain>
</file>

<file path=xl/sharedStrings.xml><?xml version="1.0" encoding="utf-8"?>
<sst xmlns="http://schemas.openxmlformats.org/spreadsheetml/2006/main" count="1047" uniqueCount="523">
  <si>
    <t>標準財政規模比（％）</t>
  </si>
  <si>
    <t>　特別交付税</t>
  </si>
  <si>
    <t>区分</t>
    <rPh sb="0" eb="2">
      <t>クブン</t>
    </rPh>
    <phoneticPr fontId="23"/>
  </si>
  <si>
    <t>一般会計等に係る地方債の現在高</t>
  </si>
  <si>
    <t>歳出合計</t>
  </si>
  <si>
    <t>年度</t>
    <rPh sb="0" eb="2">
      <t>ネンド</t>
    </rPh>
    <phoneticPr fontId="23"/>
  </si>
  <si>
    <t>　積立金</t>
  </si>
  <si>
    <t>財政調整基金残高</t>
    <rPh sb="0" eb="2">
      <t>ザイセイ</t>
    </rPh>
    <rPh sb="2" eb="4">
      <t>チョウセイ</t>
    </rPh>
    <rPh sb="4" eb="6">
      <t>キキン</t>
    </rPh>
    <rPh sb="6" eb="8">
      <t>ザンダカ</t>
    </rPh>
    <phoneticPr fontId="23"/>
  </si>
  <si>
    <t>収益事業収入</t>
  </si>
  <si>
    <t xml:space="preserve">公営企業債等繰入見込額 </t>
    <rPh sb="0" eb="2">
      <t>コウエイ</t>
    </rPh>
    <rPh sb="2" eb="5">
      <t>キギョウサイ</t>
    </rPh>
    <rPh sb="5" eb="6">
      <t>トウ</t>
    </rPh>
    <rPh sb="6" eb="8">
      <t>クリイ</t>
    </rPh>
    <rPh sb="8" eb="11">
      <t>ミコミガク</t>
    </rPh>
    <phoneticPr fontId="45"/>
  </si>
  <si>
    <t>※平成28年度中に市町村合併した団体で、合併前の団体ごとの決算に基づく連結実質赤字比率を算出していない団体については、グラフを表記しない。</t>
  </si>
  <si>
    <t>使用料</t>
  </si>
  <si>
    <t>実質収支額</t>
    <rPh sb="0" eb="2">
      <t>ジッシツ</t>
    </rPh>
    <rPh sb="2" eb="4">
      <t>シュウシ</t>
    </rPh>
    <rPh sb="4" eb="5">
      <t>ガク</t>
    </rPh>
    <phoneticPr fontId="23"/>
  </si>
  <si>
    <t>公営企業債の元利償還金に対する繰入金</t>
  </si>
  <si>
    <t>総務費</t>
  </si>
  <si>
    <t>実質公債費比率（分子）の構造</t>
  </si>
  <si>
    <t>実質単年度収支</t>
    <rPh sb="0" eb="2">
      <t>ジッシツ</t>
    </rPh>
    <rPh sb="2" eb="5">
      <t>タンネンド</t>
    </rPh>
    <rPh sb="5" eb="7">
      <t>シュウシ</t>
    </rPh>
    <phoneticPr fontId="23"/>
  </si>
  <si>
    <t>(一般財源計)</t>
  </si>
  <si>
    <t>算入公債費等</t>
    <rPh sb="0" eb="2">
      <t>サンニュウ</t>
    </rPh>
    <rPh sb="2" eb="6">
      <t>コウサイヒトウ</t>
    </rPh>
    <phoneticPr fontId="46"/>
  </si>
  <si>
    <t>会計</t>
    <rPh sb="0" eb="2">
      <t>カイケイ</t>
    </rPh>
    <phoneticPr fontId="23"/>
  </si>
  <si>
    <t>将来負担額(A)</t>
  </si>
  <si>
    <t>（百万円）</t>
    <rPh sb="1" eb="2">
      <t>ヒャク</t>
    </rPh>
    <rPh sb="2" eb="4">
      <t>マンエン</t>
    </rPh>
    <phoneticPr fontId="23"/>
  </si>
  <si>
    <t>分子の構造</t>
    <rPh sb="0" eb="2">
      <t>ブンシ</t>
    </rPh>
    <rPh sb="3" eb="5">
      <t>コウゾウ</t>
    </rPh>
    <phoneticPr fontId="23"/>
  </si>
  <si>
    <t>平成27年度　財政状況資料集</t>
  </si>
  <si>
    <t>元利償還金等(A)</t>
  </si>
  <si>
    <t>減債基金積立不足算定額</t>
    <rPh sb="0" eb="2">
      <t>ゲンサイ</t>
    </rPh>
    <rPh sb="2" eb="4">
      <t>キキン</t>
    </rPh>
    <rPh sb="4" eb="6">
      <t>ツミタテ</t>
    </rPh>
    <rPh sb="6" eb="8">
      <t>ブソク</t>
    </rPh>
    <rPh sb="8" eb="10">
      <t>サンテイ</t>
    </rPh>
    <rPh sb="10" eb="11">
      <t>ガク</t>
    </rPh>
    <phoneticPr fontId="23"/>
  </si>
  <si>
    <t>元利償還金</t>
  </si>
  <si>
    <t>※平成28年度中に市町村合併した団体で、合併前の団体ごとの決算に基づく実質公債費比率を算出していない団体については、グラフを表記しない。</t>
  </si>
  <si>
    <t>市区町村長</t>
    <rPh sb="0" eb="2">
      <t>シク</t>
    </rPh>
    <rPh sb="2" eb="4">
      <t>チョウソン</t>
    </rPh>
    <rPh sb="4" eb="5">
      <t>チョウ</t>
    </rPh>
    <phoneticPr fontId="23"/>
  </si>
  <si>
    <t>減債基金積立不足算定額</t>
  </si>
  <si>
    <t>　※地方公共団体が①25%以上出資している法人又は②財政支援を行っている法人を記載している。</t>
  </si>
  <si>
    <t>　実質公債費比率</t>
    <rPh sb="1" eb="3">
      <t>ジッシツ</t>
    </rPh>
    <rPh sb="3" eb="6">
      <t>コウサイヒ</t>
    </rPh>
    <rPh sb="6" eb="8">
      <t>ヒリツ</t>
    </rPh>
    <phoneticPr fontId="23"/>
  </si>
  <si>
    <r>
      <t xml:space="preserve">増減率 </t>
    </r>
    <r>
      <rPr>
        <sz val="9"/>
        <color indexed="8"/>
        <rFont val="ＭＳ ゴシック"/>
        <family val="3"/>
        <charset val="128"/>
      </rPr>
      <t xml:space="preserve"> (％)</t>
    </r>
    <rPh sb="0" eb="2">
      <t>ゾウゲン</t>
    </rPh>
    <rPh sb="2" eb="3">
      <t>リツ</t>
    </rPh>
    <phoneticPr fontId="23"/>
  </si>
  <si>
    <t>満期一括償還地方債に係る年度割相当額</t>
  </si>
  <si>
    <t>企業債
（地方債）
現在高</t>
  </si>
  <si>
    <t>公営企業（法非適）の一覧</t>
    <rPh sb="0" eb="2">
      <t>コウエイ</t>
    </rPh>
    <rPh sb="2" eb="4">
      <t>キギョウ</t>
    </rPh>
    <rPh sb="6" eb="7">
      <t>ヒ</t>
    </rPh>
    <phoneticPr fontId="23"/>
  </si>
  <si>
    <t>当該団体(円)</t>
  </si>
  <si>
    <t>歳出総額</t>
  </si>
  <si>
    <t>組合等が起こした地方債の元利償還金に対する負担金等</t>
  </si>
  <si>
    <t>　うち消防職員</t>
    <rPh sb="3" eb="5">
      <t>ショウボウ</t>
    </rPh>
    <rPh sb="5" eb="7">
      <t>ショクイン</t>
    </rPh>
    <phoneticPr fontId="23"/>
  </si>
  <si>
    <t>債務負担行為に基づく支出額</t>
  </si>
  <si>
    <t>組合等連結実質赤字額負担見込額</t>
  </si>
  <si>
    <t>一時借入金の利子</t>
  </si>
  <si>
    <t>教育公務員</t>
    <rPh sb="0" eb="2">
      <t>キョウイク</t>
    </rPh>
    <rPh sb="2" eb="5">
      <t>コウムイン</t>
    </rPh>
    <phoneticPr fontId="23"/>
  </si>
  <si>
    <t>算入公債費等(B)</t>
  </si>
  <si>
    <t>-1.9</t>
  </si>
  <si>
    <t>経常収支比率</t>
    <rPh sb="0" eb="2">
      <t>ケイジョウ</t>
    </rPh>
    <rPh sb="2" eb="4">
      <t>シュウシ</t>
    </rPh>
    <rPh sb="4" eb="6">
      <t>ヒリツ</t>
    </rPh>
    <phoneticPr fontId="23"/>
  </si>
  <si>
    <t>その他会計（赤字）</t>
  </si>
  <si>
    <t>国民健康保険事業会計の状況</t>
    <rPh sb="0" eb="2">
      <t>コクミン</t>
    </rPh>
    <rPh sb="2" eb="4">
      <t>ケンコウ</t>
    </rPh>
    <rPh sb="4" eb="6">
      <t>ホケン</t>
    </rPh>
    <rPh sb="6" eb="8">
      <t>ジギョウ</t>
    </rPh>
    <rPh sb="8" eb="10">
      <t>カイケイ</t>
    </rPh>
    <rPh sb="11" eb="13">
      <t>ジョウキョウ</t>
    </rPh>
    <phoneticPr fontId="23"/>
  </si>
  <si>
    <t>将来負担比率（分子）の構造</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</si>
  <si>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3"/>
  </si>
  <si>
    <t>算入公債費等</t>
  </si>
  <si>
    <t xml:space="preserve"> H24</t>
  </si>
  <si>
    <t>黒字額</t>
    <rPh sb="0" eb="2">
      <t>クロジ</t>
    </rPh>
    <rPh sb="2" eb="3">
      <t>ガク</t>
    </rPh>
    <phoneticPr fontId="46"/>
  </si>
  <si>
    <t>市町村類型</t>
  </si>
  <si>
    <t>(A)－(B)</t>
  </si>
  <si>
    <t>　うち利子</t>
  </si>
  <si>
    <t>実質公債費比率の分子</t>
  </si>
  <si>
    <t>特定財源の額</t>
    <rPh sb="0" eb="2">
      <t>トクテイ</t>
    </rPh>
    <rPh sb="2" eb="4">
      <t>ザイゲン</t>
    </rPh>
    <rPh sb="5" eb="6">
      <t>ガク</t>
    </rPh>
    <phoneticPr fontId="23"/>
  </si>
  <si>
    <t>連結実質赤字額</t>
  </si>
  <si>
    <t>債務負担行為に基づく支出予定額</t>
  </si>
  <si>
    <t>総費用
（歳出）</t>
  </si>
  <si>
    <t>一般会計等の財政状況（単位：百万円）</t>
    <rPh sb="0" eb="2">
      <t>イッパン</t>
    </rPh>
    <rPh sb="2" eb="4">
      <t>カイケイ</t>
    </rPh>
    <rPh sb="4" eb="5">
      <t>トウ</t>
    </rPh>
    <rPh sb="6" eb="8">
      <t>ザイセイ</t>
    </rPh>
    <rPh sb="8" eb="10">
      <t>ジョウキョウ</t>
    </rPh>
    <phoneticPr fontId="45"/>
  </si>
  <si>
    <t>(A)のうち普通建設事業費</t>
    <rPh sb="6" eb="8">
      <t>フツウ</t>
    </rPh>
    <rPh sb="8" eb="10">
      <t>ケンセツ</t>
    </rPh>
    <rPh sb="10" eb="13">
      <t>ジギョウヒ</t>
    </rPh>
    <phoneticPr fontId="23"/>
  </si>
  <si>
    <t>平成26年度(千円･％)</t>
    <rPh sb="0" eb="2">
      <t>ヘイセイ</t>
    </rPh>
    <rPh sb="4" eb="6">
      <t>ネンド</t>
    </rPh>
    <rPh sb="7" eb="9">
      <t>センエン</t>
    </rPh>
    <phoneticPr fontId="23"/>
  </si>
  <si>
    <t>総括表（市町村）</t>
    <rPh sb="0" eb="2">
      <t>ソウカツ</t>
    </rPh>
    <rPh sb="2" eb="3">
      <t>ヒョウ</t>
    </rPh>
    <rPh sb="4" eb="7">
      <t>シチョウソン</t>
    </rPh>
    <phoneticPr fontId="23"/>
  </si>
  <si>
    <t>公営企業債等繰入見込額</t>
  </si>
  <si>
    <t>失業対策事業費</t>
  </si>
  <si>
    <t>将来負担額</t>
    <rPh sb="0" eb="2">
      <t>ショウライ</t>
    </rPh>
    <rPh sb="2" eb="4">
      <t>フタン</t>
    </rPh>
    <rPh sb="4" eb="5">
      <t>ガク</t>
    </rPh>
    <phoneticPr fontId="23"/>
  </si>
  <si>
    <t>鹿児島県知名町</t>
  </si>
  <si>
    <t>　　鉱産税</t>
  </si>
  <si>
    <t>退職手当負担見込額</t>
  </si>
  <si>
    <t>組合等負担等見込額</t>
  </si>
  <si>
    <t>翌年度に繰越すべき財源</t>
  </si>
  <si>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</si>
  <si>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</si>
  <si>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45"/>
  </si>
  <si>
    <t>設立法人等の負債額等負担見込額</t>
  </si>
  <si>
    <t>低開発</t>
    <rPh sb="0" eb="1">
      <t>テイ</t>
    </rPh>
    <rPh sb="1" eb="3">
      <t>カイハツ</t>
    </rPh>
    <phoneticPr fontId="23"/>
  </si>
  <si>
    <t>充当可能財源等(B)</t>
  </si>
  <si>
    <t>充当可能財源等</t>
    <rPh sb="0" eb="2">
      <t>ジュウトウ</t>
    </rPh>
    <rPh sb="2" eb="4">
      <t>カノウ</t>
    </rPh>
    <rPh sb="4" eb="6">
      <t>ザイゲン</t>
    </rPh>
    <rPh sb="6" eb="7">
      <t>トウ</t>
    </rPh>
    <phoneticPr fontId="23"/>
  </si>
  <si>
    <t>充当可能基金</t>
  </si>
  <si>
    <t>分母比</t>
    <rPh sb="0" eb="2">
      <t>ブンボ</t>
    </rPh>
    <rPh sb="2" eb="3">
      <t>ヒ</t>
    </rPh>
    <phoneticPr fontId="23"/>
  </si>
  <si>
    <t>充当可能特定歳入</t>
  </si>
  <si>
    <t>基準財政需要額算入見込額</t>
  </si>
  <si>
    <t>実質収支比率等に係る経年分析</t>
  </si>
  <si>
    <t>将来負担比率の分子</t>
  </si>
  <si>
    <t xml:space="preserve">連結実質赤字額 </t>
    <rPh sb="0" eb="2">
      <t>レンケツ</t>
    </rPh>
    <rPh sb="2" eb="4">
      <t>ジッシツ</t>
    </rPh>
    <rPh sb="4" eb="7">
      <t>アカジガク</t>
    </rPh>
    <phoneticPr fontId="45"/>
  </si>
  <si>
    <t>算入公債費等</t>
    <rPh sb="0" eb="2">
      <t>サンニュウ</t>
    </rPh>
    <rPh sb="2" eb="6">
      <t>コウサイヒトウ</t>
    </rPh>
    <phoneticPr fontId="23"/>
  </si>
  <si>
    <t>項番</t>
    <rPh sb="0" eb="2">
      <t>コウバン</t>
    </rPh>
    <phoneticPr fontId="23"/>
  </si>
  <si>
    <t>歳出の状況（単位 千円・％）</t>
  </si>
  <si>
    <t>災害復旧費</t>
  </si>
  <si>
    <t>　法定外目的税</t>
  </si>
  <si>
    <t>▲特定財源の額</t>
  </si>
  <si>
    <t>※平成28年度中に市町村合併した団体で、合併前の団体ごとの決算に基づく将来負担比率を算出していない団体については、グラフを表記しない。</t>
  </si>
  <si>
    <t>実質収支額</t>
  </si>
  <si>
    <t>上水道</t>
  </si>
  <si>
    <t>財政調整基金残高</t>
  </si>
  <si>
    <t>人口１人当たり決算額</t>
    <rPh sb="0" eb="2">
      <t>ジンコウ</t>
    </rPh>
    <rPh sb="2" eb="4">
      <t>ヒトリ</t>
    </rPh>
    <rPh sb="4" eb="5">
      <t>ア</t>
    </rPh>
    <rPh sb="7" eb="10">
      <t>ケッサンガク</t>
    </rPh>
    <phoneticPr fontId="23"/>
  </si>
  <si>
    <t>実質単年度収支</t>
    <rPh sb="0" eb="2">
      <t>ジッシツ</t>
    </rPh>
    <rPh sb="2" eb="5">
      <t>タンネンド</t>
    </rPh>
    <rPh sb="5" eb="7">
      <t>シュウシ</t>
    </rPh>
    <phoneticPr fontId="46"/>
  </si>
  <si>
    <t>歳出</t>
  </si>
  <si>
    <t>連結実質赤字比率に係る赤字・黒字の構成分析</t>
  </si>
  <si>
    <t>　物件費</t>
  </si>
  <si>
    <t>平成27年度(千円･％)</t>
    <rPh sb="0" eb="2">
      <t>ヘイセイ</t>
    </rPh>
    <rPh sb="4" eb="6">
      <t>ネンド</t>
    </rPh>
    <rPh sb="7" eb="9">
      <t>センエン</t>
    </rPh>
    <phoneticPr fontId="23"/>
  </si>
  <si>
    <t>平成27年度</t>
  </si>
  <si>
    <t>鹿児島県後期高齢者医療広域連合(特別会計)</t>
  </si>
  <si>
    <t>赤字額</t>
    <rPh sb="0" eb="2">
      <t>アカジ</t>
    </rPh>
    <rPh sb="2" eb="3">
      <t>ガク</t>
    </rPh>
    <phoneticPr fontId="46"/>
  </si>
  <si>
    <t>元利償還金等</t>
    <rPh sb="0" eb="2">
      <t>ガンリ</t>
    </rPh>
    <rPh sb="2" eb="5">
      <t>ショウカンキン</t>
    </rPh>
    <rPh sb="5" eb="6">
      <t>トウ</t>
    </rPh>
    <phoneticPr fontId="23"/>
  </si>
  <si>
    <t>地方道路公社に係る将来負担額</t>
    <rPh sb="0" eb="2">
      <t>チホウ</t>
    </rPh>
    <rPh sb="2" eb="4">
      <t>ドウロ</t>
    </rPh>
    <rPh sb="4" eb="6">
      <t>コウシャ</t>
    </rPh>
    <rPh sb="7" eb="8">
      <t>カカ</t>
    </rPh>
    <rPh sb="9" eb="11">
      <t>ショウライ</t>
    </rPh>
    <rPh sb="11" eb="14">
      <t>フタンガク</t>
    </rPh>
    <phoneticPr fontId="45"/>
  </si>
  <si>
    <t>旧法による税</t>
  </si>
  <si>
    <t xml:space="preserve"> 過去５年間平均</t>
    <rPh sb="1" eb="3">
      <t>カコ</t>
    </rPh>
    <rPh sb="4" eb="6">
      <t>ネンカン</t>
    </rPh>
    <rPh sb="6" eb="8">
      <t>ヘイキン</t>
    </rPh>
    <phoneticPr fontId="23"/>
  </si>
  <si>
    <t>鹿児島県</t>
  </si>
  <si>
    <t>Ⅱ－０</t>
  </si>
  <si>
    <t>指定団体等の指定状況</t>
  </si>
  <si>
    <t>平成27年度(千円)</t>
    <rPh sb="0" eb="2">
      <t>ヘイセイ</t>
    </rPh>
    <rPh sb="4" eb="6">
      <t>ネンド</t>
    </rPh>
    <rPh sb="7" eb="9">
      <t>センエン</t>
    </rPh>
    <phoneticPr fontId="23"/>
  </si>
  <si>
    <t>実質赤字比率</t>
    <rPh sb="0" eb="2">
      <t>ジッシツ</t>
    </rPh>
    <rPh sb="2" eb="4">
      <t>アカジ</t>
    </rPh>
    <rPh sb="4" eb="6">
      <t>ヒリツ</t>
    </rPh>
    <phoneticPr fontId="4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</si>
  <si>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3"/>
  </si>
  <si>
    <t>平成26年度(千円)</t>
    <rPh sb="0" eb="2">
      <t>ヘイセイ</t>
    </rPh>
    <rPh sb="4" eb="6">
      <t>ネンド</t>
    </rPh>
    <phoneticPr fontId="23"/>
  </si>
  <si>
    <t>歳入総額</t>
  </si>
  <si>
    <t>準元利償還金</t>
    <rPh sb="0" eb="1">
      <t>ジュン</t>
    </rPh>
    <rPh sb="1" eb="3">
      <t>ガンリ</t>
    </rPh>
    <rPh sb="3" eb="6">
      <t>ショウカンキン</t>
    </rPh>
    <phoneticPr fontId="45"/>
  </si>
  <si>
    <t>実質収支比率</t>
    <rPh sb="0" eb="2">
      <t>ジッシツ</t>
    </rPh>
    <rPh sb="2" eb="4">
      <t>シュウシ</t>
    </rPh>
    <rPh sb="4" eb="6">
      <t>ヒリツ</t>
    </rPh>
    <phoneticPr fontId="23"/>
  </si>
  <si>
    <t>市町村民税</t>
    <rPh sb="0" eb="3">
      <t>シチョウソン</t>
    </rPh>
    <rPh sb="3" eb="4">
      <t>ミン</t>
    </rPh>
    <rPh sb="4" eb="5">
      <t>ゼイ</t>
    </rPh>
    <phoneticPr fontId="23"/>
  </si>
  <si>
    <t>財政健全化等</t>
    <rPh sb="0" eb="2">
      <t>ザイセイ</t>
    </rPh>
    <rPh sb="2" eb="5">
      <t>ケンゼンカ</t>
    </rPh>
    <rPh sb="5" eb="6">
      <t>トウ</t>
    </rPh>
    <phoneticPr fontId="23"/>
  </si>
  <si>
    <t>×</t>
  </si>
  <si>
    <t>　　市町村民税</t>
  </si>
  <si>
    <t>市町村名</t>
    <rPh sb="0" eb="3">
      <t>シチョウソン</t>
    </rPh>
    <rPh sb="3" eb="4">
      <t>メイ</t>
    </rPh>
    <phoneticPr fontId="23"/>
  </si>
  <si>
    <t>知名町</t>
  </si>
  <si>
    <t>歳入一般財源等</t>
    <rPh sb="0" eb="2">
      <t>サイニュウ</t>
    </rPh>
    <rPh sb="2" eb="4">
      <t>イッパン</t>
    </rPh>
    <rPh sb="4" eb="6">
      <t>ザイゲン</t>
    </rPh>
    <rPh sb="6" eb="7">
      <t>トウ</t>
    </rPh>
    <phoneticPr fontId="48"/>
  </si>
  <si>
    <t>地方交付税種地</t>
    <rPh sb="0" eb="2">
      <t>チホウ</t>
    </rPh>
    <rPh sb="2" eb="5">
      <t>コウフゼイ</t>
    </rPh>
    <rPh sb="5" eb="6">
      <t>シュ</t>
    </rPh>
    <rPh sb="6" eb="7">
      <t>チ</t>
    </rPh>
    <phoneticPr fontId="23"/>
  </si>
  <si>
    <t>2-1</t>
  </si>
  <si>
    <t>財源超過</t>
    <rPh sb="0" eb="2">
      <t>ザイゲン</t>
    </rPh>
    <rPh sb="2" eb="4">
      <t>チョウカ</t>
    </rPh>
    <phoneticPr fontId="23"/>
  </si>
  <si>
    <t xml:space="preserve"> H25</t>
  </si>
  <si>
    <t>歳入歳出差引</t>
  </si>
  <si>
    <t>　　(※1)</t>
  </si>
  <si>
    <t>首都</t>
    <rPh sb="0" eb="2">
      <t>シュト</t>
    </rPh>
    <phoneticPr fontId="23"/>
  </si>
  <si>
    <t>一部事務組合等名</t>
    <rPh sb="0" eb="2">
      <t>イチブ</t>
    </rPh>
    <rPh sb="2" eb="4">
      <t>ジム</t>
    </rPh>
    <rPh sb="4" eb="6">
      <t>クミアイ</t>
    </rPh>
    <rPh sb="6" eb="7">
      <t>トウ</t>
    </rPh>
    <rPh sb="7" eb="8">
      <t>メイ</t>
    </rPh>
    <phoneticPr fontId="45"/>
  </si>
  <si>
    <t>標準財政規模</t>
    <rPh sb="0" eb="2">
      <t>ヒョウジュン</t>
    </rPh>
    <rPh sb="2" eb="4">
      <t>ザイセイ</t>
    </rPh>
    <rPh sb="4" eb="6">
      <t>キボ</t>
    </rPh>
    <phoneticPr fontId="23"/>
  </si>
  <si>
    <t>衛生費</t>
  </si>
  <si>
    <t>近畿</t>
    <rPh sb="0" eb="2">
      <t>キンキ</t>
    </rPh>
    <phoneticPr fontId="23"/>
  </si>
  <si>
    <t>鹿児島県後期高齢者医療広域連合(一般会計)</t>
  </si>
  <si>
    <t>実質収支</t>
  </si>
  <si>
    <t>充当一般財源等</t>
  </si>
  <si>
    <t>一時借入金利子
（同一団体における会計間の現金運用に係る利子は除く）</t>
  </si>
  <si>
    <t>財政力指数</t>
    <rPh sb="0" eb="3">
      <t>ザイセイリョク</t>
    </rPh>
    <rPh sb="3" eb="5">
      <t>シスウ</t>
    </rPh>
    <phoneticPr fontId="23"/>
  </si>
  <si>
    <t>-</t>
  </si>
  <si>
    <t>人口</t>
    <rPh sb="0" eb="2">
      <t>ジンコウ</t>
    </rPh>
    <phoneticPr fontId="23"/>
  </si>
  <si>
    <t>(1) 普通会計の状況（市町村）</t>
    <rPh sb="4" eb="6">
      <t>フツウ</t>
    </rPh>
    <rPh sb="6" eb="8">
      <t>カイケイ</t>
    </rPh>
    <rPh sb="9" eb="11">
      <t>ジョウキョウ</t>
    </rPh>
    <rPh sb="12" eb="15">
      <t>シチョウソン</t>
    </rPh>
    <phoneticPr fontId="23"/>
  </si>
  <si>
    <t>構成比</t>
    <rPh sb="0" eb="3">
      <t>コウセイヒ</t>
    </rPh>
    <phoneticPr fontId="23"/>
  </si>
  <si>
    <t>地方債
現在高</t>
  </si>
  <si>
    <t>27年国調(人)</t>
    <rPh sb="2" eb="3">
      <t>ネン</t>
    </rPh>
    <rPh sb="3" eb="4">
      <t>コク</t>
    </rPh>
    <rPh sb="4" eb="5">
      <t>チョウ</t>
    </rPh>
    <phoneticPr fontId="23"/>
  </si>
  <si>
    <t>　　うち一部事務組合負担金</t>
  </si>
  <si>
    <r>
      <t>産業構造</t>
    </r>
    <r>
      <rPr>
        <sz val="9"/>
        <color indexed="8"/>
        <rFont val="ＭＳ ゴシック"/>
        <family val="3"/>
        <charset val="128"/>
      </rPr>
      <t xml:space="preserve"> (※5)</t>
    </r>
    <rPh sb="0" eb="2">
      <t>サンギョウ</t>
    </rPh>
    <rPh sb="2" eb="4">
      <t>コウゾウ</t>
    </rPh>
    <phoneticPr fontId="23"/>
  </si>
  <si>
    <t>当該団体
からの
出資金</t>
  </si>
  <si>
    <t>実質公債費比率
（(Ａ)－((Ｂ)＋(Ｄ))）／（(Ｃ)－(Ｄ)）×１００</t>
    <rPh sb="0" eb="2">
      <t>ジッシツ</t>
    </rPh>
    <rPh sb="2" eb="4">
      <t>コウサイ</t>
    </rPh>
    <rPh sb="4" eb="5">
      <t>ヒ</t>
    </rPh>
    <rPh sb="5" eb="7">
      <t>ヒリツ</t>
    </rPh>
    <phoneticPr fontId="23"/>
  </si>
  <si>
    <t>中部</t>
    <rPh sb="0" eb="2">
      <t>チュウブ</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</si>
  <si>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45"/>
  </si>
  <si>
    <t>沖永良部バス企業団</t>
  </si>
  <si>
    <t>標準税収入額等</t>
  </si>
  <si>
    <t>単年度収支</t>
  </si>
  <si>
    <t>▲地方債に係る元利償還金及び準元利償還金に要する経費として
普通交付税の額の算定に用いる基準財政需要額に算入された額</t>
  </si>
  <si>
    <t>公債費負担比率</t>
    <rPh sb="0" eb="3">
      <t>コウサイヒ</t>
    </rPh>
    <rPh sb="3" eb="5">
      <t>フタン</t>
    </rPh>
    <rPh sb="5" eb="7">
      <t>ヒリツ</t>
    </rPh>
    <phoneticPr fontId="23"/>
  </si>
  <si>
    <t>22年国調(人)</t>
    <rPh sb="2" eb="3">
      <t>ネン</t>
    </rPh>
    <rPh sb="3" eb="4">
      <t>コク</t>
    </rPh>
    <rPh sb="4" eb="5">
      <t>チョウ</t>
    </rPh>
    <phoneticPr fontId="23"/>
  </si>
  <si>
    <t>過疎</t>
    <rPh sb="0" eb="2">
      <t>カソ</t>
    </rPh>
    <phoneticPr fontId="23"/>
  </si>
  <si>
    <t>歳入の状況（単位 千円・％）</t>
    <rPh sb="0" eb="2">
      <t>サイニュウ</t>
    </rPh>
    <rPh sb="3" eb="5">
      <t>ジョウキョウ</t>
    </rPh>
    <rPh sb="6" eb="8">
      <t>タンイ</t>
    </rPh>
    <rPh sb="9" eb="11">
      <t>センエン</t>
    </rPh>
    <phoneticPr fontId="23"/>
  </si>
  <si>
    <t>○</t>
  </si>
  <si>
    <t>積立金</t>
  </si>
  <si>
    <t>健全化判断比率</t>
  </si>
  <si>
    <t>　公債費</t>
  </si>
  <si>
    <t>-8.7</t>
  </si>
  <si>
    <t>山振</t>
    <rPh sb="0" eb="1">
      <t>ヤマ</t>
    </rPh>
    <rPh sb="1" eb="2">
      <t>フ</t>
    </rPh>
    <phoneticPr fontId="23"/>
  </si>
  <si>
    <t>繰上償還金</t>
  </si>
  <si>
    <t>公営事業等への繰出</t>
    <rPh sb="0" eb="2">
      <t>コウエイ</t>
    </rPh>
    <rPh sb="2" eb="4">
      <t>ジギョウ</t>
    </rPh>
    <rPh sb="4" eb="5">
      <t>トウ</t>
    </rPh>
    <rPh sb="7" eb="9">
      <t>クリダ</t>
    </rPh>
    <phoneticPr fontId="23"/>
  </si>
  <si>
    <t>　実質赤字比率</t>
    <rPh sb="1" eb="3">
      <t>ジッシツ</t>
    </rPh>
    <rPh sb="3" eb="5">
      <t>アカジ</t>
    </rPh>
    <rPh sb="5" eb="7">
      <t>ヒリツ</t>
    </rPh>
    <phoneticPr fontId="23"/>
  </si>
  <si>
    <t>住民基本台帳人口
 (※7)</t>
    <rPh sb="0" eb="2">
      <t>ジュウミン</t>
    </rPh>
    <rPh sb="2" eb="4">
      <t>キホン</t>
    </rPh>
    <rPh sb="4" eb="6">
      <t>ダイチョウ</t>
    </rPh>
    <rPh sb="6" eb="8">
      <t>ジンコウ</t>
    </rPh>
    <phoneticPr fontId="23"/>
  </si>
  <si>
    <t xml:space="preserve">充当可能特定歳入 </t>
    <rPh sb="0" eb="2">
      <t>ジュウトウ</t>
    </rPh>
    <rPh sb="2" eb="4">
      <t>カノウ</t>
    </rPh>
    <rPh sb="4" eb="6">
      <t>トクテイ</t>
    </rPh>
    <rPh sb="6" eb="8">
      <t>サイニュウ</t>
    </rPh>
    <phoneticPr fontId="45"/>
  </si>
  <si>
    <t>28.01.01(人)</t>
  </si>
  <si>
    <r>
      <t>2</t>
    </r>
    <r>
      <rPr>
        <sz val="9"/>
        <color indexed="8"/>
        <rFont val="ＭＳ ゴシック"/>
        <family val="3"/>
        <charset val="128"/>
      </rPr>
      <t>2年国調</t>
    </r>
    <rPh sb="2" eb="3">
      <t>ネン</t>
    </rPh>
    <rPh sb="3" eb="4">
      <t>コク</t>
    </rPh>
    <rPh sb="4" eb="5">
      <t>チョウ</t>
    </rPh>
    <phoneticPr fontId="23"/>
  </si>
  <si>
    <r>
      <t>1</t>
    </r>
    <r>
      <rPr>
        <sz val="9"/>
        <color indexed="8"/>
        <rFont val="ＭＳ ゴシック"/>
        <family val="3"/>
        <charset val="128"/>
      </rPr>
      <t>7年国調</t>
    </r>
    <rPh sb="2" eb="3">
      <t>ネン</t>
    </rPh>
    <rPh sb="3" eb="4">
      <t>コク</t>
    </rPh>
    <rPh sb="4" eb="5">
      <t>チョウ</t>
    </rPh>
    <phoneticPr fontId="23"/>
  </si>
  <si>
    <t>介護保険特別会計</t>
  </si>
  <si>
    <t>積立金取崩し額</t>
  </si>
  <si>
    <t>普通建設事業費</t>
  </si>
  <si>
    <t>　連結実質赤字比率</t>
    <rPh sb="1" eb="3">
      <t>レンケツ</t>
    </rPh>
    <rPh sb="3" eb="5">
      <t>ジッシツ</t>
    </rPh>
    <rPh sb="5" eb="7">
      <t>アカジ</t>
    </rPh>
    <rPh sb="7" eb="9">
      <t>ヒリツ</t>
    </rPh>
    <phoneticPr fontId="2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</si>
  <si>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3"/>
  </si>
  <si>
    <t>債務負担行為</t>
    <rPh sb="0" eb="2">
      <t>サイム</t>
    </rPh>
    <rPh sb="2" eb="4">
      <t>フタン</t>
    </rPh>
    <rPh sb="4" eb="6">
      <t>コウイ</t>
    </rPh>
    <phoneticPr fontId="23"/>
  </si>
  <si>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</si>
  <si>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3"/>
  </si>
  <si>
    <t>第1次</t>
    <rPh sb="0" eb="1">
      <t>ダイ</t>
    </rPh>
    <rPh sb="2" eb="3">
      <t>ジ</t>
    </rPh>
    <phoneticPr fontId="23"/>
  </si>
  <si>
    <t>H26</t>
  </si>
  <si>
    <t>指数表選定</t>
    <rPh sb="0" eb="2">
      <t>シスウ</t>
    </rPh>
    <rPh sb="2" eb="3">
      <t>ヒョウ</t>
    </rPh>
    <rPh sb="3" eb="5">
      <t>センテイ</t>
    </rPh>
    <phoneticPr fontId="23"/>
  </si>
  <si>
    <t>　うち臨時財政対策債</t>
  </si>
  <si>
    <t>類似団体平均(円)</t>
    <rPh sb="0" eb="2">
      <t>ルイジ</t>
    </rPh>
    <rPh sb="2" eb="4">
      <t>ダンタイ</t>
    </rPh>
    <rPh sb="4" eb="6">
      <t>ヘイキン</t>
    </rPh>
    <rPh sb="7" eb="8">
      <t>エン</t>
    </rPh>
    <phoneticPr fontId="23"/>
  </si>
  <si>
    <t>実質単年度収支</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</si>
  <si>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3"/>
  </si>
  <si>
    <t>（参考）　普通建設事業費の分析</t>
    <rPh sb="1" eb="3">
      <t>サンコウ</t>
    </rPh>
    <rPh sb="5" eb="7">
      <t>フツウ</t>
    </rPh>
    <rPh sb="7" eb="9">
      <t>ケンセツ</t>
    </rPh>
    <rPh sb="9" eb="11">
      <t>ジギョウ</t>
    </rPh>
    <rPh sb="11" eb="12">
      <t>ヒ</t>
    </rPh>
    <rPh sb="13" eb="15">
      <t>ブンセキ</t>
    </rPh>
    <phoneticPr fontId="23"/>
  </si>
  <si>
    <t>27.01.01(人)</t>
  </si>
  <si>
    <t>　将来負担比率</t>
    <rPh sb="1" eb="3">
      <t>ショウライ</t>
    </rPh>
    <rPh sb="3" eb="5">
      <t>フタン</t>
    </rPh>
    <rPh sb="5" eb="7">
      <t>ヒリツ</t>
    </rPh>
    <phoneticPr fontId="23"/>
  </si>
  <si>
    <t>第2次</t>
    <rPh sb="0" eb="1">
      <t>ダイ</t>
    </rPh>
    <rPh sb="2" eb="3">
      <t>ジ</t>
    </rPh>
    <phoneticPr fontId="23"/>
  </si>
  <si>
    <t>交通</t>
  </si>
  <si>
    <t>基準財政収入額</t>
  </si>
  <si>
    <t>※5：産業構造の比率は、分母を就業人口総数とし、平成22年国調は分類不能の産業を除き、平成17年国調は分類不能の産業を含んでいる。</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</si>
  <si>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45"/>
  </si>
  <si>
    <r>
      <t>資金不足比率 (※</t>
    </r>
    <r>
      <rPr>
        <sz val="9"/>
        <color indexed="8"/>
        <rFont val="ＭＳ ゴシック"/>
        <family val="3"/>
        <charset val="128"/>
      </rPr>
      <t>4)</t>
    </r>
  </si>
  <si>
    <t>a</t>
  </si>
  <si>
    <t>増減率  (％)</t>
    <rPh sb="0" eb="2">
      <t>ゾウゲン</t>
    </rPh>
    <rPh sb="2" eb="3">
      <t>リツ</t>
    </rPh>
    <phoneticPr fontId="23"/>
  </si>
  <si>
    <t>基準財政需要額</t>
  </si>
  <si>
    <t>保険税(料)収入額</t>
  </si>
  <si>
    <t>うち日本人(％)</t>
  </si>
  <si>
    <t>-2.0</t>
  </si>
  <si>
    <t>繰越金</t>
  </si>
  <si>
    <t>第3次</t>
    <rPh sb="0" eb="1">
      <t>ダイ</t>
    </rPh>
    <rPh sb="2" eb="3">
      <t>ジ</t>
    </rPh>
    <phoneticPr fontId="23"/>
  </si>
  <si>
    <t>面積 (k㎡)</t>
    <rPh sb="0" eb="2">
      <t>メンセキ</t>
    </rPh>
    <phoneticPr fontId="23"/>
  </si>
  <si>
    <t>うち単独分</t>
    <rPh sb="2" eb="4">
      <t>タンドク</t>
    </rPh>
    <rPh sb="4" eb="5">
      <t>ブン</t>
    </rPh>
    <phoneticPr fontId="23"/>
  </si>
  <si>
    <t>経常経費充当一般財源等</t>
    <rPh sb="0" eb="2">
      <t>ケイジョウ</t>
    </rPh>
    <rPh sb="2" eb="4">
      <t>ケイヒ</t>
    </rPh>
    <rPh sb="4" eb="6">
      <t>ジュウトウ</t>
    </rPh>
    <rPh sb="6" eb="8">
      <t>イッパン</t>
    </rPh>
    <rPh sb="8" eb="10">
      <t>ザイゲン</t>
    </rPh>
    <rPh sb="10" eb="11">
      <t>トウ</t>
    </rPh>
    <phoneticPr fontId="48"/>
  </si>
  <si>
    <t>算入公債費等の額</t>
    <rPh sb="0" eb="2">
      <t>サンニュウ</t>
    </rPh>
    <rPh sb="2" eb="4">
      <t>コウサイ</t>
    </rPh>
    <rPh sb="4" eb="5">
      <t>ヒ</t>
    </rPh>
    <rPh sb="5" eb="6">
      <t>トウ</t>
    </rPh>
    <rPh sb="7" eb="8">
      <t>ガク</t>
    </rPh>
    <phoneticPr fontId="23"/>
  </si>
  <si>
    <t>沖永良部農業開発組合</t>
  </si>
  <si>
    <t>人口密度 (人/k㎡)</t>
    <rPh sb="0" eb="2">
      <t>ジンコウ</t>
    </rPh>
    <rPh sb="2" eb="4">
      <t>ミツド</t>
    </rPh>
    <phoneticPr fontId="23"/>
  </si>
  <si>
    <t>世帯数 (世帯)</t>
    <rPh sb="0" eb="3">
      <t>セタイスウ</t>
    </rPh>
    <phoneticPr fontId="23"/>
  </si>
  <si>
    <t>職員の状況</t>
    <rPh sb="0" eb="2">
      <t>ショクイン</t>
    </rPh>
    <rPh sb="3" eb="5">
      <t>ジョウキョウ</t>
    </rPh>
    <phoneticPr fontId="23"/>
  </si>
  <si>
    <t>特別職等</t>
    <rPh sb="0" eb="2">
      <t>トクベツ</t>
    </rPh>
    <rPh sb="2" eb="3">
      <t>ショク</t>
    </rPh>
    <rPh sb="3" eb="4">
      <t>トウ</t>
    </rPh>
    <phoneticPr fontId="23"/>
  </si>
  <si>
    <t>※7：住民基本台帳人口については、住民基本台帳関係年報の調査基準日変更に伴い、平成25年度以降、調査年度の1月1日現在の住民基本台帳に登載されている人口を記載。</t>
  </si>
  <si>
    <t>定数</t>
    <rPh sb="0" eb="2">
      <t>テイスウ</t>
    </rPh>
    <phoneticPr fontId="23"/>
  </si>
  <si>
    <t>被保険者
1人当り</t>
  </si>
  <si>
    <t>一部事務組合負担金（補助費等）</t>
    <rPh sb="0" eb="2">
      <t>イチブ</t>
    </rPh>
    <rPh sb="2" eb="4">
      <t>ジム</t>
    </rPh>
    <rPh sb="4" eb="6">
      <t>クミアイ</t>
    </rPh>
    <rPh sb="6" eb="9">
      <t>フタンキン</t>
    </rPh>
    <rPh sb="10" eb="13">
      <t>ホジョヒ</t>
    </rPh>
    <rPh sb="13" eb="14">
      <t>トウ</t>
    </rPh>
    <phoneticPr fontId="23"/>
  </si>
  <si>
    <t>1人あたり平均
給料月額(百円)</t>
    <rPh sb="1" eb="2">
      <t>リ</t>
    </rPh>
    <rPh sb="5" eb="7">
      <t>ヘイキン</t>
    </rPh>
    <rPh sb="8" eb="10">
      <t>キュウリョウ</t>
    </rPh>
    <rPh sb="10" eb="11">
      <t>ツキ</t>
    </rPh>
    <rPh sb="11" eb="12">
      <t>ガク</t>
    </rPh>
    <rPh sb="13" eb="15">
      <t>ヒャクエン</t>
    </rPh>
    <phoneticPr fontId="23"/>
  </si>
  <si>
    <t>一般職員等(※6)</t>
    <rPh sb="0" eb="2">
      <t>イッパン</t>
    </rPh>
    <rPh sb="2" eb="4">
      <t>ショクイン</t>
    </rPh>
    <rPh sb="4" eb="5">
      <t>トウ</t>
    </rPh>
    <phoneticPr fontId="23"/>
  </si>
  <si>
    <t>職員数
(人)</t>
    <rPh sb="0" eb="3">
      <t>ショクインスウ</t>
    </rPh>
    <phoneticPr fontId="23"/>
  </si>
  <si>
    <t>平成26年度</t>
    <rPh sb="0" eb="2">
      <t>ヘイセイ</t>
    </rPh>
    <rPh sb="4" eb="6">
      <t>ネンド</t>
    </rPh>
    <phoneticPr fontId="23"/>
  </si>
  <si>
    <t>一般会計等（純計）</t>
    <rPh sb="0" eb="2">
      <t>イッパン</t>
    </rPh>
    <rPh sb="2" eb="4">
      <t>カイケイ</t>
    </rPh>
    <rPh sb="4" eb="5">
      <t>トウ</t>
    </rPh>
    <rPh sb="6" eb="8">
      <t>ジュンケイ</t>
    </rPh>
    <phoneticPr fontId="23"/>
  </si>
  <si>
    <t>給料月額
(百円)</t>
    <rPh sb="0" eb="2">
      <t>キュウリョウ</t>
    </rPh>
    <rPh sb="2" eb="3">
      <t>ツキ</t>
    </rPh>
    <rPh sb="3" eb="4">
      <t>ガク</t>
    </rPh>
    <rPh sb="6" eb="8">
      <t>ヒャクエン</t>
    </rPh>
    <phoneticPr fontId="23"/>
  </si>
  <si>
    <t>地方債現在高</t>
  </si>
  <si>
    <t>一般職員</t>
    <rPh sb="0" eb="2">
      <t>イッパン</t>
    </rPh>
    <rPh sb="2" eb="4">
      <t>ショクイン</t>
    </rPh>
    <phoneticPr fontId="2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</si>
  <si>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3"/>
  </si>
  <si>
    <t>　うち公的資金</t>
    <rPh sb="3" eb="5">
      <t>コウテキ</t>
    </rPh>
    <phoneticPr fontId="23"/>
  </si>
  <si>
    <t>歳入</t>
    <rPh sb="0" eb="2">
      <t>サイニュウ</t>
    </rPh>
    <phoneticPr fontId="45"/>
  </si>
  <si>
    <t>副市区町村長</t>
    <rPh sb="0" eb="1">
      <t>フク</t>
    </rPh>
    <rPh sb="1" eb="3">
      <t>シク</t>
    </rPh>
    <rPh sb="3" eb="5">
      <t>チョウソン</t>
    </rPh>
    <rPh sb="5" eb="6">
      <t>チョウ</t>
    </rPh>
    <phoneticPr fontId="23"/>
  </si>
  <si>
    <t>債務負担行為額（支出予定額）</t>
    <rPh sb="0" eb="2">
      <t>サイム</t>
    </rPh>
    <rPh sb="2" eb="4">
      <t>フタン</t>
    </rPh>
    <rPh sb="4" eb="6">
      <t>コウイ</t>
    </rPh>
    <rPh sb="6" eb="7">
      <t>ガク</t>
    </rPh>
    <rPh sb="8" eb="10">
      <t>シシュツ</t>
    </rPh>
    <rPh sb="10" eb="12">
      <t>ヨテイ</t>
    </rPh>
    <rPh sb="12" eb="13">
      <t>ガク</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</si>
  <si>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45"/>
  </si>
  <si>
    <t>教育長</t>
  </si>
  <si>
    <t>　うち技能労務職員</t>
    <rPh sb="3" eb="5">
      <t>ギノウ</t>
    </rPh>
    <rPh sb="5" eb="7">
      <t>ロウム</t>
    </rPh>
    <rPh sb="7" eb="9">
      <t>ショクイン</t>
    </rPh>
    <phoneticPr fontId="23"/>
  </si>
  <si>
    <t>項番</t>
  </si>
  <si>
    <t>将来負担比率　　（千円・％）</t>
    <rPh sb="0" eb="2">
      <t>ショウライ</t>
    </rPh>
    <rPh sb="2" eb="4">
      <t>フタン</t>
    </rPh>
    <phoneticPr fontId="23"/>
  </si>
  <si>
    <t>類似団体平均</t>
    <rPh sb="0" eb="2">
      <t>ルイジ</t>
    </rPh>
    <rPh sb="2" eb="4">
      <t>ダンタイ</t>
    </rPh>
    <rPh sb="4" eb="6">
      <t>ヘイキン</t>
    </rPh>
    <phoneticPr fontId="23"/>
  </si>
  <si>
    <t>議会議長</t>
    <rPh sb="0" eb="2">
      <t>ギカイ</t>
    </rPh>
    <rPh sb="2" eb="4">
      <t>ギチョウ</t>
    </rPh>
    <phoneticPr fontId="23"/>
  </si>
  <si>
    <t>一般会計等の一覧</t>
  </si>
  <si>
    <t>土地開発基金現在高</t>
    <rPh sb="0" eb="2">
      <t>トチ</t>
    </rPh>
    <rPh sb="2" eb="4">
      <t>カイハツ</t>
    </rPh>
    <rPh sb="4" eb="6">
      <t>キキン</t>
    </rPh>
    <rPh sb="6" eb="8">
      <t>ゲンザイ</t>
    </rPh>
    <rPh sb="8" eb="9">
      <t>タカ</t>
    </rPh>
    <phoneticPr fontId="48"/>
  </si>
  <si>
    <t>団体名</t>
    <rPh sb="0" eb="2">
      <t>ダンタイ</t>
    </rPh>
    <phoneticPr fontId="23"/>
  </si>
  <si>
    <t>議会副議長</t>
    <rPh sb="0" eb="2">
      <t>ギカイ</t>
    </rPh>
    <rPh sb="2" eb="3">
      <t>フク</t>
    </rPh>
    <rPh sb="3" eb="5">
      <t>ギチョウ</t>
    </rPh>
    <phoneticPr fontId="23"/>
  </si>
  <si>
    <t>連結実質赤字額</t>
    <rPh sb="0" eb="2">
      <t>レンケツ</t>
    </rPh>
    <rPh sb="2" eb="4">
      <t>ジッシツ</t>
    </rPh>
    <rPh sb="4" eb="7">
      <t>アカジガク</t>
    </rPh>
    <phoneticPr fontId="23"/>
  </si>
  <si>
    <t>臨時職員</t>
    <rPh sb="0" eb="2">
      <t>リンジ</t>
    </rPh>
    <rPh sb="2" eb="4">
      <t>ショクイン</t>
    </rPh>
    <phoneticPr fontId="23"/>
  </si>
  <si>
    <t>総収益
（歳入）</t>
  </si>
  <si>
    <t>積立金
現在高</t>
    <rPh sb="4" eb="7">
      <t>ゲンザイダカ</t>
    </rPh>
    <phoneticPr fontId="48"/>
  </si>
  <si>
    <t>　※地方公共団体財政健全化法に基づき将来負担比率の算定対象となっている法人については、○印を付与している。</t>
  </si>
  <si>
    <t>財政調整基金</t>
    <rPh sb="0" eb="2">
      <t>ザイセイ</t>
    </rPh>
    <rPh sb="2" eb="4">
      <t>チョウセイ</t>
    </rPh>
    <rPh sb="4" eb="6">
      <t>キキン</t>
    </rPh>
    <phoneticPr fontId="23"/>
  </si>
  <si>
    <t>議会議員</t>
    <rPh sb="0" eb="2">
      <t>ギカイ</t>
    </rPh>
    <rPh sb="2" eb="4">
      <t>ギイン</t>
    </rPh>
    <phoneticPr fontId="23"/>
  </si>
  <si>
    <t>　　うち人件費</t>
  </si>
  <si>
    <t>合計</t>
    <rPh sb="0" eb="2">
      <t>ゴウケイ</t>
    </rPh>
    <phoneticPr fontId="23"/>
  </si>
  <si>
    <t>諸収入</t>
  </si>
  <si>
    <t>　うち単独</t>
  </si>
  <si>
    <t>減債基金</t>
    <rPh sb="0" eb="1">
      <t>ゲン</t>
    </rPh>
    <rPh sb="1" eb="2">
      <t>サイ</t>
    </rPh>
    <rPh sb="2" eb="4">
      <t>キキン</t>
    </rPh>
    <phoneticPr fontId="23"/>
  </si>
  <si>
    <t>その他特定目的基金</t>
    <rPh sb="2" eb="3">
      <t>タ</t>
    </rPh>
    <rPh sb="3" eb="5">
      <t>トクテイ</t>
    </rPh>
    <rPh sb="5" eb="7">
      <t>モクテキ</t>
    </rPh>
    <rPh sb="7" eb="9">
      <t>キキン</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</si>
  <si>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45"/>
  </si>
  <si>
    <t>ラスパイレス指数</t>
    <rPh sb="6" eb="8">
      <t>シスウ</t>
    </rPh>
    <phoneticPr fontId="23"/>
  </si>
  <si>
    <t>事業会計の一覧</t>
    <rPh sb="0" eb="2">
      <t>ジギョウ</t>
    </rPh>
    <rPh sb="2" eb="4">
      <t>カイケイ</t>
    </rPh>
    <phoneticPr fontId="23"/>
  </si>
  <si>
    <t>　繰出金</t>
  </si>
  <si>
    <t>公営企業（法適）の一覧</t>
    <rPh sb="0" eb="2">
      <t>コウエイ</t>
    </rPh>
    <rPh sb="2" eb="4">
      <t>キギョウ</t>
    </rPh>
    <phoneticPr fontId="23"/>
  </si>
  <si>
    <t xml:space="preserve"> H26</t>
  </si>
  <si>
    <t>関係する一部事務組合等一覧</t>
    <rPh sb="0" eb="2">
      <t>カンケイ</t>
    </rPh>
    <rPh sb="4" eb="6">
      <t>イチブ</t>
    </rPh>
    <rPh sb="6" eb="8">
      <t>ジム</t>
    </rPh>
    <rPh sb="8" eb="10">
      <t>クミアイ</t>
    </rPh>
    <rPh sb="10" eb="11">
      <t>トウ</t>
    </rPh>
    <rPh sb="11" eb="13">
      <t>イチラン</t>
    </rPh>
    <phoneticPr fontId="23"/>
  </si>
  <si>
    <t>地方公社・第三セクター等一覧</t>
    <rPh sb="0" eb="2">
      <t>チホウ</t>
    </rPh>
    <rPh sb="2" eb="4">
      <t>コウシャ</t>
    </rPh>
    <rPh sb="5" eb="6">
      <t>ダイ</t>
    </rPh>
    <rPh sb="6" eb="7">
      <t>３</t>
    </rPh>
    <rPh sb="11" eb="12">
      <t>トウ</t>
    </rPh>
    <rPh sb="12" eb="14">
      <t>イチラン</t>
    </rPh>
    <phoneticPr fontId="2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</si>
  <si>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3"/>
  </si>
  <si>
    <t>会計名</t>
  </si>
  <si>
    <t>会計名</t>
    <rPh sb="0" eb="2">
      <t>カイケイ</t>
    </rPh>
    <rPh sb="2" eb="3">
      <t>メイ</t>
    </rPh>
    <phoneticPr fontId="23"/>
  </si>
  <si>
    <t>南栄糖業</t>
  </si>
  <si>
    <t>組合等名</t>
  </si>
  <si>
    <t>　震災復興特別交付税</t>
  </si>
  <si>
    <r>
      <t>(※</t>
    </r>
    <r>
      <rPr>
        <sz val="9"/>
        <color indexed="8"/>
        <rFont val="ＭＳ ゴシック"/>
        <family val="3"/>
        <charset val="128"/>
      </rPr>
      <t>3)</t>
    </r>
  </si>
  <si>
    <t>（注釈）</t>
    <rPh sb="1" eb="3">
      <t>チュウシャク</t>
    </rPh>
    <phoneticPr fontId="2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</si>
  <si>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</si>
  <si>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3"/>
  </si>
  <si>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</si>
  <si>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3"/>
  </si>
  <si>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</si>
  <si>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</si>
  <si>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地方公社・第三セクター等名</t>
    <rPh sb="12" eb="13">
      <t>メイ</t>
    </rPh>
    <phoneticPr fontId="23"/>
  </si>
  <si>
    <t>地方税の状況（単位 千円・％）</t>
    <rPh sb="0" eb="2">
      <t>チホウ</t>
    </rPh>
    <rPh sb="2" eb="3">
      <t>ゼイ</t>
    </rPh>
    <rPh sb="4" eb="6">
      <t>ジョウキョウ</t>
    </rPh>
    <rPh sb="7" eb="9">
      <t>タンイ</t>
    </rPh>
    <rPh sb="10" eb="12">
      <t>センエン</t>
    </rPh>
    <phoneticPr fontId="23"/>
  </si>
  <si>
    <t>前年度繰上充用金</t>
  </si>
  <si>
    <t>決算額</t>
    <rPh sb="0" eb="2">
      <t>ケッサン</t>
    </rPh>
    <rPh sb="2" eb="3">
      <t>ガク</t>
    </rPh>
    <phoneticPr fontId="23"/>
  </si>
  <si>
    <t>経常一般財源等</t>
    <rPh sb="0" eb="2">
      <t>ケイジョウ</t>
    </rPh>
    <rPh sb="2" eb="4">
      <t>イッパン</t>
    </rPh>
    <rPh sb="4" eb="7">
      <t>ザイゲントウ</t>
    </rPh>
    <phoneticPr fontId="23"/>
  </si>
  <si>
    <t>性質別歳出の状況（単位 千円・％）</t>
    <rPh sb="0" eb="2">
      <t>セイシツ</t>
    </rPh>
    <phoneticPr fontId="23"/>
  </si>
  <si>
    <t>区分</t>
  </si>
  <si>
    <t>再差引収支</t>
    <rPh sb="0" eb="1">
      <t>サイ</t>
    </rPh>
    <rPh sb="1" eb="3">
      <t>サシヒキ</t>
    </rPh>
    <rPh sb="3" eb="5">
      <t>シュウシ</t>
    </rPh>
    <phoneticPr fontId="23"/>
  </si>
  <si>
    <t>収入済額</t>
    <rPh sb="0" eb="2">
      <t>シュウニュウ</t>
    </rPh>
    <rPh sb="2" eb="3">
      <t>スミ</t>
    </rPh>
    <rPh sb="3" eb="4">
      <t>ガク</t>
    </rPh>
    <phoneticPr fontId="2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</si>
  <si>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45"/>
  </si>
  <si>
    <t>賃金（物件費）</t>
    <rPh sb="0" eb="2">
      <t>チンギン</t>
    </rPh>
    <rPh sb="3" eb="5">
      <t>ブッケン</t>
    </rPh>
    <rPh sb="5" eb="6">
      <t>ヒ</t>
    </rPh>
    <phoneticPr fontId="23"/>
  </si>
  <si>
    <t>軽油引取税交付金</t>
  </si>
  <si>
    <t>超過課税分</t>
    <rPh sb="0" eb="2">
      <t>チョウカ</t>
    </rPh>
    <rPh sb="2" eb="4">
      <t>カゼイ</t>
    </rPh>
    <rPh sb="4" eb="5">
      <t>ブン</t>
    </rPh>
    <phoneticPr fontId="23"/>
  </si>
  <si>
    <t>　法定外普通税</t>
  </si>
  <si>
    <t>目的別歳出の状況（単位 千円・％）</t>
  </si>
  <si>
    <t>地方税</t>
  </si>
  <si>
    <t>普通税</t>
    <rPh sb="0" eb="2">
      <t>フツウ</t>
    </rPh>
    <rPh sb="2" eb="3">
      <t>ゼイ</t>
    </rPh>
    <phoneticPr fontId="50"/>
  </si>
  <si>
    <t>決算額 (A)</t>
    <rPh sb="0" eb="2">
      <t>ケッサン</t>
    </rPh>
    <rPh sb="2" eb="3">
      <t>ガク</t>
    </rPh>
    <phoneticPr fontId="23"/>
  </si>
  <si>
    <t>民生費</t>
  </si>
  <si>
    <t>　　特別土地保有税</t>
  </si>
  <si>
    <t>(A)のうち充当一般財源等</t>
    <rPh sb="6" eb="8">
      <t>ジュウトウ</t>
    </rPh>
    <rPh sb="8" eb="10">
      <t>イッパン</t>
    </rPh>
    <rPh sb="10" eb="12">
      <t>ザイゲン</t>
    </rPh>
    <rPh sb="12" eb="13">
      <t>ナド</t>
    </rPh>
    <phoneticPr fontId="23"/>
  </si>
  <si>
    <t>地方譲与税</t>
  </si>
  <si>
    <t>当該団体決算額
（千円）</t>
    <rPh sb="0" eb="2">
      <t>トウガイ</t>
    </rPh>
    <rPh sb="2" eb="4">
      <t>ダンタイ</t>
    </rPh>
    <rPh sb="4" eb="6">
      <t>ケッサン</t>
    </rPh>
    <rPh sb="6" eb="7">
      <t>ガク</t>
    </rPh>
    <rPh sb="9" eb="11">
      <t>センエン</t>
    </rPh>
    <phoneticPr fontId="23"/>
  </si>
  <si>
    <t>　法定普通税</t>
  </si>
  <si>
    <t>議会費</t>
  </si>
  <si>
    <t>利子割交付金</t>
  </si>
  <si>
    <t>自動車取得税交付金</t>
  </si>
  <si>
    <t>配当割交付金</t>
    <rPh sb="0" eb="2">
      <t>ハイトウ</t>
    </rPh>
    <rPh sb="2" eb="3">
      <t>ワリ</t>
    </rPh>
    <rPh sb="3" eb="6">
      <t>コウフキン</t>
    </rPh>
    <phoneticPr fontId="50"/>
  </si>
  <si>
    <t>(Ｃ)－(Ｄ)</t>
  </si>
  <si>
    <t>　　　個人均等割</t>
  </si>
  <si>
    <t>株式等譲渡所得割交付金</t>
    <rPh sb="0" eb="2">
      <t>カブシキ</t>
    </rPh>
    <rPh sb="2" eb="3">
      <t>トウ</t>
    </rPh>
    <rPh sb="3" eb="5">
      <t>ジョウト</t>
    </rPh>
    <rPh sb="5" eb="7">
      <t>ショトク</t>
    </rPh>
    <rPh sb="7" eb="8">
      <t>ワリ</t>
    </rPh>
    <rPh sb="8" eb="11">
      <t>コウフキン</t>
    </rPh>
    <phoneticPr fontId="50"/>
  </si>
  <si>
    <t>労働費</t>
  </si>
  <si>
    <t>　　　所得割</t>
  </si>
  <si>
    <t>地方消費税交付金</t>
  </si>
  <si>
    <t>徴収率
(％)</t>
    <rPh sb="0" eb="2">
      <t>チョウシュウ</t>
    </rPh>
    <rPh sb="2" eb="3">
      <t>リツ</t>
    </rPh>
    <phoneticPr fontId="23"/>
  </si>
  <si>
    <t>　　　法人均等割</t>
  </si>
  <si>
    <t>　維持補修費</t>
  </si>
  <si>
    <t>森林総合研究所等が行う事業に係るもの</t>
  </si>
  <si>
    <t>ゴルフ場利用税交付金</t>
  </si>
  <si>
    <t>　　　法人税割</t>
  </si>
  <si>
    <t>農林水産業費</t>
  </si>
  <si>
    <t>特別地方消費税交付金</t>
  </si>
  <si>
    <t>　　固定資産税</t>
  </si>
  <si>
    <t>商工費</t>
  </si>
  <si>
    <t>　　　うち純固定資産税</t>
  </si>
  <si>
    <t>土木費</t>
  </si>
  <si>
    <t>　　軽自動車税</t>
  </si>
  <si>
    <t>消防費</t>
  </si>
  <si>
    <t>地方特例交付金</t>
  </si>
  <si>
    <t>　　市町村たばこ税</t>
  </si>
  <si>
    <t>　　水利地益税等</t>
  </si>
  <si>
    <t>教育費</t>
  </si>
  <si>
    <t>類似団体内平均(円)</t>
    <rPh sb="0" eb="2">
      <t>ルイジ</t>
    </rPh>
    <rPh sb="2" eb="4">
      <t>ダンタイ</t>
    </rPh>
    <phoneticPr fontId="23"/>
  </si>
  <si>
    <t>地方交付税</t>
  </si>
  <si>
    <t>　普通交付税</t>
  </si>
  <si>
    <t>公債費</t>
  </si>
  <si>
    <t>諸支出金</t>
    <rPh sb="3" eb="4">
      <t>キン</t>
    </rPh>
    <phoneticPr fontId="48"/>
  </si>
  <si>
    <t>目的税</t>
  </si>
  <si>
    <t>　※一般会計等（純計）は、各会計の相互間の繰入・繰出等の重複を控除したものであり、各会計の合計と一致しない場合がある。</t>
  </si>
  <si>
    <t>　法定目的税</t>
  </si>
  <si>
    <t>実質公債費比率</t>
    <rPh sb="0" eb="2">
      <t>ジッシツ</t>
    </rPh>
    <rPh sb="2" eb="5">
      <t>コウサイヒ</t>
    </rPh>
    <rPh sb="5" eb="7">
      <t>ヒリツ</t>
    </rPh>
    <phoneticPr fontId="47"/>
  </si>
  <si>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</si>
  <si>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3"/>
  </si>
  <si>
    <t>左のうち
一般会計等
負担見込額</t>
  </si>
  <si>
    <t>　　入湯税</t>
  </si>
  <si>
    <t>(Ｃ)</t>
  </si>
  <si>
    <t>分担金・負担金</t>
  </si>
  <si>
    <t>経常損益</t>
  </si>
  <si>
    <t>　　事業所税</t>
  </si>
  <si>
    <t>決算額</t>
  </si>
  <si>
    <t>構成比</t>
  </si>
  <si>
    <t>経常経費充当一般財源等</t>
  </si>
  <si>
    <t>保険給付費</t>
  </si>
  <si>
    <t>経常収支比率</t>
    <rPh sb="0" eb="2">
      <t>ケイジョウ</t>
    </rPh>
    <rPh sb="2" eb="4">
      <t>シュウシ</t>
    </rPh>
    <rPh sb="4" eb="6">
      <t>ヒリツ</t>
    </rPh>
    <phoneticPr fontId="47"/>
  </si>
  <si>
    <t>当該団体(円)</t>
    <rPh sb="0" eb="2">
      <t>トウガイ</t>
    </rPh>
    <rPh sb="2" eb="4">
      <t>ダンタイ</t>
    </rPh>
    <rPh sb="5" eb="6">
      <t>エン</t>
    </rPh>
    <phoneticPr fontId="23"/>
  </si>
  <si>
    <t>手数料</t>
  </si>
  <si>
    <t>奄美群島広域事務組合</t>
  </si>
  <si>
    <t>義務的経費計</t>
    <rPh sb="0" eb="3">
      <t>ギムテキ</t>
    </rPh>
    <rPh sb="3" eb="5">
      <t>ケイヒ</t>
    </rPh>
    <rPh sb="5" eb="6">
      <t>ケイ</t>
    </rPh>
    <phoneticPr fontId="23"/>
  </si>
  <si>
    <t>国庫支出金</t>
  </si>
  <si>
    <t>　人件費</t>
  </si>
  <si>
    <t>国有提供交付金(特別区財調交付金)</t>
  </si>
  <si>
    <t>地方債</t>
  </si>
  <si>
    <t>　　うち職員給</t>
    <rPh sb="4" eb="6">
      <t>ショクイン</t>
    </rPh>
    <rPh sb="6" eb="7">
      <t>キュウ</t>
    </rPh>
    <phoneticPr fontId="23"/>
  </si>
  <si>
    <t>都道府県支出金</t>
  </si>
  <si>
    <t>合計</t>
  </si>
  <si>
    <t>　扶助費</t>
  </si>
  <si>
    <t>財産収入</t>
  </si>
  <si>
    <t>寄附金</t>
  </si>
  <si>
    <t>平成27年度</t>
    <rPh sb="0" eb="2">
      <t>ヘイセイ</t>
    </rPh>
    <rPh sb="4" eb="6">
      <t>ネンド</t>
    </rPh>
    <phoneticPr fontId="23"/>
  </si>
  <si>
    <t>内訳</t>
    <rPh sb="0" eb="2">
      <t>ウチワケ</t>
    </rPh>
    <phoneticPr fontId="23"/>
  </si>
  <si>
    <t>当該団体
からの
補助金</t>
  </si>
  <si>
    <t>一般会計</t>
  </si>
  <si>
    <t>繰入金</t>
  </si>
  <si>
    <t>依頼土地の買い戻しに係るもの</t>
    <rPh sb="0" eb="2">
      <t>イライ</t>
    </rPh>
    <rPh sb="2" eb="4">
      <t>トチ</t>
    </rPh>
    <rPh sb="5" eb="6">
      <t>カ</t>
    </rPh>
    <rPh sb="7" eb="8">
      <t>モド</t>
    </rPh>
    <rPh sb="10" eb="11">
      <t>カカ</t>
    </rPh>
    <phoneticPr fontId="23"/>
  </si>
  <si>
    <t>充当可能
財源等</t>
    <rPh sb="0" eb="2">
      <t>ジュウトウ</t>
    </rPh>
    <rPh sb="2" eb="3">
      <t>カ</t>
    </rPh>
    <rPh sb="3" eb="4">
      <t>ノウ</t>
    </rPh>
    <rPh sb="5" eb="8">
      <t>ザイゲントウ</t>
    </rPh>
    <phoneticPr fontId="23"/>
  </si>
  <si>
    <t>現年</t>
    <rPh sb="0" eb="1">
      <t>ゲン</t>
    </rPh>
    <rPh sb="1" eb="2">
      <t>ネン</t>
    </rPh>
    <phoneticPr fontId="23"/>
  </si>
  <si>
    <t>公営企業に要する経費の財源とする地方債の償還の財源に
充てたと認められる繰入金</t>
  </si>
  <si>
    <t>H25</t>
  </si>
  <si>
    <t>　うち元金</t>
  </si>
  <si>
    <t>当該団体（円）</t>
    <rPh sb="0" eb="2">
      <t>トウガイ</t>
    </rPh>
    <rPh sb="2" eb="4">
      <t>ダンタイ</t>
    </rPh>
    <rPh sb="5" eb="6">
      <t>エン</t>
    </rPh>
    <phoneticPr fontId="23"/>
  </si>
  <si>
    <t>類似団体平均（円）</t>
    <rPh sb="0" eb="2">
      <t>ルイジ</t>
    </rPh>
    <rPh sb="2" eb="4">
      <t>ダンタイ</t>
    </rPh>
    <rPh sb="4" eb="6">
      <t>ヘイキン</t>
    </rPh>
    <rPh sb="7" eb="8">
      <t>エン</t>
    </rPh>
    <phoneticPr fontId="23"/>
  </si>
  <si>
    <t>・計</t>
  </si>
  <si>
    <t>土地開発公社に係る将来負担額</t>
    <rPh sb="0" eb="2">
      <t>トチ</t>
    </rPh>
    <rPh sb="2" eb="4">
      <t>カイハツ</t>
    </rPh>
    <rPh sb="4" eb="6">
      <t>コウシャ</t>
    </rPh>
    <rPh sb="7" eb="8">
      <t>カカ</t>
    </rPh>
    <rPh sb="9" eb="11">
      <t>ショウライ</t>
    </rPh>
    <rPh sb="11" eb="14">
      <t>フタンガク</t>
    </rPh>
    <phoneticPr fontId="45"/>
  </si>
  <si>
    <t>おきえらぶフローラル</t>
  </si>
  <si>
    <t>純固定資産税</t>
    <rPh sb="0" eb="1">
      <t>ジュン</t>
    </rPh>
    <rPh sb="1" eb="3">
      <t>コテイ</t>
    </rPh>
    <rPh sb="3" eb="6">
      <t>シサンゼイ</t>
    </rPh>
    <phoneticPr fontId="23"/>
  </si>
  <si>
    <t>一時借入金利子</t>
  </si>
  <si>
    <t>その他の経費</t>
    <rPh sb="2" eb="3">
      <t>タ</t>
    </rPh>
    <rPh sb="4" eb="6">
      <t>ケイヒ</t>
    </rPh>
    <phoneticPr fontId="23"/>
  </si>
  <si>
    <t>　うち減収補塡債(特例分)</t>
    <rPh sb="4" eb="5">
      <t>シュウ</t>
    </rPh>
    <rPh sb="9" eb="10">
      <t>トク</t>
    </rPh>
    <rPh sb="10" eb="11">
      <t>レイ</t>
    </rPh>
    <rPh sb="11" eb="12">
      <t>ブン</t>
    </rPh>
    <phoneticPr fontId="46"/>
  </si>
  <si>
    <t>実質収支</t>
    <rPh sb="0" eb="2">
      <t>ジッシツ</t>
    </rPh>
    <rPh sb="2" eb="4">
      <t>シュウシ</t>
    </rPh>
    <phoneticPr fontId="23"/>
  </si>
  <si>
    <t>歳入合計</t>
  </si>
  <si>
    <t>下水道</t>
  </si>
  <si>
    <t>　補助費等</t>
    <rPh sb="1" eb="3">
      <t>ホジョ</t>
    </rPh>
    <rPh sb="3" eb="4">
      <t>ヒ</t>
    </rPh>
    <rPh sb="4" eb="5">
      <t>トウ</t>
    </rPh>
    <phoneticPr fontId="23"/>
  </si>
  <si>
    <t>他会計等
からの
繰入金</t>
    <rPh sb="9" eb="11">
      <t>クリイレ</t>
    </rPh>
    <rPh sb="11" eb="12">
      <t>キン</t>
    </rPh>
    <phoneticPr fontId="45"/>
  </si>
  <si>
    <t>観光施設</t>
  </si>
  <si>
    <t>加入世帯数(世帯)</t>
  </si>
  <si>
    <t>国民健康保険</t>
  </si>
  <si>
    <t>　投資・出資金・貸付金</t>
  </si>
  <si>
    <t>その他</t>
  </si>
  <si>
    <t>　前年度繰上充用金</t>
  </si>
  <si>
    <t>(注釈)</t>
    <rPh sb="1" eb="2">
      <t>チュウ</t>
    </rPh>
    <rPh sb="2" eb="3">
      <t>シャク</t>
    </rPh>
    <phoneticPr fontId="23"/>
  </si>
  <si>
    <t>投資的経費計</t>
    <rPh sb="5" eb="6">
      <t>ケイ</t>
    </rPh>
    <phoneticPr fontId="23"/>
  </si>
  <si>
    <t>知名町土地改良事業換地清算特別会計</t>
  </si>
  <si>
    <t>　うち補助</t>
  </si>
  <si>
    <t>災害復旧事業費</t>
  </si>
  <si>
    <t>(2)各会計、関係団体の財政状況及び健全化判断比率（市町村）</t>
    <rPh sb="26" eb="29">
      <t>シチョウソン</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</si>
  <si>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45"/>
  </si>
  <si>
    <t>人口1,000人当たり職員数（人）</t>
    <rPh sb="0" eb="2">
      <t>ジンコウ</t>
    </rPh>
    <rPh sb="7" eb="8">
      <t>ニン</t>
    </rPh>
    <rPh sb="8" eb="9">
      <t>ア</t>
    </rPh>
    <rPh sb="11" eb="14">
      <t>ショクインスウ</t>
    </rPh>
    <rPh sb="15" eb="16">
      <t>ヒト</t>
    </rPh>
    <phoneticPr fontId="23"/>
  </si>
  <si>
    <t>会計名</t>
    <rPh sb="0" eb="2">
      <t>カイケイ</t>
    </rPh>
    <rPh sb="2" eb="3">
      <t>メイ</t>
    </rPh>
    <phoneticPr fontId="45"/>
  </si>
  <si>
    <t>形式収支</t>
  </si>
  <si>
    <t>備考</t>
    <rPh sb="0" eb="2">
      <t>ビコウ</t>
    </rPh>
    <phoneticPr fontId="23"/>
  </si>
  <si>
    <t>純資産又は
正味財産</t>
  </si>
  <si>
    <t>当該団体
からの
貸付金</t>
  </si>
  <si>
    <t>参考</t>
    <rPh sb="0" eb="2">
      <t>サンコウ</t>
    </rPh>
    <phoneticPr fontId="23"/>
  </si>
  <si>
    <t xml:space="preserve"> H27</t>
  </si>
  <si>
    <t>当該団体からの債務保証に係る債務残高</t>
    <rPh sb="9" eb="11">
      <t>ホショウ</t>
    </rPh>
    <phoneticPr fontId="23"/>
  </si>
  <si>
    <t>沖永良部衛生管理組合（一般会計）</t>
  </si>
  <si>
    <t>当該団体からの損失補償に係る債務残高</t>
  </si>
  <si>
    <t>一般会計等
負担見込額</t>
  </si>
  <si>
    <t>奨学資金特別会計</t>
  </si>
  <si>
    <t>実質赤字額</t>
    <rPh sb="0" eb="2">
      <t>ジッシツ</t>
    </rPh>
    <rPh sb="2" eb="5">
      <t>アカジガク</t>
    </rPh>
    <phoneticPr fontId="23"/>
  </si>
  <si>
    <t>計</t>
    <rPh sb="0" eb="1">
      <t>ケイ</t>
    </rPh>
    <phoneticPr fontId="23"/>
  </si>
  <si>
    <t>(Ｆ)</t>
  </si>
  <si>
    <t>鹿児島県市町村総合事務組合</t>
  </si>
  <si>
    <t>公営企業会計等の財政状況（単位：百万円）</t>
    <rPh sb="0" eb="2">
      <t>コウエイ</t>
    </rPh>
    <rPh sb="2" eb="4">
      <t>キギョウ</t>
    </rPh>
    <rPh sb="4" eb="6">
      <t>カイケイ</t>
    </rPh>
    <rPh sb="6" eb="7">
      <t>トウ</t>
    </rPh>
    <rPh sb="8" eb="10">
      <t>ザイセイ</t>
    </rPh>
    <rPh sb="10" eb="12">
      <t>ジョウキョウ</t>
    </rPh>
    <phoneticPr fontId="23"/>
  </si>
  <si>
    <t>資金剰余額
/不足額
（実質収支）</t>
  </si>
  <si>
    <t xml:space="preserve"> H23</t>
  </si>
  <si>
    <t>他会計等
からの
繰入金</t>
  </si>
  <si>
    <t>左のうち
一般会計等
繰入見込額</t>
  </si>
  <si>
    <t>資金不足
比率</t>
    <rPh sb="0" eb="2">
      <t>シキン</t>
    </rPh>
    <rPh sb="2" eb="4">
      <t>フソク</t>
    </rPh>
    <rPh sb="5" eb="7">
      <t>ヒリツ</t>
    </rPh>
    <phoneticPr fontId="23"/>
  </si>
  <si>
    <t>国民健康保険特別会計</t>
  </si>
  <si>
    <t>(A)-(B)</t>
  </si>
  <si>
    <t>後期高齢者医療特別会計</t>
  </si>
  <si>
    <t>水道事業会計</t>
  </si>
  <si>
    <t>(3ヵ年平均)</t>
    <rPh sb="3" eb="4">
      <t>ネン</t>
    </rPh>
    <rPh sb="4" eb="6">
      <t>ヘイキン</t>
    </rPh>
    <phoneticPr fontId="23"/>
  </si>
  <si>
    <t>ラスパイレス指数</t>
    <rPh sb="6" eb="8">
      <t>シスウ</t>
    </rPh>
    <phoneticPr fontId="51"/>
  </si>
  <si>
    <t>下水道事業特別会計</t>
  </si>
  <si>
    <t>PFI事業に係るもの</t>
    <rPh sb="3" eb="5">
      <t>ジギョウ</t>
    </rPh>
    <rPh sb="6" eb="7">
      <t>カカ</t>
    </rPh>
    <phoneticPr fontId="45"/>
  </si>
  <si>
    <t>農業集落排水事業特別会計</t>
  </si>
  <si>
    <t>知名町合併処理浄化槽事業特別会計</t>
  </si>
  <si>
    <t>（　参考　）</t>
    <rPh sb="2" eb="4">
      <t>サンコウ</t>
    </rPh>
    <phoneticPr fontId="23"/>
  </si>
  <si>
    <t>国民宿舎特別会計</t>
  </si>
  <si>
    <t>公営企業会計等</t>
    <rPh sb="0" eb="2">
      <t>コウエイ</t>
    </rPh>
    <rPh sb="2" eb="4">
      <t>キギョウ</t>
    </rPh>
    <rPh sb="4" eb="6">
      <t>カイケイ</t>
    </rPh>
    <rPh sb="6" eb="7">
      <t>トウ</t>
    </rPh>
    <phoneticPr fontId="2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</si>
  <si>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3"/>
  </si>
  <si>
    <t>一部事務組合等</t>
    <rPh sb="0" eb="2">
      <t>イチブ</t>
    </rPh>
    <rPh sb="2" eb="4">
      <t>ジム</t>
    </rPh>
    <rPh sb="4" eb="6">
      <t>クミアイ</t>
    </rPh>
    <rPh sb="6" eb="7">
      <t>トウ</t>
    </rPh>
    <phoneticPr fontId="23"/>
  </si>
  <si>
    <t>公債費及び公債費に準ずる費用の分析</t>
    <rPh sb="0" eb="3">
      <t>コウサイヒ</t>
    </rPh>
    <rPh sb="3" eb="4">
      <t>オヨ</t>
    </rPh>
    <rPh sb="5" eb="8">
      <t>コウサイヒ</t>
    </rPh>
    <rPh sb="9" eb="10">
      <t>ジュン</t>
    </rPh>
    <rPh sb="12" eb="14">
      <t>ヒヨウ</t>
    </rPh>
    <rPh sb="15" eb="17">
      <t>ブンセキ</t>
    </rPh>
    <phoneticPr fontId="23"/>
  </si>
  <si>
    <t>地方公社・第三セクター等</t>
    <rPh sb="0" eb="4">
      <t>チホウコウシャ</t>
    </rPh>
    <rPh sb="5" eb="6">
      <t>ダイ</t>
    </rPh>
    <rPh sb="6" eb="7">
      <t>サン</t>
    </rPh>
    <rPh sb="11" eb="12">
      <t>ナド</t>
    </rPh>
    <phoneticPr fontId="23"/>
  </si>
  <si>
    <t>公債費負担の状況</t>
    <rPh sb="0" eb="3">
      <t>コウサイヒ</t>
    </rPh>
    <rPh sb="3" eb="5">
      <t>フタン</t>
    </rPh>
    <rPh sb="6" eb="8">
      <t>ジョウキョウ</t>
    </rPh>
    <phoneticPr fontId="23"/>
  </si>
  <si>
    <t>損失補償・債務保証の履行に係るもの</t>
    <rPh sb="0" eb="2">
      <t>ソンシツ</t>
    </rPh>
    <rPh sb="2" eb="4">
      <t>ホショウ</t>
    </rPh>
    <rPh sb="5" eb="7">
      <t>サイム</t>
    </rPh>
    <rPh sb="7" eb="9">
      <t>ホショウ</t>
    </rPh>
    <rPh sb="10" eb="12">
      <t>リコウ</t>
    </rPh>
    <rPh sb="13" eb="14">
      <t>カカ</t>
    </rPh>
    <phoneticPr fontId="23"/>
  </si>
  <si>
    <t>将来負担の状況</t>
  </si>
  <si>
    <t>実質公債費比率　　（千円・％）</t>
    <rPh sb="0" eb="2">
      <t>ジッシツ</t>
    </rPh>
    <rPh sb="2" eb="4">
      <t>コウサイ</t>
    </rPh>
    <rPh sb="4" eb="5">
      <t>ヒ</t>
    </rPh>
    <rPh sb="5" eb="7">
      <t>ヒリツ</t>
    </rPh>
    <rPh sb="10" eb="12">
      <t>センエン</t>
    </rPh>
    <phoneticPr fontId="23"/>
  </si>
  <si>
    <t>区分</t>
    <rPh sb="0" eb="1">
      <t>ク</t>
    </rPh>
    <rPh sb="1" eb="2">
      <t>ブン</t>
    </rPh>
    <phoneticPr fontId="45"/>
  </si>
  <si>
    <t>平成25年度</t>
    <rPh sb="0" eb="2">
      <t>ヘイセイ</t>
    </rPh>
    <rPh sb="4" eb="6">
      <t>ネンド</t>
    </rPh>
    <phoneticPr fontId="23"/>
  </si>
  <si>
    <t>内訳</t>
    <rPh sb="0" eb="2">
      <t>ウチワケ</t>
    </rPh>
    <phoneticPr fontId="45"/>
  </si>
  <si>
    <t>元利償還金</t>
    <rPh sb="0" eb="2">
      <t>ガンリ</t>
    </rPh>
    <rPh sb="2" eb="5">
      <t>ショウカンキン</t>
    </rPh>
    <phoneticPr fontId="4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</si>
  <si>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</si>
  <si>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45"/>
  </si>
  <si>
    <t xml:space="preserve">債務負担行為に基づく支出予定額 </t>
    <rPh sb="0" eb="2">
      <t>サイム</t>
    </rPh>
    <rPh sb="2" eb="4">
      <t>フタン</t>
    </rPh>
    <rPh sb="4" eb="6">
      <t>コウイ</t>
    </rPh>
    <rPh sb="7" eb="8">
      <t>モト</t>
    </rPh>
    <rPh sb="10" eb="12">
      <t>シシュツ</t>
    </rPh>
    <rPh sb="12" eb="15">
      <t>ヨテイガク</t>
    </rPh>
    <phoneticPr fontId="45"/>
  </si>
  <si>
    <t>いわゆる五省協定等に係るもの</t>
    <rPh sb="4" eb="6">
      <t>ゴショウ</t>
    </rPh>
    <rPh sb="6" eb="9">
      <t>キョウテイトウ</t>
    </rPh>
    <rPh sb="10" eb="11">
      <t>カカ</t>
    </rPh>
    <phoneticPr fontId="45"/>
  </si>
  <si>
    <t>国営土地改良事業に係るもの</t>
    <rPh sb="0" eb="2">
      <t>コクエイ</t>
    </rPh>
    <rPh sb="2" eb="4">
      <t>トチ</t>
    </rPh>
    <rPh sb="4" eb="6">
      <t>カイリョウ</t>
    </rPh>
    <rPh sb="6" eb="8">
      <t>ジギョウ</t>
    </rPh>
    <rPh sb="9" eb="10">
      <t>カカ</t>
    </rPh>
    <phoneticPr fontId="45"/>
  </si>
  <si>
    <t xml:space="preserve">組合等負担等見込額 </t>
    <rPh sb="0" eb="2">
      <t>クミアイ</t>
    </rPh>
    <rPh sb="2" eb="3">
      <t>トウ</t>
    </rPh>
    <rPh sb="3" eb="5">
      <t>フタン</t>
    </rPh>
    <rPh sb="5" eb="6">
      <t>トウ</t>
    </rPh>
    <rPh sb="6" eb="9">
      <t>ミコミガク</t>
    </rPh>
    <phoneticPr fontId="45"/>
  </si>
  <si>
    <t>対比（％）</t>
    <rPh sb="0" eb="2">
      <t>タイヒ</t>
    </rPh>
    <phoneticPr fontId="23"/>
  </si>
  <si>
    <t xml:space="preserve">退職手当負担見込額 </t>
    <rPh sb="0" eb="2">
      <t>タイショク</t>
    </rPh>
    <rPh sb="2" eb="4">
      <t>テアテ</t>
    </rPh>
    <rPh sb="4" eb="6">
      <t>フタン</t>
    </rPh>
    <rPh sb="6" eb="9">
      <t>ミコミガク</t>
    </rPh>
    <phoneticPr fontId="45"/>
  </si>
  <si>
    <t>地方公務員等共済組合に係るもの</t>
    <rPh sb="0" eb="2">
      <t>チホウ</t>
    </rPh>
    <rPh sb="2" eb="5">
      <t>コウムイン</t>
    </rPh>
    <rPh sb="5" eb="6">
      <t>トウ</t>
    </rPh>
    <rPh sb="6" eb="8">
      <t>キョウサイ</t>
    </rPh>
    <rPh sb="8" eb="10">
      <t>クミアイ</t>
    </rPh>
    <rPh sb="11" eb="12">
      <t>カカ</t>
    </rPh>
    <phoneticPr fontId="2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</si>
  <si>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45"/>
  </si>
  <si>
    <t>一時借入金の利子</t>
    <rPh sb="0" eb="2">
      <t>イチジ</t>
    </rPh>
    <rPh sb="2" eb="5">
      <t>カリイレキン</t>
    </rPh>
    <rPh sb="6" eb="8">
      <t>リシ</t>
    </rPh>
    <phoneticPr fontId="45"/>
  </si>
  <si>
    <t>社会福祉法人の施設建設費に係るもの</t>
    <rPh sb="0" eb="2">
      <t>シャカイ</t>
    </rPh>
    <rPh sb="2" eb="4">
      <t>フクシ</t>
    </rPh>
    <rPh sb="4" eb="6">
      <t>ホウジン</t>
    </rPh>
    <rPh sb="7" eb="9">
      <t>シセツ</t>
    </rPh>
    <rPh sb="9" eb="12">
      <t>ケンセツヒ</t>
    </rPh>
    <rPh sb="13" eb="14">
      <t>カカ</t>
    </rPh>
    <phoneticPr fontId="23"/>
  </si>
  <si>
    <t>▲退職金</t>
    <rPh sb="1" eb="3">
      <t>タイショク</t>
    </rPh>
    <rPh sb="3" eb="4">
      <t>キン</t>
    </rPh>
    <phoneticPr fontId="23"/>
  </si>
  <si>
    <t>(Ａ)</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</si>
  <si>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45"/>
  </si>
  <si>
    <t>(Ｅ)</t>
  </si>
  <si>
    <t>引き受けた債務の履行に係るもの</t>
    <rPh sb="0" eb="1">
      <t>ヒ</t>
    </rPh>
    <rPh sb="2" eb="3">
      <t>ウ</t>
    </rPh>
    <rPh sb="5" eb="7">
      <t>サイム</t>
    </rPh>
    <rPh sb="8" eb="10">
      <t>リコウ</t>
    </rPh>
    <rPh sb="11" eb="12">
      <t>カカ</t>
    </rPh>
    <phoneticPr fontId="23"/>
  </si>
  <si>
    <t xml:space="preserve">充当可能基金 </t>
    <rPh sb="0" eb="2">
      <t>ジュウトウ</t>
    </rPh>
    <rPh sb="2" eb="4">
      <t>カノウ</t>
    </rPh>
    <rPh sb="4" eb="6">
      <t>キキン</t>
    </rPh>
    <phoneticPr fontId="45"/>
  </si>
  <si>
    <t>その他上記に準ずるもの</t>
    <rPh sb="2" eb="3">
      <t>タ</t>
    </rPh>
    <rPh sb="3" eb="5">
      <t>ジョウキ</t>
    </rPh>
    <rPh sb="6" eb="7">
      <t>ジュン</t>
    </rPh>
    <phoneticPr fontId="23"/>
  </si>
  <si>
    <t>企業債等
繰入見込額</t>
    <rPh sb="0" eb="2">
      <t>キギョウ</t>
    </rPh>
    <rPh sb="2" eb="3">
      <t>サイ</t>
    </rPh>
    <rPh sb="3" eb="4">
      <t>トウ</t>
    </rPh>
    <rPh sb="5" eb="7">
      <t>クリイレ</t>
    </rPh>
    <rPh sb="7" eb="9">
      <t>ミコ</t>
    </rPh>
    <rPh sb="9" eb="10">
      <t>ガク</t>
    </rPh>
    <phoneticPr fontId="23"/>
  </si>
  <si>
    <t>その他の会計</t>
  </si>
  <si>
    <t>健全化判断比率</t>
    <rPh sb="0" eb="3">
      <t>ケンゼンカ</t>
    </rPh>
    <rPh sb="3" eb="5">
      <t>ハンダン</t>
    </rPh>
    <rPh sb="5" eb="7">
      <t>ヒリツ</t>
    </rPh>
    <phoneticPr fontId="47"/>
  </si>
  <si>
    <t xml:space="preserve">基準財政需要額算入見込額 </t>
    <rPh sb="0" eb="2">
      <t>キジュン</t>
    </rPh>
    <rPh sb="2" eb="4">
      <t>ザイセイ</t>
    </rPh>
    <rPh sb="4" eb="7">
      <t>ジュヨウガク</t>
    </rPh>
    <rPh sb="7" eb="9">
      <t>サンニュウ</t>
    </rPh>
    <rPh sb="9" eb="12">
      <t>ミコミガク</t>
    </rPh>
    <phoneticPr fontId="45"/>
  </si>
  <si>
    <t>将来負担比率（(Ｅ)－(Ｆ)）／（(Ｃ)－(Ｄ)）×１００</t>
    <rPh sb="0" eb="2">
      <t>ショウライ</t>
    </rPh>
    <rPh sb="2" eb="4">
      <t>フタン</t>
    </rPh>
    <rPh sb="4" eb="6">
      <t>ヒリツ</t>
    </rPh>
    <phoneticPr fontId="23"/>
  </si>
  <si>
    <t>公社・
三セク等</t>
    <rPh sb="0" eb="2">
      <t>コウシャ</t>
    </rPh>
    <rPh sb="4" eb="5">
      <t>サン</t>
    </rPh>
    <rPh sb="7" eb="8">
      <t>トウ</t>
    </rPh>
    <phoneticPr fontId="23"/>
  </si>
  <si>
    <t>平成27年度</t>
    <rPh sb="0" eb="2">
      <t>ヘイセイ</t>
    </rPh>
    <rPh sb="4" eb="6">
      <t>ネンド</t>
    </rPh>
    <phoneticPr fontId="47"/>
  </si>
  <si>
    <t>早期健全化基準</t>
  </si>
  <si>
    <t>財政再生基準</t>
  </si>
  <si>
    <t>利子補給に係るもの</t>
  </si>
  <si>
    <t>(Ｂ)</t>
  </si>
  <si>
    <t>連結実質赤字比率</t>
    <rPh sb="0" eb="2">
      <t>レンケツ</t>
    </rPh>
    <rPh sb="2" eb="4">
      <t>ジッシツ</t>
    </rPh>
    <rPh sb="4" eb="6">
      <t>アカジ</t>
    </rPh>
    <rPh sb="6" eb="8">
      <t>ヒリツ</t>
    </rPh>
    <phoneticPr fontId="47"/>
  </si>
  <si>
    <t>(Ｄ)</t>
  </si>
  <si>
    <t>将来負担比率</t>
    <rPh sb="0" eb="2">
      <t>ショウライ</t>
    </rPh>
    <rPh sb="2" eb="4">
      <t>フタン</t>
    </rPh>
    <rPh sb="4" eb="6">
      <t>ヒリツ</t>
    </rPh>
    <phoneticPr fontId="47"/>
  </si>
  <si>
    <t>(単年度)</t>
    <rPh sb="1" eb="4">
      <t>タンネンド</t>
    </rPh>
    <phoneticPr fontId="23"/>
  </si>
  <si>
    <t>人件費及び人件費に準ずる費用の分析</t>
    <rPh sb="0" eb="3">
      <t>ジンケンヒ</t>
    </rPh>
    <rPh sb="3" eb="4">
      <t>オヨ</t>
    </rPh>
    <rPh sb="5" eb="8">
      <t>ジンケンヒ</t>
    </rPh>
    <rPh sb="9" eb="10">
      <t>ジュン</t>
    </rPh>
    <rPh sb="12" eb="14">
      <t>ヒヨウ</t>
    </rPh>
    <rPh sb="15" eb="17">
      <t>ブンセキ</t>
    </rPh>
    <phoneticPr fontId="23"/>
  </si>
  <si>
    <t>人件費及び人件費に準ずる費用</t>
    <rPh sb="0" eb="3">
      <t>ジンケンヒ</t>
    </rPh>
    <rPh sb="3" eb="4">
      <t>オヨ</t>
    </rPh>
    <rPh sb="5" eb="8">
      <t>ジンケンヒ</t>
    </rPh>
    <rPh sb="9" eb="10">
      <t>ジュン</t>
    </rPh>
    <rPh sb="12" eb="14">
      <t>ヒヨウ</t>
    </rPh>
    <phoneticPr fontId="23"/>
  </si>
  <si>
    <t>人口1人当たり決算額</t>
    <rPh sb="0" eb="2">
      <t>ジンコウ</t>
    </rPh>
    <rPh sb="2" eb="4">
      <t>ヒトリ</t>
    </rPh>
    <rPh sb="4" eb="5">
      <t>ア</t>
    </rPh>
    <rPh sb="7" eb="9">
      <t>ケッサン</t>
    </rPh>
    <rPh sb="9" eb="10">
      <t>ガク</t>
    </rPh>
    <phoneticPr fontId="23"/>
  </si>
  <si>
    <t>人件費</t>
    <rPh sb="0" eb="3">
      <t>ジンケンヒ</t>
    </rPh>
    <phoneticPr fontId="23"/>
  </si>
  <si>
    <t>当該団体</t>
    <rPh sb="0" eb="2">
      <t>トウガイ</t>
    </rPh>
    <rPh sb="2" eb="4">
      <t>ダンタイ</t>
    </rPh>
    <phoneticPr fontId="23"/>
  </si>
  <si>
    <t>対比（差引）</t>
    <rPh sb="0" eb="2">
      <t>タイヒ</t>
    </rPh>
    <rPh sb="3" eb="5">
      <t>サシヒキ</t>
    </rPh>
    <phoneticPr fontId="23"/>
  </si>
  <si>
    <t>（注）住民基本台帳人口については、住民基本台帳関係年報の調査基準日変更に伴い、平成25年度以降、調査年度の1月1日現在の住民基本台帳に登載されている人口を記載。</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</si>
  <si>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</si>
  <si>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3"/>
  </si>
  <si>
    <t>沖永良部衛生管理組合（と畜場特別会計）</t>
  </si>
  <si>
    <t>積立不足額を考慮して算定した額</t>
    <rPh sb="0" eb="1">
      <t>ツ</t>
    </rPh>
    <rPh sb="1" eb="2">
      <t>タ</t>
    </rPh>
    <rPh sb="2" eb="5">
      <t>フソクガク</t>
    </rPh>
    <rPh sb="6" eb="8">
      <t>コウリョ</t>
    </rPh>
    <rPh sb="10" eb="12">
      <t>サンテイ</t>
    </rPh>
    <rPh sb="14" eb="15">
      <t>ガク</t>
    </rPh>
    <phoneticPr fontId="52"/>
  </si>
  <si>
    <t>増減率(%)(A)</t>
    <rPh sb="0" eb="3">
      <t>ゾウゲンリツ</t>
    </rPh>
    <phoneticPr fontId="23"/>
  </si>
  <si>
    <t>類似団体内平均値</t>
    <rPh sb="0" eb="2">
      <t>ルイジ</t>
    </rPh>
    <rPh sb="2" eb="4">
      <t>ダンタイ</t>
    </rPh>
    <rPh sb="4" eb="5">
      <t>ナイ</t>
    </rPh>
    <rPh sb="5" eb="8">
      <t>ヘイキンチ</t>
    </rPh>
    <phoneticPr fontId="23"/>
  </si>
  <si>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</si>
  <si>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</si>
  <si>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23"/>
  </si>
  <si>
    <t>公債費に準ずる債務負担行為に係るもの</t>
  </si>
  <si>
    <t>普通建設事業費</t>
    <rPh sb="0" eb="2">
      <t>フツウ</t>
    </rPh>
    <rPh sb="2" eb="4">
      <t>ケンセツ</t>
    </rPh>
    <rPh sb="4" eb="7">
      <t>ジギョウヒ</t>
    </rPh>
    <phoneticPr fontId="23"/>
  </si>
  <si>
    <t>H23</t>
  </si>
  <si>
    <t>H24</t>
  </si>
  <si>
    <t>H27</t>
  </si>
  <si>
    <t>その他会計（黒字）</t>
  </si>
  <si>
    <t>法適用企業</t>
  </si>
  <si>
    <t>法非適用企業</t>
  </si>
  <si>
    <t>沖永良部与論地区広域事務組合（一般会計）</t>
  </si>
  <si>
    <t>奄美海運</t>
  </si>
  <si>
    <t>分析欄</t>
    <rPh sb="0" eb="2">
      <t>ブンセキ</t>
    </rPh>
    <rPh sb="2" eb="3">
      <t>ラン</t>
    </rPh>
    <phoneticPr fontId="23"/>
  </si>
  <si>
    <t>(　参考　）</t>
    <rPh sb="2" eb="4">
      <t>サンコウ</t>
    </rPh>
    <phoneticPr fontId="23"/>
  </si>
  <si>
    <t>当該団体値</t>
    <rPh sb="0" eb="2">
      <t>トウガイ</t>
    </rPh>
    <rPh sb="2" eb="4">
      <t>ダンタイ</t>
    </rPh>
    <rPh sb="4" eb="5">
      <t>アタイ</t>
    </rPh>
    <phoneticPr fontId="23"/>
  </si>
  <si>
    <t>将来負担比率</t>
    <rPh sb="0" eb="2">
      <t>ショウライ</t>
    </rPh>
    <rPh sb="2" eb="4">
      <t>フタン</t>
    </rPh>
    <rPh sb="4" eb="6">
      <t>ヒリツ</t>
    </rPh>
    <phoneticPr fontId="23"/>
  </si>
  <si>
    <t>有形固定資産減価償却率</t>
  </si>
  <si>
    <t>実質公債費比率</t>
    <rPh sb="0" eb="2">
      <t>ジッシツ</t>
    </rPh>
    <rPh sb="2" eb="5">
      <t>コウサイヒ</t>
    </rPh>
    <rPh sb="5" eb="7">
      <t>ヒリツ</t>
    </rPh>
    <phoneticPr fontId="23"/>
  </si>
  <si>
    <t>　将来負担比率・実質公債費比率共に類似団体と比較して高いものの、年々低くなっている。
　これは他団体よりも基金残高が少ないものの、平成23年度財政調整基金151百万円、平成24年度140百万円、平成25年度128百万円等を積み立てることができたことや、公債費負担適正化計画及び、地方債の借り換えや繰上償還を実施するなどして公債費の圧縮に努めてきたためである。
　将来負担比率が低下傾向にあるため、実質公債費比率についても、今後も継続して低下してくるものと想定される。</t>
    <rPh sb="1" eb="3">
      <t>ショウライ</t>
    </rPh>
    <rPh sb="3" eb="5">
      <t>フタン</t>
    </rPh>
    <rPh sb="5" eb="7">
      <t>ヒリツ</t>
    </rPh>
    <rPh sb="8" eb="10">
      <t>ジッシツ</t>
    </rPh>
    <rPh sb="10" eb="13">
      <t>コウサイヒ</t>
    </rPh>
    <rPh sb="13" eb="15">
      <t>ヒリツ</t>
    </rPh>
    <rPh sb="15" eb="16">
      <t>トモ</t>
    </rPh>
    <rPh sb="17" eb="19">
      <t>ルイジ</t>
    </rPh>
    <rPh sb="19" eb="21">
      <t>ダンタイ</t>
    </rPh>
    <rPh sb="22" eb="24">
      <t>ヒカク</t>
    </rPh>
    <rPh sb="26" eb="27">
      <t>タカ</t>
    </rPh>
    <rPh sb="32" eb="34">
      <t>ネンネン</t>
    </rPh>
    <rPh sb="34" eb="35">
      <t>ヒク</t>
    </rPh>
    <rPh sb="71" eb="73">
      <t>ザイセイ</t>
    </rPh>
    <rPh sb="73" eb="75">
      <t>チョウセイ</t>
    </rPh>
    <rPh sb="75" eb="77">
      <t>キキン</t>
    </rPh>
    <rPh sb="181" eb="183">
      <t>ショウライ</t>
    </rPh>
    <rPh sb="183" eb="185">
      <t>フタン</t>
    </rPh>
    <rPh sb="185" eb="187">
      <t>ヒリツ</t>
    </rPh>
    <rPh sb="188" eb="190">
      <t>テイカ</t>
    </rPh>
    <rPh sb="190" eb="192">
      <t>ケイコウ</t>
    </rPh>
    <rPh sb="198" eb="200">
      <t>ジッシツ</t>
    </rPh>
    <rPh sb="200" eb="203">
      <t>コウサイヒ</t>
    </rPh>
    <rPh sb="203" eb="205">
      <t>ヒリツ</t>
    </rPh>
    <rPh sb="211" eb="213">
      <t>コンゴ</t>
    </rPh>
    <rPh sb="214" eb="216">
      <t>ケイゾク</t>
    </rPh>
    <rPh sb="218" eb="220">
      <t>テイカ</t>
    </rPh>
    <rPh sb="227" eb="229">
      <t>ソウテイ</t>
    </rPh>
    <phoneticPr fontId="23"/>
  </si>
</sst>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0_);[Red]\(0.0\)"/>
    <numFmt numFmtId="191" formatCode="0_ "/>
    <numFmt numFmtId="192" formatCode="@&quot; &quot;"/>
  </numFmts>
  <fonts count="53">
    <font>
      <sz val="11"/>
      <color theme="1"/>
      <name val="ＭＳ Ｐゴシック"/>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9"/>
      <color indexed="8"/>
      <name val="ＭＳ 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name val="ＭＳ Ｐゴシック"/>
      <family val="3"/>
      <charset val="128"/>
    </font>
    <font>
      <sz val="12"/>
      <color indexed="8"/>
      <name val="ＭＳ 明朝"/>
      <family val="1"/>
      <charset val="128"/>
    </font>
    <font>
      <sz val="11"/>
      <color theme="1"/>
      <name val="ＭＳ Ｐゴシック"/>
      <family val="3"/>
      <charset val="128"/>
    </font>
    <font>
      <sz val="9"/>
      <name val="ＭＳ 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b/>
      <sz val="22"/>
      <name val="ＭＳ Ｐゴシック"/>
      <family val="3"/>
      <charset val="128"/>
    </font>
    <font>
      <sz val="14"/>
      <color theme="1"/>
      <name val="ＭＳ Ｐ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sz val="9"/>
      <name val="ＭＳ ゴシック"/>
      <family val="3"/>
      <charset val="128"/>
    </font>
    <font>
      <sz val="11"/>
      <color indexed="8"/>
      <name val="ＭＳ ゴシック"/>
      <family val="3"/>
      <charset val="128"/>
    </font>
    <font>
      <sz val="11"/>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8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9" fontId="1" fillId="0" borderId="0" applyFill="0" applyBorder="0" applyAlignment="0" applyProtection="0">
      <alignment vertical="center"/>
    </xf>
    <xf numFmtId="0" fontId="6" fillId="22" borderId="2" applyNumberForma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38" fontId="11" fillId="0" borderId="0" applyFill="0" applyBorder="0" applyAlignment="0" applyProtection="0">
      <alignment vertical="center"/>
    </xf>
    <xf numFmtId="38" fontId="11" fillId="0" borderId="0" applyFill="0" applyBorder="0" applyAlignment="0" applyProtection="0">
      <alignment vertical="center"/>
    </xf>
    <xf numFmtId="38" fontId="11" fillId="0" borderId="0" applyFill="0" applyBorder="0" applyAlignment="0" applyProtection="0">
      <alignment vertical="center"/>
    </xf>
    <xf numFmtId="38" fontId="11" fillId="0" borderId="0" applyFill="0" applyBorder="0" applyAlignment="0" applyProtection="0">
      <alignment vertical="center"/>
    </xf>
    <xf numFmtId="38" fontId="1" fillId="0" borderId="0" applyFill="0" applyBorder="0" applyAlignment="0" applyProtection="0">
      <alignment vertical="center"/>
    </xf>
    <xf numFmtId="38" fontId="11" fillId="0" borderId="0" applyFill="0" applyBorder="0" applyAlignment="0" applyProtection="0">
      <alignment vertical="center"/>
    </xf>
    <xf numFmtId="0" fontId="11" fillId="0" borderId="0"/>
    <xf numFmtId="0" fontId="11" fillId="0" borderId="0">
      <alignment vertical="center"/>
    </xf>
    <xf numFmtId="0" fontId="1" fillId="0" borderId="0">
      <alignment vertical="center"/>
    </xf>
    <xf numFmtId="0" fontId="6" fillId="0" borderId="0">
      <alignment vertical="center"/>
    </xf>
    <xf numFmtId="0" fontId="1" fillId="0" borderId="0">
      <alignment vertical="center"/>
    </xf>
    <xf numFmtId="0" fontId="12" fillId="0" borderId="0">
      <alignment vertical="center"/>
    </xf>
    <xf numFmtId="0" fontId="11" fillId="0" borderId="0"/>
    <xf numFmtId="0" fontId="1" fillId="0" borderId="0">
      <alignment vertical="center"/>
    </xf>
    <xf numFmtId="0" fontId="1" fillId="0" borderId="0">
      <alignment vertical="center"/>
    </xf>
    <xf numFmtId="0" fontId="13" fillId="0" borderId="0">
      <alignment vertical="center"/>
    </xf>
    <xf numFmtId="0" fontId="11" fillId="0" borderId="0">
      <alignment vertical="center"/>
    </xf>
    <xf numFmtId="0" fontId="1"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1" fillId="0" borderId="0"/>
    <xf numFmtId="0" fontId="1"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1" fillId="0" borderId="0"/>
    <xf numFmtId="0" fontId="11" fillId="0" borderId="0"/>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5" fillId="4" borderId="0" applyNumberFormat="0" applyBorder="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6" fontId="11" fillId="0" borderId="0" applyFill="0" applyBorder="0" applyAlignment="0" applyProtection="0">
      <alignment vertical="center"/>
    </xf>
    <xf numFmtId="6" fontId="11" fillId="0" borderId="0" applyFill="0" applyBorder="0" applyAlignment="0" applyProtection="0">
      <alignment vertical="center"/>
    </xf>
    <xf numFmtId="0" fontId="22" fillId="0" borderId="9" applyNumberFormat="0" applyFill="0" applyAlignment="0" applyProtection="0">
      <alignment vertical="center"/>
    </xf>
  </cellStyleXfs>
  <cellXfs count="1069">
    <xf numFmtId="0" fontId="0" fillId="0" borderId="0" xfId="0">
      <alignment vertical="center"/>
    </xf>
    <xf numFmtId="0" fontId="6" fillId="0" borderId="0" xfId="58" applyFont="1">
      <alignment vertical="center"/>
    </xf>
    <xf numFmtId="49" fontId="6" fillId="0" borderId="0" xfId="58" applyNumberFormat="1" applyFont="1" applyFill="1">
      <alignment vertical="center"/>
    </xf>
    <xf numFmtId="0" fontId="25" fillId="0" borderId="0" xfId="58" applyFont="1" applyFill="1">
      <alignment vertical="center"/>
    </xf>
    <xf numFmtId="0" fontId="6" fillId="0" borderId="17" xfId="58" applyFont="1" applyFill="1" applyBorder="1">
      <alignment vertical="center"/>
    </xf>
    <xf numFmtId="49" fontId="6" fillId="0" borderId="17" xfId="58" applyNumberFormat="1" applyFont="1" applyFill="1" applyBorder="1">
      <alignment vertical="center"/>
    </xf>
    <xf numFmtId="0" fontId="6" fillId="0" borderId="18" xfId="58" applyFont="1" applyFill="1" applyBorder="1">
      <alignment vertical="center"/>
    </xf>
    <xf numFmtId="0" fontId="6" fillId="0" borderId="0" xfId="58" applyFont="1" applyFill="1" applyBorder="1" applyAlignment="1">
      <alignment horizontal="center" vertical="center" wrapText="1"/>
    </xf>
    <xf numFmtId="0" fontId="6" fillId="0" borderId="0" xfId="58" applyFont="1" applyFill="1" applyBorder="1">
      <alignment vertical="center"/>
    </xf>
    <xf numFmtId="49" fontId="6" fillId="0" borderId="0" xfId="58" applyNumberFormat="1" applyFont="1" applyFill="1" applyBorder="1">
      <alignment vertical="center"/>
    </xf>
    <xf numFmtId="49" fontId="6" fillId="0" borderId="0" xfId="58" applyNumberFormat="1" applyFont="1" applyFill="1" applyBorder="1" applyAlignment="1">
      <alignment horizontal="center" vertical="center"/>
    </xf>
    <xf numFmtId="0" fontId="6" fillId="0" borderId="29" xfId="58" applyFont="1" applyFill="1" applyBorder="1">
      <alignment vertical="center"/>
    </xf>
    <xf numFmtId="0" fontId="26" fillId="0" borderId="0" xfId="58" applyFont="1" applyFill="1">
      <alignment vertical="center"/>
    </xf>
    <xf numFmtId="0" fontId="6" fillId="0" borderId="39" xfId="58" applyFont="1" applyFill="1" applyBorder="1" applyAlignment="1">
      <alignment horizontal="center" vertical="center"/>
    </xf>
    <xf numFmtId="0" fontId="6" fillId="0" borderId="0" xfId="58" applyFont="1" applyFill="1" applyBorder="1" applyAlignment="1">
      <alignment horizontal="center" vertical="center"/>
    </xf>
    <xf numFmtId="0" fontId="6" fillId="0" borderId="32" xfId="58" applyFont="1" applyFill="1" applyBorder="1" applyAlignment="1">
      <alignment horizontal="center" vertical="center"/>
    </xf>
    <xf numFmtId="0" fontId="14" fillId="0" borderId="35" xfId="59" applyFont="1" applyFill="1" applyBorder="1" applyAlignment="1">
      <alignment vertical="center"/>
    </xf>
    <xf numFmtId="0" fontId="14" fillId="0" borderId="37" xfId="59" applyFont="1" applyFill="1" applyBorder="1" applyAlignment="1">
      <alignment horizontal="center" vertical="center"/>
    </xf>
    <xf numFmtId="0" fontId="6" fillId="0" borderId="51" xfId="58" applyFont="1" applyFill="1" applyBorder="1" applyAlignment="1">
      <alignment horizontal="center" vertical="center"/>
    </xf>
    <xf numFmtId="0" fontId="6" fillId="0" borderId="17" xfId="58" applyFont="1" applyFill="1" applyBorder="1" applyAlignment="1">
      <alignment horizontal="center" vertical="center"/>
    </xf>
    <xf numFmtId="0" fontId="6" fillId="0" borderId="18" xfId="58" applyFont="1" applyFill="1" applyBorder="1" applyAlignment="1">
      <alignment horizontal="center" vertical="center"/>
    </xf>
    <xf numFmtId="0" fontId="6" fillId="0" borderId="67" xfId="58" applyFont="1" applyFill="1" applyBorder="1" applyAlignment="1">
      <alignment horizontal="center" vertical="center"/>
    </xf>
    <xf numFmtId="0" fontId="6" fillId="0" borderId="0" xfId="58" applyFont="1" applyFill="1" applyBorder="1" applyAlignment="1">
      <alignment vertical="center"/>
    </xf>
    <xf numFmtId="0" fontId="6" fillId="0" borderId="43" xfId="58" applyFont="1" applyFill="1" applyBorder="1" applyAlignment="1">
      <alignment horizontal="center" vertical="center" wrapText="1"/>
    </xf>
    <xf numFmtId="0" fontId="6" fillId="0" borderId="17" xfId="58" applyFont="1" applyFill="1" applyBorder="1" applyAlignment="1">
      <alignment horizontal="left" vertical="center"/>
    </xf>
    <xf numFmtId="0" fontId="6" fillId="0" borderId="16" xfId="58" applyFont="1" applyFill="1" applyBorder="1" applyAlignment="1">
      <alignment horizontal="left" vertical="center"/>
    </xf>
    <xf numFmtId="0" fontId="6" fillId="0" borderId="28" xfId="58" applyFont="1" applyFill="1" applyBorder="1" applyAlignment="1">
      <alignment horizontal="left" vertical="center"/>
    </xf>
    <xf numFmtId="0" fontId="27" fillId="0" borderId="29" xfId="58" applyFont="1" applyFill="1" applyBorder="1" applyAlignment="1">
      <alignment vertical="center" wrapText="1"/>
    </xf>
    <xf numFmtId="0" fontId="6" fillId="0" borderId="62" xfId="58" applyFont="1" applyFill="1" applyBorder="1" applyAlignment="1">
      <alignment horizontal="left" vertical="center"/>
    </xf>
    <xf numFmtId="0" fontId="27" fillId="0" borderId="69" xfId="58" applyFont="1" applyFill="1" applyBorder="1" applyAlignment="1">
      <alignment vertical="center" wrapText="1"/>
    </xf>
    <xf numFmtId="191" fontId="6" fillId="0" borderId="16" xfId="58" applyNumberFormat="1" applyFont="1" applyFill="1" applyBorder="1" applyAlignment="1">
      <alignment horizontal="right" vertical="center"/>
    </xf>
    <xf numFmtId="191" fontId="6" fillId="0" borderId="16" xfId="58" applyNumberFormat="1" applyFont="1" applyFill="1" applyBorder="1" applyAlignment="1">
      <alignment vertical="center"/>
    </xf>
    <xf numFmtId="189" fontId="6" fillId="0" borderId="18" xfId="58" applyNumberFormat="1" applyFont="1" applyFill="1" applyBorder="1" applyAlignment="1">
      <alignment vertical="center"/>
    </xf>
    <xf numFmtId="191" fontId="6" fillId="0" borderId="28" xfId="58" applyNumberFormat="1" applyFont="1" applyFill="1" applyBorder="1" applyAlignment="1">
      <alignment horizontal="right" vertical="center"/>
    </xf>
    <xf numFmtId="191" fontId="6" fillId="0" borderId="28" xfId="58" applyNumberFormat="1" applyFont="1" applyFill="1" applyBorder="1" applyAlignment="1">
      <alignment vertical="center"/>
    </xf>
    <xf numFmtId="189" fontId="6" fillId="0" borderId="29" xfId="58" applyNumberFormat="1" applyFont="1" applyFill="1" applyBorder="1" applyAlignment="1">
      <alignment vertical="center"/>
    </xf>
    <xf numFmtId="191" fontId="6" fillId="0" borderId="62" xfId="58" applyNumberFormat="1" applyFont="1" applyFill="1" applyBorder="1" applyAlignment="1">
      <alignment horizontal="right" vertical="center"/>
    </xf>
    <xf numFmtId="191" fontId="6" fillId="0" borderId="62" xfId="58" applyNumberFormat="1" applyFont="1" applyFill="1" applyBorder="1" applyAlignment="1">
      <alignment vertical="center"/>
    </xf>
    <xf numFmtId="189" fontId="6" fillId="0" borderId="69" xfId="58" applyNumberFormat="1" applyFont="1" applyFill="1" applyBorder="1" applyAlignment="1">
      <alignment vertical="center"/>
    </xf>
    <xf numFmtId="0" fontId="6" fillId="0" borderId="67" xfId="58" applyFont="1" applyFill="1" applyBorder="1">
      <alignment vertical="center"/>
    </xf>
    <xf numFmtId="0" fontId="6" fillId="0" borderId="69" xfId="58" applyFont="1" applyFill="1" applyBorder="1">
      <alignment vertical="center"/>
    </xf>
    <xf numFmtId="49" fontId="29" fillId="0" borderId="0" xfId="47" applyNumberFormat="1" applyFont="1">
      <alignment vertical="center"/>
    </xf>
    <xf numFmtId="0" fontId="30" fillId="0" borderId="0" xfId="47" applyFont="1">
      <alignment vertical="center"/>
    </xf>
    <xf numFmtId="0" fontId="14" fillId="0" borderId="0" xfId="47" applyFont="1" applyBorder="1">
      <alignment vertical="center"/>
    </xf>
    <xf numFmtId="0" fontId="14" fillId="0" borderId="0" xfId="47" applyFont="1">
      <alignment vertical="center"/>
    </xf>
    <xf numFmtId="0" fontId="6" fillId="0" borderId="32" xfId="47" applyFont="1" applyBorder="1">
      <alignment vertical="center"/>
    </xf>
    <xf numFmtId="0" fontId="6" fillId="0" borderId="43" xfId="47" applyFont="1" applyBorder="1">
      <alignment vertical="center"/>
    </xf>
    <xf numFmtId="0" fontId="31" fillId="0" borderId="43" xfId="47" applyFont="1" applyBorder="1" applyAlignment="1">
      <alignment horizontal="center" vertical="center"/>
    </xf>
    <xf numFmtId="0" fontId="31" fillId="0" borderId="43" xfId="47" applyFont="1" applyBorder="1" applyAlignment="1">
      <alignment vertical="center"/>
    </xf>
    <xf numFmtId="0" fontId="1" fillId="0" borderId="0" xfId="65">
      <alignment vertical="center"/>
    </xf>
    <xf numFmtId="0" fontId="1" fillId="0" borderId="0" xfId="65" applyProtection="1">
      <alignment vertical="center"/>
    </xf>
    <xf numFmtId="0" fontId="1" fillId="0" borderId="0" xfId="65" applyAlignment="1" applyProtection="1">
      <alignment vertical="center"/>
    </xf>
    <xf numFmtId="0" fontId="32" fillId="0" borderId="0" xfId="65" applyFont="1" applyProtection="1">
      <alignment vertical="center"/>
    </xf>
    <xf numFmtId="0" fontId="1" fillId="25" borderId="0" xfId="65" applyFill="1" applyProtection="1">
      <alignment vertical="center"/>
    </xf>
    <xf numFmtId="49" fontId="6" fillId="25" borderId="0" xfId="61" applyNumberFormat="1" applyFont="1" applyFill="1" applyProtection="1">
      <alignment vertical="center"/>
    </xf>
    <xf numFmtId="0" fontId="33" fillId="25" borderId="0" xfId="61" applyFont="1" applyFill="1" applyAlignment="1" applyProtection="1">
      <alignment vertical="center"/>
    </xf>
    <xf numFmtId="0" fontId="6" fillId="25" borderId="0" xfId="61" applyFont="1" applyFill="1" applyProtection="1">
      <alignment vertical="center"/>
    </xf>
    <xf numFmtId="0" fontId="34" fillId="0" borderId="86" xfId="61" applyFont="1" applyBorder="1" applyAlignment="1" applyProtection="1">
      <alignment horizontal="center" vertical="center" shrinkToFit="1"/>
      <protection locked="0"/>
    </xf>
    <xf numFmtId="0" fontId="34" fillId="0" borderId="87" xfId="61" applyFont="1" applyBorder="1" applyAlignment="1" applyProtection="1">
      <alignment horizontal="center" vertical="center" shrinkToFit="1"/>
      <protection locked="0"/>
    </xf>
    <xf numFmtId="0" fontId="34" fillId="27" borderId="88" xfId="61" applyFont="1" applyFill="1" applyBorder="1" applyAlignment="1" applyProtection="1">
      <alignment horizontal="center" vertical="center" shrinkToFit="1"/>
      <protection locked="0"/>
    </xf>
    <xf numFmtId="0" fontId="34" fillId="0" borderId="89" xfId="61" applyFont="1" applyBorder="1" applyAlignment="1" applyProtection="1">
      <alignment horizontal="center" vertical="center" shrinkToFit="1"/>
      <protection locked="0"/>
    </xf>
    <xf numFmtId="0" fontId="28" fillId="25" borderId="0" xfId="61" applyFont="1" applyFill="1" applyProtection="1">
      <alignment vertical="center"/>
    </xf>
    <xf numFmtId="0" fontId="34" fillId="25" borderId="0" xfId="61" applyFont="1" applyFill="1" applyProtection="1">
      <alignment vertical="center"/>
    </xf>
    <xf numFmtId="0" fontId="34" fillId="0" borderId="90" xfId="61" applyFont="1" applyBorder="1" applyAlignment="1" applyProtection="1">
      <alignment horizontal="center" vertical="center" shrinkToFit="1"/>
      <protection locked="0"/>
    </xf>
    <xf numFmtId="0" fontId="34" fillId="25" borderId="0" xfId="61" applyFont="1" applyFill="1" applyBorder="1" applyAlignment="1" applyProtection="1">
      <alignment horizontal="center" vertical="center" shrinkToFit="1"/>
    </xf>
    <xf numFmtId="0" fontId="28" fillId="25" borderId="0" xfId="61" applyFont="1" applyFill="1" applyBorder="1" applyProtection="1">
      <alignment vertical="center"/>
    </xf>
    <xf numFmtId="0" fontId="34" fillId="25" borderId="29" xfId="61" applyFont="1" applyFill="1" applyBorder="1" applyAlignment="1" applyProtection="1">
      <alignment vertical="center"/>
    </xf>
    <xf numFmtId="0" fontId="36" fillId="25" borderId="0" xfId="65" applyFont="1" applyFill="1" applyProtection="1">
      <alignment vertical="center"/>
    </xf>
    <xf numFmtId="0" fontId="6" fillId="25" borderId="0" xfId="61" applyFont="1" applyFill="1" applyAlignment="1" applyProtection="1">
      <alignment vertical="center"/>
    </xf>
    <xf numFmtId="0" fontId="34" fillId="25" borderId="0" xfId="61" applyFont="1" applyFill="1" applyBorder="1" applyAlignment="1" applyProtection="1">
      <alignment horizontal="left" vertical="center" shrinkToFit="1"/>
    </xf>
    <xf numFmtId="0" fontId="34" fillId="25" borderId="29" xfId="61" applyFont="1" applyFill="1" applyBorder="1" applyAlignment="1" applyProtection="1">
      <alignment horizontal="center" vertical="center"/>
    </xf>
    <xf numFmtId="0" fontId="34" fillId="25" borderId="0" xfId="61" applyFont="1" applyFill="1" applyBorder="1" applyProtection="1">
      <alignment vertical="center"/>
    </xf>
    <xf numFmtId="0" fontId="34" fillId="25" borderId="32" xfId="61" applyFont="1" applyFill="1" applyBorder="1" applyAlignment="1" applyProtection="1">
      <alignment vertical="center"/>
    </xf>
    <xf numFmtId="0" fontId="34" fillId="25" borderId="0" xfId="61" applyFont="1" applyFill="1" applyBorder="1" applyAlignment="1" applyProtection="1">
      <alignment vertical="center"/>
    </xf>
    <xf numFmtId="183" fontId="34" fillId="25" borderId="0" xfId="61" applyNumberFormat="1" applyFont="1" applyFill="1" applyBorder="1" applyAlignment="1" applyProtection="1">
      <alignment horizontal="right" vertical="center" shrinkToFit="1"/>
    </xf>
    <xf numFmtId="0" fontId="34" fillId="25" borderId="21" xfId="61" applyFont="1" applyFill="1" applyBorder="1" applyAlignment="1" applyProtection="1">
      <alignment vertical="center"/>
    </xf>
    <xf numFmtId="0" fontId="34" fillId="25" borderId="0" xfId="61" applyFont="1" applyFill="1" applyAlignment="1" applyProtection="1">
      <alignment vertical="center"/>
    </xf>
    <xf numFmtId="0" fontId="32" fillId="25" borderId="17" xfId="61" applyFont="1" applyFill="1" applyBorder="1" applyAlignment="1" applyProtection="1">
      <alignment vertical="center"/>
    </xf>
    <xf numFmtId="0" fontId="32" fillId="25" borderId="0" xfId="61" applyFont="1" applyFill="1" applyAlignment="1" applyProtection="1">
      <alignment vertical="center"/>
    </xf>
    <xf numFmtId="0" fontId="32" fillId="25" borderId="0" xfId="61" applyFont="1" applyFill="1" applyBorder="1" applyAlignment="1" applyProtection="1">
      <alignment vertical="center"/>
    </xf>
    <xf numFmtId="0" fontId="32" fillId="25" borderId="0" xfId="61" applyFont="1" applyFill="1" applyProtection="1">
      <alignment vertical="center"/>
    </xf>
    <xf numFmtId="183" fontId="34" fillId="25" borderId="0" xfId="61" applyNumberFormat="1" applyFont="1" applyFill="1" applyBorder="1" applyAlignment="1" applyProtection="1">
      <alignment horizontal="left" vertical="center" shrinkToFit="1"/>
    </xf>
    <xf numFmtId="0" fontId="34" fillId="25" borderId="44" xfId="61" applyFont="1" applyFill="1" applyBorder="1" applyProtection="1">
      <alignment vertical="center"/>
    </xf>
    <xf numFmtId="0" fontId="32" fillId="25" borderId="0" xfId="61" applyFont="1" applyFill="1" applyBorder="1" applyProtection="1">
      <alignment vertical="center"/>
    </xf>
    <xf numFmtId="0" fontId="32" fillId="25" borderId="0" xfId="61" applyFont="1" applyFill="1" applyBorder="1" applyAlignment="1" applyProtection="1">
      <alignment horizontal="center" vertical="center"/>
    </xf>
    <xf numFmtId="0" fontId="34" fillId="0" borderId="161" xfId="60" applyFont="1" applyBorder="1" applyAlignment="1" applyProtection="1">
      <alignment horizontal="center" vertical="center" shrinkToFit="1"/>
      <protection locked="0"/>
    </xf>
    <xf numFmtId="0" fontId="34" fillId="0" borderId="162" xfId="60" applyFont="1" applyBorder="1" applyAlignment="1" applyProtection="1">
      <alignment horizontal="center" vertical="center" shrinkToFit="1"/>
      <protection locked="0"/>
    </xf>
    <xf numFmtId="0" fontId="34" fillId="25" borderId="162" xfId="61" applyFont="1" applyFill="1" applyBorder="1" applyAlignment="1" applyProtection="1">
      <alignment horizontal="center" vertical="center" shrinkToFit="1"/>
      <protection locked="0"/>
    </xf>
    <xf numFmtId="0" fontId="34" fillId="25" borderId="0" xfId="61" applyFont="1" applyFill="1" applyBorder="1" applyAlignment="1" applyProtection="1">
      <alignment horizontal="center" vertical="center"/>
    </xf>
    <xf numFmtId="0" fontId="34" fillId="25" borderId="67" xfId="61" applyFont="1" applyFill="1" applyBorder="1" applyAlignment="1" applyProtection="1">
      <alignment vertical="center"/>
    </xf>
    <xf numFmtId="0" fontId="6" fillId="25" borderId="0" xfId="61" applyFont="1" applyFill="1" applyBorder="1" applyAlignment="1" applyProtection="1">
      <alignment vertical="center"/>
    </xf>
    <xf numFmtId="0" fontId="6" fillId="25" borderId="29" xfId="61" applyFont="1" applyFill="1" applyBorder="1" applyProtection="1">
      <alignment vertical="center"/>
    </xf>
    <xf numFmtId="0" fontId="1" fillId="25" borderId="0" xfId="65" applyFill="1" applyAlignment="1" applyProtection="1">
      <alignment vertical="center"/>
    </xf>
    <xf numFmtId="0" fontId="11" fillId="25" borderId="0" xfId="40" applyFill="1"/>
    <xf numFmtId="0" fontId="11" fillId="25" borderId="0" xfId="40" applyFill="1" applyProtection="1">
      <protection hidden="1"/>
    </xf>
    <xf numFmtId="0" fontId="1" fillId="0" borderId="23" xfId="69" applyFont="1" applyFill="1" applyBorder="1">
      <alignment vertical="center"/>
    </xf>
    <xf numFmtId="0" fontId="1" fillId="0" borderId="51" xfId="69" applyFont="1" applyFill="1" applyBorder="1">
      <alignment vertical="center"/>
    </xf>
    <xf numFmtId="185" fontId="31" fillId="0" borderId="0" xfId="69" applyNumberFormat="1" applyFont="1" applyFill="1">
      <alignment vertical="center"/>
    </xf>
    <xf numFmtId="0" fontId="34" fillId="0" borderId="39" xfId="69" applyFont="1" applyFill="1" applyBorder="1">
      <alignment vertical="center"/>
    </xf>
    <xf numFmtId="185" fontId="31" fillId="0" borderId="51" xfId="69" applyNumberFormat="1" applyFont="1" applyFill="1" applyBorder="1">
      <alignment vertical="center"/>
    </xf>
    <xf numFmtId="185" fontId="31" fillId="0" borderId="40" xfId="69" applyNumberFormat="1" applyFont="1" applyFill="1" applyBorder="1">
      <alignment vertical="center"/>
    </xf>
    <xf numFmtId="185" fontId="31" fillId="0" borderId="0" xfId="69" applyNumberFormat="1" applyFont="1" applyFill="1" applyBorder="1">
      <alignment vertical="center"/>
    </xf>
    <xf numFmtId="0" fontId="1" fillId="0" borderId="32" xfId="69" applyFont="1" applyFill="1" applyBorder="1">
      <alignment vertical="center"/>
    </xf>
    <xf numFmtId="0" fontId="1" fillId="0" borderId="43" xfId="69" applyFont="1" applyFill="1" applyBorder="1">
      <alignment vertical="center"/>
    </xf>
    <xf numFmtId="0" fontId="34" fillId="0" borderId="51" xfId="69" applyFont="1" applyFill="1" applyBorder="1">
      <alignment vertical="center"/>
    </xf>
    <xf numFmtId="0" fontId="1" fillId="0" borderId="40" xfId="69" applyFont="1" applyFill="1" applyBorder="1">
      <alignment vertical="center"/>
    </xf>
    <xf numFmtId="0" fontId="1" fillId="0" borderId="0" xfId="69" applyFont="1" applyFill="1" applyBorder="1">
      <alignment vertical="center"/>
    </xf>
    <xf numFmtId="185" fontId="31" fillId="0" borderId="43" xfId="69" applyNumberFormat="1" applyFont="1" applyFill="1" applyBorder="1">
      <alignment vertical="center"/>
    </xf>
    <xf numFmtId="0" fontId="1" fillId="25" borderId="39" xfId="69" applyFont="1" applyFill="1" applyBorder="1">
      <alignment vertical="center"/>
    </xf>
    <xf numFmtId="185" fontId="31" fillId="25" borderId="40" xfId="69" applyNumberFormat="1" applyFont="1" applyFill="1" applyBorder="1">
      <alignment vertical="center"/>
    </xf>
    <xf numFmtId="185" fontId="31" fillId="0" borderId="41" xfId="69" applyNumberFormat="1" applyFont="1" applyFill="1" applyBorder="1">
      <alignment vertical="center"/>
    </xf>
    <xf numFmtId="0" fontId="31" fillId="0" borderId="0" xfId="69" applyFont="1" applyFill="1" applyBorder="1" applyAlignment="1"/>
    <xf numFmtId="185" fontId="38" fillId="0" borderId="39" xfId="63" applyNumberFormat="1" applyFont="1" applyBorder="1" applyAlignment="1">
      <alignment vertical="center"/>
    </xf>
    <xf numFmtId="185" fontId="38" fillId="0" borderId="40" xfId="63" applyNumberFormat="1" applyFont="1" applyBorder="1" applyAlignment="1">
      <alignment vertical="center"/>
    </xf>
    <xf numFmtId="185" fontId="38" fillId="0" borderId="40" xfId="63" applyNumberFormat="1" applyFont="1" applyBorder="1" applyAlignment="1">
      <alignment horizontal="center" vertical="center"/>
    </xf>
    <xf numFmtId="0" fontId="1" fillId="25" borderId="32" xfId="69" applyFont="1" applyFill="1" applyBorder="1">
      <alignment vertical="center"/>
    </xf>
    <xf numFmtId="185" fontId="31" fillId="25" borderId="43" xfId="69" applyNumberFormat="1" applyFont="1" applyFill="1" applyBorder="1">
      <alignment vertical="center"/>
    </xf>
    <xf numFmtId="185" fontId="31" fillId="0" borderId="44" xfId="69" applyNumberFormat="1" applyFont="1" applyFill="1" applyBorder="1">
      <alignment vertical="center"/>
    </xf>
    <xf numFmtId="185" fontId="38" fillId="0" borderId="25" xfId="63" applyNumberFormat="1" applyFont="1" applyBorder="1" applyAlignment="1">
      <alignment vertical="center"/>
    </xf>
    <xf numFmtId="185" fontId="38" fillId="0" borderId="24" xfId="63" applyNumberFormat="1" applyFont="1" applyBorder="1" applyAlignment="1">
      <alignment vertical="center"/>
    </xf>
    <xf numFmtId="185" fontId="38" fillId="0" borderId="180" xfId="63" applyNumberFormat="1" applyFont="1" applyBorder="1" applyAlignment="1">
      <alignment horizontal="center" vertical="center"/>
    </xf>
    <xf numFmtId="185" fontId="38" fillId="0" borderId="25" xfId="63" applyNumberFormat="1" applyFont="1" applyBorder="1" applyAlignment="1">
      <alignment horizontal="center" vertical="center"/>
    </xf>
    <xf numFmtId="185" fontId="38" fillId="0" borderId="36" xfId="63" applyNumberFormat="1" applyFont="1" applyBorder="1" applyAlignment="1">
      <alignment horizontal="center" vertical="center" wrapText="1"/>
    </xf>
    <xf numFmtId="183" fontId="38" fillId="0" borderId="36" xfId="64" applyNumberFormat="1" applyFont="1" applyFill="1" applyBorder="1" applyAlignment="1">
      <alignment horizontal="right" vertical="center"/>
    </xf>
    <xf numFmtId="183" fontId="38" fillId="0" borderId="181" xfId="64" applyNumberFormat="1" applyFont="1" applyFill="1" applyBorder="1" applyAlignment="1">
      <alignment horizontal="right" vertical="center"/>
    </xf>
    <xf numFmtId="183" fontId="38" fillId="0" borderId="181" xfId="64" applyNumberFormat="1" applyFont="1" applyFill="1" applyBorder="1" applyAlignment="1">
      <alignment horizontal="right" vertical="center" wrapText="1"/>
    </xf>
    <xf numFmtId="0" fontId="1" fillId="25" borderId="25" xfId="69" applyFont="1" applyFill="1" applyBorder="1">
      <alignment vertical="center"/>
    </xf>
    <xf numFmtId="185" fontId="31" fillId="25" borderId="24" xfId="69" applyNumberFormat="1" applyFont="1" applyFill="1" applyBorder="1">
      <alignment vertical="center"/>
    </xf>
    <xf numFmtId="185" fontId="31" fillId="0" borderId="46" xfId="69" applyNumberFormat="1" applyFont="1" applyFill="1" applyBorder="1">
      <alignment vertical="center"/>
    </xf>
    <xf numFmtId="185" fontId="38" fillId="0" borderId="41" xfId="63" applyNumberFormat="1" applyFont="1" applyBorder="1" applyAlignment="1">
      <alignment horizontal="center" vertical="center"/>
    </xf>
    <xf numFmtId="185" fontId="38" fillId="0" borderId="39" xfId="63" applyNumberFormat="1" applyFont="1" applyBorder="1" applyAlignment="1">
      <alignment horizontal="center" vertical="center"/>
    </xf>
    <xf numFmtId="183" fontId="38" fillId="0" borderId="39" xfId="64" applyNumberFormat="1" applyFont="1" applyFill="1" applyBorder="1" applyAlignment="1">
      <alignment horizontal="right" vertical="center"/>
    </xf>
    <xf numFmtId="183" fontId="38" fillId="0" borderId="182" xfId="64" applyNumberFormat="1" applyFont="1" applyFill="1" applyBorder="1" applyAlignment="1">
      <alignment horizontal="right" vertical="center"/>
    </xf>
    <xf numFmtId="183" fontId="31" fillId="25" borderId="35" xfId="68" applyNumberFormat="1" applyFont="1" applyFill="1" applyBorder="1" applyAlignment="1">
      <alignment horizontal="right" vertical="center" wrapText="1"/>
    </xf>
    <xf numFmtId="183" fontId="31" fillId="25" borderId="83" xfId="68" applyNumberFormat="1" applyFont="1" applyFill="1" applyBorder="1" applyAlignment="1">
      <alignment horizontal="right" vertical="center" wrapText="1"/>
    </xf>
    <xf numFmtId="183" fontId="31" fillId="25" borderId="83" xfId="68" applyNumberFormat="1" applyFont="1" applyFill="1" applyBorder="1" applyAlignment="1">
      <alignment horizontal="right" vertical="center"/>
    </xf>
    <xf numFmtId="185" fontId="31" fillId="0" borderId="83" xfId="69" applyNumberFormat="1" applyFont="1" applyFill="1" applyBorder="1" applyAlignment="1">
      <alignment horizontal="center" vertical="center"/>
    </xf>
    <xf numFmtId="178" fontId="38" fillId="0" borderId="83" xfId="69" applyNumberFormat="1" applyFont="1" applyFill="1" applyBorder="1" applyAlignment="1">
      <alignment horizontal="right" vertical="center" shrinkToFit="1"/>
    </xf>
    <xf numFmtId="179" fontId="38" fillId="0" borderId="83" xfId="69" applyNumberFormat="1" applyFont="1" applyFill="1" applyBorder="1" applyAlignment="1">
      <alignment horizontal="right" vertical="center" shrinkToFit="1"/>
    </xf>
    <xf numFmtId="183" fontId="31" fillId="0" borderId="83" xfId="69" applyNumberFormat="1" applyFont="1" applyFill="1" applyBorder="1" applyAlignment="1">
      <alignment horizontal="right" vertical="center"/>
    </xf>
    <xf numFmtId="185" fontId="38" fillId="0" borderId="44" xfId="63" applyNumberFormat="1" applyFont="1" applyBorder="1" applyAlignment="1">
      <alignment horizontal="center" vertical="center"/>
    </xf>
    <xf numFmtId="185" fontId="38" fillId="0" borderId="183" xfId="63" applyNumberFormat="1" applyFont="1" applyBorder="1" applyAlignment="1">
      <alignment horizontal="center" vertical="center" wrapText="1"/>
    </xf>
    <xf numFmtId="179" fontId="38" fillId="0" borderId="184" xfId="64" applyNumberFormat="1" applyFont="1" applyFill="1" applyBorder="1" applyAlignment="1">
      <alignment horizontal="right" vertical="center"/>
    </xf>
    <xf numFmtId="179" fontId="38" fillId="0" borderId="180" xfId="64" applyNumberFormat="1" applyFont="1" applyFill="1" applyBorder="1" applyAlignment="1">
      <alignment horizontal="right" vertical="center"/>
    </xf>
    <xf numFmtId="0" fontId="1" fillId="25" borderId="41" xfId="69" applyFont="1" applyFill="1" applyBorder="1">
      <alignment vertical="center"/>
    </xf>
    <xf numFmtId="185" fontId="31" fillId="25" borderId="83" xfId="69" applyNumberFormat="1" applyFont="1" applyFill="1" applyBorder="1" applyAlignment="1">
      <alignment horizontal="center" vertical="center"/>
    </xf>
    <xf numFmtId="183" fontId="31" fillId="25" borderId="35" xfId="68" applyNumberFormat="1" applyFont="1" applyFill="1" applyBorder="1" applyAlignment="1">
      <alignment horizontal="right" vertical="center"/>
    </xf>
    <xf numFmtId="185" fontId="31" fillId="0" borderId="185" xfId="69" applyNumberFormat="1" applyFont="1" applyFill="1" applyBorder="1" applyAlignment="1">
      <alignment horizontal="center" vertical="center"/>
    </xf>
    <xf numFmtId="178" fontId="38" fillId="0" borderId="185" xfId="69" applyNumberFormat="1" applyFont="1" applyFill="1" applyBorder="1" applyAlignment="1">
      <alignment horizontal="right" vertical="center" shrinkToFit="1"/>
    </xf>
    <xf numFmtId="179" fontId="38" fillId="0" borderId="185" xfId="69" applyNumberFormat="1" applyFont="1" applyFill="1" applyBorder="1" applyAlignment="1">
      <alignment horizontal="right" vertical="center" shrinkToFit="1"/>
    </xf>
    <xf numFmtId="181" fontId="31" fillId="0" borderId="0" xfId="69" applyNumberFormat="1" applyFont="1" applyFill="1" applyBorder="1">
      <alignment vertical="center"/>
    </xf>
    <xf numFmtId="181" fontId="31" fillId="0" borderId="43" xfId="69" applyNumberFormat="1" applyFont="1" applyFill="1" applyBorder="1">
      <alignment vertical="center"/>
    </xf>
    <xf numFmtId="0" fontId="1" fillId="0" borderId="0" xfId="69" applyFont="1" applyFill="1" applyBorder="1" applyAlignment="1"/>
    <xf numFmtId="185" fontId="14" fillId="0" borderId="186" xfId="63" applyNumberFormat="1" applyFont="1" applyBorder="1" applyAlignment="1">
      <alignment horizontal="center" vertical="center"/>
    </xf>
    <xf numFmtId="183" fontId="38" fillId="0" borderId="186" xfId="64" applyNumberFormat="1" applyFont="1" applyFill="1" applyBorder="1" applyAlignment="1">
      <alignment horizontal="right" vertical="center"/>
    </xf>
    <xf numFmtId="183" fontId="38" fillId="0" borderId="187" xfId="64" applyNumberFormat="1" applyFont="1" applyFill="1" applyBorder="1" applyAlignment="1">
      <alignment horizontal="right" vertical="center"/>
    </xf>
    <xf numFmtId="0" fontId="1" fillId="25" borderId="44" xfId="69" applyFont="1" applyFill="1" applyBorder="1">
      <alignment vertical="center"/>
    </xf>
    <xf numFmtId="185" fontId="6" fillId="25" borderId="185" xfId="69" applyNumberFormat="1" applyFont="1" applyFill="1" applyBorder="1" applyAlignment="1">
      <alignment horizontal="center" vertical="center"/>
    </xf>
    <xf numFmtId="183" fontId="31" fillId="25" borderId="40" xfId="68" applyNumberFormat="1" applyFont="1" applyFill="1" applyBorder="1" applyAlignment="1">
      <alignment horizontal="right" vertical="center"/>
    </xf>
    <xf numFmtId="183" fontId="31" fillId="25" borderId="41" xfId="68" applyNumberFormat="1" applyFont="1" applyFill="1" applyBorder="1" applyAlignment="1">
      <alignment horizontal="right" vertical="center"/>
    </xf>
    <xf numFmtId="185" fontId="31" fillId="0" borderId="183" xfId="69" applyNumberFormat="1" applyFont="1" applyFill="1" applyBorder="1" applyAlignment="1">
      <alignment horizontal="center" vertical="center"/>
    </xf>
    <xf numFmtId="178" fontId="31" fillId="0" borderId="183" xfId="69" applyNumberFormat="1" applyFont="1" applyFill="1" applyBorder="1" applyAlignment="1">
      <alignment horizontal="right" vertical="center" shrinkToFit="1"/>
    </xf>
    <xf numFmtId="179" fontId="31" fillId="0" borderId="183" xfId="69" applyNumberFormat="1" applyFont="1" applyFill="1" applyBorder="1" applyAlignment="1">
      <alignment horizontal="right" vertical="center" shrinkToFit="1"/>
    </xf>
    <xf numFmtId="183" fontId="31" fillId="25" borderId="185" xfId="69" applyNumberFormat="1" applyFont="1" applyFill="1" applyBorder="1" applyAlignment="1">
      <alignment horizontal="right" vertical="center"/>
    </xf>
    <xf numFmtId="183" fontId="31" fillId="0" borderId="185" xfId="69" applyNumberFormat="1" applyFont="1" applyFill="1" applyBorder="1" applyAlignment="1">
      <alignment horizontal="right" vertical="center"/>
    </xf>
    <xf numFmtId="183" fontId="31" fillId="25" borderId="185" xfId="69" applyNumberFormat="1" applyFont="1" applyFill="1" applyBorder="1" applyAlignment="1">
      <alignment horizontal="right" vertical="center" wrapText="1"/>
    </xf>
    <xf numFmtId="181" fontId="31" fillId="0" borderId="32" xfId="69" applyNumberFormat="1" applyFont="1" applyFill="1" applyBorder="1">
      <alignment vertical="center"/>
    </xf>
    <xf numFmtId="185" fontId="38" fillId="0" borderId="43" xfId="63" applyNumberFormat="1" applyFont="1" applyBorder="1" applyAlignment="1">
      <alignment horizontal="center" vertical="center" wrapText="1"/>
    </xf>
    <xf numFmtId="179" fontId="38" fillId="0" borderId="188" xfId="64" applyNumberFormat="1" applyFont="1" applyFill="1" applyBorder="1" applyAlignment="1">
      <alignment horizontal="right" vertical="center"/>
    </xf>
    <xf numFmtId="179" fontId="38" fillId="0" borderId="189" xfId="64" applyNumberFormat="1" applyFont="1" applyFill="1" applyBorder="1" applyAlignment="1">
      <alignment horizontal="right" vertical="center"/>
    </xf>
    <xf numFmtId="179" fontId="38" fillId="0" borderId="32" xfId="64" applyNumberFormat="1" applyFont="1" applyBorder="1" applyAlignment="1">
      <alignment horizontal="right" vertical="center"/>
    </xf>
    <xf numFmtId="0" fontId="1" fillId="25" borderId="46" xfId="69" applyFont="1" applyFill="1" applyBorder="1">
      <alignment vertical="center"/>
    </xf>
    <xf numFmtId="185" fontId="31" fillId="25" borderId="183" xfId="69" applyNumberFormat="1" applyFont="1" applyFill="1" applyBorder="1" applyAlignment="1">
      <alignment horizontal="center" vertical="center"/>
    </xf>
    <xf numFmtId="179" fontId="31" fillId="25" borderId="190" xfId="68" applyNumberFormat="1" applyFont="1" applyFill="1" applyBorder="1" applyAlignment="1">
      <alignment horizontal="right" vertical="center"/>
    </xf>
    <xf numFmtId="179" fontId="31" fillId="25" borderId="183" xfId="68" applyNumberFormat="1" applyFont="1" applyFill="1" applyBorder="1" applyAlignment="1">
      <alignment horizontal="right" vertical="center"/>
    </xf>
    <xf numFmtId="185" fontId="31" fillId="0" borderId="0" xfId="69" applyNumberFormat="1" applyFont="1" applyFill="1" applyBorder="1" applyAlignment="1">
      <alignment horizontal="center" vertical="center"/>
    </xf>
    <xf numFmtId="179" fontId="31" fillId="0" borderId="183" xfId="69" applyNumberFormat="1" applyFont="1" applyFill="1" applyBorder="1" applyAlignment="1">
      <alignment horizontal="right" vertical="center"/>
    </xf>
    <xf numFmtId="179" fontId="31" fillId="25" borderId="183" xfId="69" applyNumberFormat="1" applyFont="1" applyFill="1" applyBorder="1" applyAlignment="1">
      <alignment horizontal="right" vertical="center" wrapText="1"/>
    </xf>
    <xf numFmtId="185" fontId="38" fillId="0" borderId="46" xfId="63" applyNumberFormat="1" applyFont="1" applyBorder="1" applyAlignment="1">
      <alignment horizontal="center" vertical="center"/>
    </xf>
    <xf numFmtId="185" fontId="38" fillId="0" borderId="83" xfId="63" applyNumberFormat="1" applyFont="1" applyBorder="1" applyAlignment="1">
      <alignment horizontal="center" vertical="center"/>
    </xf>
    <xf numFmtId="179" fontId="38" fillId="0" borderId="36" xfId="64" applyNumberFormat="1" applyFont="1" applyBorder="1" applyAlignment="1">
      <alignment horizontal="right" vertical="center"/>
    </xf>
    <xf numFmtId="179" fontId="38" fillId="0" borderId="181" xfId="64" applyNumberFormat="1" applyFont="1" applyBorder="1" applyAlignment="1">
      <alignment horizontal="right" vertical="center"/>
    </xf>
    <xf numFmtId="0" fontId="1" fillId="0" borderId="25" xfId="69" applyFont="1" applyFill="1" applyBorder="1">
      <alignment vertical="center"/>
    </xf>
    <xf numFmtId="185" fontId="31" fillId="0" borderId="23" xfId="69" applyNumberFormat="1" applyFont="1" applyFill="1" applyBorder="1">
      <alignment vertical="center"/>
    </xf>
    <xf numFmtId="185" fontId="31" fillId="0" borderId="24" xfId="69" applyNumberFormat="1" applyFont="1" applyFill="1" applyBorder="1">
      <alignment vertical="center"/>
    </xf>
    <xf numFmtId="0" fontId="1" fillId="0" borderId="25" xfId="69" applyFont="1" applyFill="1" applyBorder="1" applyAlignment="1"/>
    <xf numFmtId="0" fontId="1" fillId="0" borderId="23" xfId="69" applyFont="1" applyFill="1" applyBorder="1" applyAlignment="1"/>
    <xf numFmtId="0" fontId="1" fillId="0" borderId="24" xfId="69" applyFont="1" applyFill="1" applyBorder="1">
      <alignment vertical="center"/>
    </xf>
    <xf numFmtId="0" fontId="31" fillId="0" borderId="0" xfId="53" applyFont="1">
      <alignment vertical="center"/>
    </xf>
    <xf numFmtId="0" fontId="39" fillId="28" borderId="15" xfId="53" applyFont="1" applyFill="1" applyBorder="1" applyAlignment="1"/>
    <xf numFmtId="0" fontId="39" fillId="0" borderId="17"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70" xfId="53" applyFont="1" applyFill="1" applyBorder="1" applyAlignment="1">
      <alignment horizontal="center" vertical="center"/>
    </xf>
    <xf numFmtId="0" fontId="39" fillId="28" borderId="27" xfId="53" applyFont="1" applyFill="1" applyBorder="1" applyAlignment="1">
      <alignment horizontal="right" vertical="top"/>
    </xf>
    <xf numFmtId="0" fontId="39" fillId="28" borderId="73" xfId="53" applyFont="1" applyFill="1" applyBorder="1" applyAlignment="1">
      <alignment horizontal="right" vertical="top"/>
    </xf>
    <xf numFmtId="0" fontId="39" fillId="28" borderId="10" xfId="53" applyFont="1" applyFill="1" applyBorder="1" applyAlignment="1">
      <alignment horizontal="center" vertical="center"/>
    </xf>
    <xf numFmtId="186" fontId="39" fillId="0" borderId="10" xfId="53" applyNumberFormat="1" applyFont="1" applyFill="1" applyBorder="1" applyAlignment="1" applyProtection="1">
      <alignment horizontal="right" vertical="center" wrapText="1"/>
    </xf>
    <xf numFmtId="186" fontId="39" fillId="0" borderId="13" xfId="53" applyNumberFormat="1" applyFont="1" applyFill="1" applyBorder="1" applyAlignment="1" applyProtection="1">
      <alignment horizontal="right" vertical="center" wrapText="1"/>
    </xf>
    <xf numFmtId="186" fontId="39" fillId="0" borderId="88" xfId="53" applyNumberFormat="1" applyFont="1" applyFill="1" applyBorder="1" applyAlignment="1" applyProtection="1">
      <alignment horizontal="right" vertical="center" wrapText="1"/>
    </xf>
    <xf numFmtId="0" fontId="39" fillId="28" borderId="33" xfId="53" applyFont="1" applyFill="1" applyBorder="1" applyAlignment="1">
      <alignment horizontal="center" vertical="center"/>
    </xf>
    <xf numFmtId="186" fontId="39" fillId="0" borderId="33" xfId="53" applyNumberFormat="1" applyFont="1" applyFill="1" applyBorder="1" applyAlignment="1" applyProtection="1">
      <alignment horizontal="right" vertical="center" wrapText="1"/>
    </xf>
    <xf numFmtId="186" fontId="39" fillId="0" borderId="36" xfId="53" applyNumberFormat="1" applyFont="1" applyFill="1" applyBorder="1" applyAlignment="1" applyProtection="1">
      <alignment horizontal="right" vertical="center" wrapText="1"/>
    </xf>
    <xf numFmtId="186" fontId="39" fillId="0" borderId="191" xfId="53" applyNumberFormat="1" applyFont="1" applyFill="1" applyBorder="1" applyAlignment="1" applyProtection="1">
      <alignment horizontal="right" vertical="center" wrapText="1"/>
    </xf>
    <xf numFmtId="0" fontId="40" fillId="0" borderId="0" xfId="53" applyFont="1" applyAlignment="1">
      <alignment horizontal="right" vertical="center"/>
    </xf>
    <xf numFmtId="0" fontId="39" fillId="28" borderId="64" xfId="53" applyFont="1" applyFill="1" applyBorder="1" applyAlignment="1">
      <alignment horizontal="center" vertical="center"/>
    </xf>
    <xf numFmtId="186" fontId="39" fillId="0" borderId="54" xfId="53" applyNumberFormat="1" applyFont="1" applyFill="1" applyBorder="1" applyAlignment="1" applyProtection="1">
      <alignment horizontal="right" vertical="center" wrapText="1"/>
    </xf>
    <xf numFmtId="186" fontId="39" fillId="0" borderId="57" xfId="53" applyNumberFormat="1" applyFont="1" applyFill="1" applyBorder="1" applyAlignment="1" applyProtection="1">
      <alignment horizontal="right" vertical="center" wrapText="1"/>
    </xf>
    <xf numFmtId="186" fontId="39" fillId="0" borderId="71" xfId="53" applyNumberFormat="1" applyFont="1" applyFill="1" applyBorder="1" applyAlignment="1" applyProtection="1">
      <alignment horizontal="right" vertical="center" wrapText="1"/>
    </xf>
    <xf numFmtId="0" fontId="39" fillId="0" borderId="0" xfId="67" applyFont="1">
      <alignment vertical="center"/>
    </xf>
    <xf numFmtId="0" fontId="39" fillId="29" borderId="15" xfId="67" applyFont="1" applyFill="1" applyBorder="1" applyAlignment="1"/>
    <xf numFmtId="0" fontId="39" fillId="0" borderId="65" xfId="67" applyFont="1" applyFill="1" applyBorder="1" applyAlignment="1">
      <alignment vertical="center" wrapText="1"/>
    </xf>
    <xf numFmtId="0" fontId="39" fillId="0" borderId="66" xfId="67" applyFont="1" applyFill="1" applyBorder="1" applyAlignment="1">
      <alignment vertical="center"/>
    </xf>
    <xf numFmtId="0" fontId="39" fillId="0" borderId="21" xfId="67" applyFont="1" applyFill="1" applyBorder="1" applyAlignment="1">
      <alignment vertical="center"/>
    </xf>
    <xf numFmtId="0" fontId="39" fillId="0" borderId="70" xfId="67" applyFont="1" applyFill="1" applyBorder="1" applyAlignment="1">
      <alignment vertical="center"/>
    </xf>
    <xf numFmtId="0" fontId="41" fillId="0" borderId="0" xfId="67" applyFont="1" applyFill="1" applyBorder="1" applyAlignment="1"/>
    <xf numFmtId="0" fontId="39" fillId="29" borderId="27" xfId="67" applyFont="1" applyFill="1" applyBorder="1" applyAlignment="1">
      <alignment horizontal="right" vertical="top"/>
    </xf>
    <xf numFmtId="0" fontId="41" fillId="0" borderId="0" xfId="67" applyNumberFormat="1" applyFont="1" applyFill="1" applyBorder="1" applyAlignment="1">
      <alignment vertical="center" wrapText="1"/>
    </xf>
    <xf numFmtId="0" fontId="39" fillId="29" borderId="73" xfId="67" applyFont="1" applyFill="1" applyBorder="1" applyAlignment="1">
      <alignment horizontal="right" vertical="top"/>
    </xf>
    <xf numFmtId="0" fontId="39" fillId="29" borderId="22" xfId="67" applyFont="1" applyFill="1" applyBorder="1" applyAlignment="1">
      <alignment horizontal="center" vertical="center"/>
    </xf>
    <xf numFmtId="186" fontId="39" fillId="0" borderId="192" xfId="67" applyNumberFormat="1" applyFont="1" applyFill="1" applyBorder="1" applyAlignment="1">
      <alignment horizontal="right" vertical="center"/>
    </xf>
    <xf numFmtId="186" fontId="39" fillId="0" borderId="193" xfId="67" applyNumberFormat="1" applyFont="1" applyFill="1" applyBorder="1" applyAlignment="1">
      <alignment horizontal="right" vertical="center"/>
    </xf>
    <xf numFmtId="186" fontId="39" fillId="0" borderId="88" xfId="67" applyNumberFormat="1" applyFont="1" applyFill="1" applyBorder="1" applyAlignment="1">
      <alignment horizontal="right" vertical="center"/>
    </xf>
    <xf numFmtId="0" fontId="39" fillId="0" borderId="0" xfId="67" applyNumberFormat="1" applyFont="1" applyFill="1" applyBorder="1" applyAlignment="1">
      <alignment vertical="center"/>
    </xf>
    <xf numFmtId="0" fontId="39" fillId="29" borderId="33" xfId="67" applyFont="1" applyFill="1" applyBorder="1" applyAlignment="1">
      <alignment horizontal="center" vertical="center"/>
    </xf>
    <xf numFmtId="186" fontId="39" fillId="0" borderId="194" xfId="67" applyNumberFormat="1" applyFont="1" applyFill="1" applyBorder="1" applyAlignment="1">
      <alignment horizontal="right" vertical="center"/>
    </xf>
    <xf numFmtId="186" fontId="39" fillId="0" borderId="83" xfId="67" applyNumberFormat="1" applyFont="1" applyFill="1" applyBorder="1" applyAlignment="1">
      <alignment horizontal="right" vertical="center"/>
    </xf>
    <xf numFmtId="186" fontId="39" fillId="0" borderId="191" xfId="67" applyNumberFormat="1" applyFont="1" applyFill="1" applyBorder="1" applyAlignment="1">
      <alignment horizontal="right" vertical="center"/>
    </xf>
    <xf numFmtId="0" fontId="39" fillId="29" borderId="54" xfId="67" applyFont="1" applyFill="1" applyBorder="1" applyAlignment="1">
      <alignment horizontal="center" vertical="center"/>
    </xf>
    <xf numFmtId="186" fontId="39" fillId="0" borderId="195" xfId="67" applyNumberFormat="1" applyFont="1" applyFill="1" applyBorder="1" applyAlignment="1">
      <alignment horizontal="right" vertical="center"/>
    </xf>
    <xf numFmtId="186" fontId="39" fillId="0" borderId="196" xfId="67" applyNumberFormat="1" applyFont="1" applyFill="1" applyBorder="1" applyAlignment="1">
      <alignment horizontal="right" vertical="center"/>
    </xf>
    <xf numFmtId="186" fontId="39" fillId="0" borderId="71" xfId="67" applyNumberFormat="1" applyFont="1" applyFill="1" applyBorder="1" applyAlignment="1">
      <alignment horizontal="right" vertical="center"/>
    </xf>
    <xf numFmtId="0" fontId="41" fillId="28" borderId="15" xfId="55" applyFont="1" applyFill="1" applyBorder="1" applyAlignment="1"/>
    <xf numFmtId="0" fontId="41" fillId="0" borderId="0" xfId="55" applyFont="1" applyAlignment="1"/>
    <xf numFmtId="0" fontId="41" fillId="28" borderId="27" xfId="55" applyFont="1" applyFill="1" applyBorder="1" applyAlignment="1"/>
    <xf numFmtId="0" fontId="41" fillId="0" borderId="40" xfId="55" applyFont="1" applyFill="1" applyBorder="1" applyAlignment="1">
      <alignment vertical="center" wrapText="1"/>
    </xf>
    <xf numFmtId="0" fontId="41" fillId="0" borderId="41" xfId="55" applyFont="1" applyFill="1" applyBorder="1" applyAlignment="1">
      <alignment vertical="center"/>
    </xf>
    <xf numFmtId="0" fontId="41" fillId="0" borderId="39" xfId="55" applyFont="1" applyFill="1" applyBorder="1" applyAlignment="1">
      <alignment vertical="center"/>
    </xf>
    <xf numFmtId="0" fontId="41" fillId="0" borderId="42" xfId="55" applyFont="1" applyFill="1" applyBorder="1" applyAlignment="1">
      <alignment vertical="center"/>
    </xf>
    <xf numFmtId="0" fontId="41" fillId="28" borderId="27" xfId="55" applyFont="1" applyFill="1" applyBorder="1" applyAlignment="1">
      <alignment horizontal="right" vertical="center"/>
    </xf>
    <xf numFmtId="0" fontId="41" fillId="28" borderId="73" xfId="55" applyFont="1" applyFill="1" applyBorder="1" applyAlignment="1">
      <alignment horizontal="right" vertical="top"/>
    </xf>
    <xf numFmtId="0" fontId="41" fillId="28" borderId="22" xfId="55" applyFont="1" applyFill="1" applyBorder="1" applyAlignment="1">
      <alignment horizontal="center" vertical="center"/>
    </xf>
    <xf numFmtId="183" fontId="41" fillId="0" borderId="192" xfId="55" applyNumberFormat="1" applyFont="1" applyFill="1" applyBorder="1" applyAlignment="1" applyProtection="1">
      <alignment horizontal="right" vertical="center"/>
    </xf>
    <xf numFmtId="183" fontId="41" fillId="0" borderId="193" xfId="55" applyNumberFormat="1" applyFont="1" applyFill="1" applyBorder="1" applyAlignment="1" applyProtection="1">
      <alignment horizontal="right" vertical="center"/>
    </xf>
    <xf numFmtId="183" fontId="41" fillId="0" borderId="88" xfId="55" applyNumberFormat="1" applyFont="1" applyFill="1" applyBorder="1" applyAlignment="1" applyProtection="1">
      <alignment horizontal="right" vertical="center"/>
    </xf>
    <xf numFmtId="0" fontId="41" fillId="28" borderId="33" xfId="55" applyFont="1" applyFill="1" applyBorder="1" applyAlignment="1">
      <alignment horizontal="center" vertical="center"/>
    </xf>
    <xf numFmtId="183" fontId="41" fillId="0" borderId="194" xfId="55" applyNumberFormat="1" applyFont="1" applyFill="1" applyBorder="1" applyAlignment="1" applyProtection="1">
      <alignment horizontal="right" vertical="center"/>
    </xf>
    <xf numFmtId="183" fontId="41" fillId="0" borderId="83" xfId="55" applyNumberFormat="1" applyFont="1" applyFill="1" applyBorder="1" applyAlignment="1" applyProtection="1">
      <alignment horizontal="right" vertical="center"/>
    </xf>
    <xf numFmtId="183" fontId="41" fillId="0" borderId="191" xfId="55" applyNumberFormat="1" applyFont="1" applyFill="1" applyBorder="1" applyAlignment="1" applyProtection="1">
      <alignment horizontal="right" vertical="center"/>
    </xf>
    <xf numFmtId="0" fontId="40" fillId="0" borderId="0" xfId="55" applyFont="1" applyAlignment="1">
      <alignment horizontal="center" vertical="center"/>
    </xf>
    <xf numFmtId="0" fontId="41" fillId="28" borderId="64" xfId="55" applyFont="1" applyFill="1" applyBorder="1" applyAlignment="1">
      <alignment horizontal="center" vertical="center"/>
    </xf>
    <xf numFmtId="183" fontId="41" fillId="0" borderId="195" xfId="55" applyNumberFormat="1" applyFont="1" applyFill="1" applyBorder="1" applyAlignment="1" applyProtection="1">
      <alignment horizontal="right" vertical="center"/>
    </xf>
    <xf numFmtId="183" fontId="41" fillId="0" borderId="196" xfId="55" applyNumberFormat="1" applyFont="1" applyFill="1" applyBorder="1" applyAlignment="1" applyProtection="1">
      <alignment horizontal="right" vertical="center"/>
    </xf>
    <xf numFmtId="183" fontId="41" fillId="0" borderId="71" xfId="55" applyNumberFormat="1" applyFont="1" applyFill="1" applyBorder="1" applyAlignment="1" applyProtection="1">
      <alignment horizontal="right" vertical="center"/>
    </xf>
    <xf numFmtId="0" fontId="41" fillId="0" borderId="0" xfId="54" applyFont="1" applyFill="1" applyBorder="1" applyAlignment="1">
      <alignment vertical="center"/>
    </xf>
    <xf numFmtId="0" fontId="41" fillId="0" borderId="41" xfId="54" applyFont="1" applyFill="1" applyBorder="1" applyAlignment="1">
      <alignment vertical="center" wrapText="1"/>
    </xf>
    <xf numFmtId="0" fontId="41" fillId="0" borderId="0" xfId="54" applyFont="1" applyFill="1" applyBorder="1" applyAlignment="1">
      <alignment horizontal="left" vertical="center"/>
    </xf>
    <xf numFmtId="183" fontId="41" fillId="0" borderId="0" xfId="54" applyNumberFormat="1" applyFont="1" applyFill="1" applyBorder="1" applyAlignment="1" applyProtection="1">
      <alignment horizontal="right" vertical="center"/>
    </xf>
    <xf numFmtId="0" fontId="41" fillId="28" borderId="54" xfId="54" applyFont="1" applyFill="1" applyBorder="1" applyAlignment="1">
      <alignment horizontal="center" vertical="center"/>
    </xf>
    <xf numFmtId="185" fontId="1" fillId="0" borderId="0" xfId="69" applyNumberFormat="1" applyFont="1" applyFill="1">
      <alignment vertical="center"/>
    </xf>
    <xf numFmtId="0" fontId="11" fillId="25" borderId="0" xfId="40" applyFont="1" applyFill="1" applyAlignment="1" applyProtection="1">
      <protection hidden="1"/>
    </xf>
    <xf numFmtId="0" fontId="1" fillId="0" borderId="39" xfId="69" applyFont="1" applyFill="1" applyBorder="1">
      <alignment vertical="center"/>
    </xf>
    <xf numFmtId="0" fontId="1" fillId="0" borderId="44" xfId="69" applyFont="1" applyFill="1" applyBorder="1">
      <alignment vertical="center"/>
    </xf>
    <xf numFmtId="185" fontId="1" fillId="0" borderId="51" xfId="69" applyNumberFormat="1" applyFont="1" applyFill="1" applyBorder="1">
      <alignment vertical="center"/>
    </xf>
    <xf numFmtId="185" fontId="1" fillId="0" borderId="40" xfId="69" applyNumberFormat="1" applyFont="1" applyFill="1" applyBorder="1">
      <alignment vertical="center"/>
    </xf>
    <xf numFmtId="0" fontId="42" fillId="25" borderId="0" xfId="40" applyFont="1" applyFill="1"/>
    <xf numFmtId="185" fontId="1" fillId="0" borderId="43" xfId="69" applyNumberFormat="1" applyFont="1" applyFill="1" applyBorder="1">
      <alignment vertical="center"/>
    </xf>
    <xf numFmtId="185" fontId="0" fillId="0" borderId="0" xfId="69" applyNumberFormat="1" applyFont="1" applyFill="1" applyBorder="1">
      <alignment vertical="center"/>
    </xf>
    <xf numFmtId="185" fontId="1" fillId="25" borderId="0" xfId="69" applyNumberFormat="1" applyFont="1" applyFill="1" applyBorder="1" applyAlignment="1">
      <alignment vertical="center" wrapText="1"/>
    </xf>
    <xf numFmtId="184" fontId="1" fillId="25" borderId="0" xfId="68" applyNumberFormat="1" applyFont="1" applyFill="1" applyBorder="1" applyAlignment="1">
      <alignment vertical="center" wrapText="1"/>
    </xf>
    <xf numFmtId="185" fontId="11" fillId="0" borderId="0" xfId="63" applyNumberFormat="1" applyFont="1" applyBorder="1" applyAlignment="1">
      <alignment vertical="center"/>
    </xf>
    <xf numFmtId="185" fontId="1" fillId="0" borderId="0" xfId="69" applyNumberFormat="1" applyFont="1" applyFill="1" applyBorder="1">
      <alignment vertical="center"/>
    </xf>
    <xf numFmtId="185" fontId="11" fillId="0" borderId="0" xfId="63" applyNumberFormat="1" applyFont="1" applyBorder="1" applyAlignment="1">
      <alignment horizontal="center" vertical="center"/>
    </xf>
    <xf numFmtId="183" fontId="11" fillId="0" borderId="0" xfId="64" applyNumberFormat="1" applyFont="1" applyFill="1" applyBorder="1" applyAlignment="1">
      <alignment horizontal="right" vertical="center"/>
    </xf>
    <xf numFmtId="184" fontId="1" fillId="25" borderId="83" xfId="68" applyNumberFormat="1" applyFont="1" applyFill="1" applyBorder="1" applyAlignment="1">
      <alignment horizontal="center" vertical="center" wrapText="1"/>
    </xf>
    <xf numFmtId="182" fontId="1" fillId="0" borderId="0" xfId="69" applyNumberFormat="1" applyFont="1" applyFill="1" applyBorder="1">
      <alignment vertical="center"/>
    </xf>
    <xf numFmtId="179" fontId="1" fillId="0" borderId="0" xfId="69" applyNumberFormat="1" applyFont="1" applyFill="1" applyBorder="1">
      <alignment vertical="center"/>
    </xf>
    <xf numFmtId="0" fontId="43" fillId="0" borderId="0" xfId="62" applyFont="1" applyAlignment="1">
      <alignment vertical="center"/>
    </xf>
    <xf numFmtId="180" fontId="1" fillId="0" borderId="0" xfId="69" applyNumberFormat="1" applyFont="1" applyFill="1" applyBorder="1">
      <alignment vertical="center"/>
    </xf>
    <xf numFmtId="179" fontId="11" fillId="0" borderId="0" xfId="64" applyNumberFormat="1" applyFont="1" applyFill="1" applyBorder="1" applyAlignment="1">
      <alignment horizontal="right" vertical="center"/>
    </xf>
    <xf numFmtId="181" fontId="1" fillId="0" borderId="43" xfId="69" applyNumberFormat="1" applyFont="1" applyFill="1" applyBorder="1">
      <alignment vertical="center"/>
    </xf>
    <xf numFmtId="181" fontId="1" fillId="0" borderId="32" xfId="69" applyNumberFormat="1" applyFont="1" applyFill="1" applyBorder="1">
      <alignment vertical="center"/>
    </xf>
    <xf numFmtId="0" fontId="11" fillId="25" borderId="0" xfId="40" applyFont="1" applyFill="1"/>
    <xf numFmtId="185" fontId="1" fillId="0" borderId="23" xfId="69" applyNumberFormat="1" applyFont="1" applyFill="1" applyBorder="1">
      <alignment vertical="center"/>
    </xf>
    <xf numFmtId="185" fontId="1" fillId="0" borderId="24" xfId="69" applyNumberFormat="1" applyFont="1" applyFill="1" applyBorder="1">
      <alignment vertical="center"/>
    </xf>
    <xf numFmtId="0" fontId="34" fillId="0" borderId="0" xfId="69" applyFont="1" applyFill="1">
      <alignment vertical="center"/>
    </xf>
    <xf numFmtId="0" fontId="34" fillId="0" borderId="0" xfId="69" applyFont="1" applyFill="1" applyAlignment="1">
      <alignment vertical="center"/>
    </xf>
    <xf numFmtId="0" fontId="11" fillId="0" borderId="0" xfId="40"/>
    <xf numFmtId="0" fontId="11" fillId="0" borderId="83" xfId="40" applyBorder="1"/>
    <xf numFmtId="0" fontId="11" fillId="0" borderId="83" xfId="40" applyBorder="1" applyAlignment="1">
      <alignment vertical="center"/>
    </xf>
    <xf numFmtId="0" fontId="44" fillId="0" borderId="83" xfId="40" applyFont="1" applyBorder="1"/>
    <xf numFmtId="0" fontId="11" fillId="0" borderId="35" xfId="40" applyFont="1" applyBorder="1" applyAlignment="1">
      <alignment vertical="center"/>
    </xf>
    <xf numFmtId="184" fontId="38" fillId="0" borderId="36" xfId="40" applyNumberFormat="1" applyFont="1" applyFill="1" applyBorder="1" applyAlignment="1">
      <alignment vertical="center"/>
    </xf>
    <xf numFmtId="184" fontId="38" fillId="0" borderId="181" xfId="40" applyNumberFormat="1" applyFont="1" applyFill="1" applyBorder="1" applyAlignment="1">
      <alignment vertical="center"/>
    </xf>
    <xf numFmtId="184" fontId="38" fillId="0" borderId="181" xfId="40" applyNumberFormat="1" applyFont="1" applyFill="1" applyBorder="1" applyAlignment="1">
      <alignment vertical="center" wrapText="1"/>
    </xf>
    <xf numFmtId="184" fontId="38" fillId="0" borderId="39" xfId="40" applyNumberFormat="1" applyFont="1" applyFill="1" applyBorder="1" applyAlignment="1">
      <alignment vertical="center"/>
    </xf>
    <xf numFmtId="184" fontId="38" fillId="0" borderId="182" xfId="40" applyNumberFormat="1" applyFont="1" applyFill="1" applyBorder="1" applyAlignment="1">
      <alignment vertical="center"/>
    </xf>
    <xf numFmtId="180" fontId="38" fillId="0" borderId="184" xfId="40" applyNumberFormat="1" applyFont="1" applyFill="1" applyBorder="1" applyAlignment="1">
      <alignment vertical="center"/>
    </xf>
    <xf numFmtId="180" fontId="38" fillId="0" borderId="180" xfId="40" applyNumberFormat="1" applyFont="1" applyFill="1" applyBorder="1" applyAlignment="1">
      <alignment vertical="center"/>
    </xf>
    <xf numFmtId="185" fontId="38" fillId="0" borderId="186" xfId="40" applyNumberFormat="1" applyFont="1" applyBorder="1" applyAlignment="1">
      <alignment horizontal="center" vertical="center"/>
    </xf>
    <xf numFmtId="184" fontId="38" fillId="0" borderId="186" xfId="40" applyNumberFormat="1" applyFont="1" applyFill="1" applyBorder="1" applyAlignment="1">
      <alignment vertical="center"/>
    </xf>
    <xf numFmtId="184" fontId="38" fillId="0" borderId="187" xfId="40" applyNumberFormat="1" applyFont="1" applyFill="1" applyBorder="1" applyAlignment="1">
      <alignment vertical="center"/>
    </xf>
    <xf numFmtId="180" fontId="38" fillId="0" borderId="188" xfId="40" applyNumberFormat="1" applyFont="1" applyFill="1" applyBorder="1" applyAlignment="1">
      <alignment vertical="center"/>
    </xf>
    <xf numFmtId="180" fontId="38" fillId="0" borderId="189" xfId="40" applyNumberFormat="1" applyFont="1" applyFill="1" applyBorder="1" applyAlignment="1">
      <alignment vertical="center"/>
    </xf>
    <xf numFmtId="180" fontId="38" fillId="0" borderId="32" xfId="40" applyNumberFormat="1" applyFont="1" applyBorder="1" applyAlignment="1">
      <alignment vertical="center"/>
    </xf>
    <xf numFmtId="180" fontId="38" fillId="0" borderId="36" xfId="40" applyNumberFormat="1" applyFont="1" applyBorder="1" applyAlignment="1">
      <alignment vertical="center"/>
    </xf>
    <xf numFmtId="180" fontId="38" fillId="0" borderId="181" xfId="40" applyNumberFormat="1" applyFont="1" applyBorder="1" applyAlignment="1">
      <alignment vertical="center"/>
    </xf>
    <xf numFmtId="49" fontId="24" fillId="0" borderId="0" xfId="58" applyNumberFormat="1" applyFont="1" applyFill="1" applyAlignment="1">
      <alignment horizontal="center" vertical="center"/>
    </xf>
    <xf numFmtId="0" fontId="6" fillId="0" borderId="15" xfId="58" applyFont="1" applyFill="1" applyBorder="1" applyAlignment="1">
      <alignment horizontal="center" vertical="center"/>
    </xf>
    <xf numFmtId="0" fontId="6" fillId="0" borderId="27" xfId="58" applyFont="1" applyFill="1" applyBorder="1" applyAlignment="1">
      <alignment horizontal="center" vertical="center"/>
    </xf>
    <xf numFmtId="0" fontId="6" fillId="0" borderId="73" xfId="58" applyFont="1" applyFill="1" applyBorder="1" applyAlignment="1">
      <alignment horizontal="center" vertical="center"/>
    </xf>
    <xf numFmtId="0" fontId="6" fillId="0" borderId="16" xfId="58" applyFont="1" applyFill="1" applyBorder="1" applyAlignment="1">
      <alignment horizontal="center" vertical="center"/>
    </xf>
    <xf numFmtId="0" fontId="6" fillId="0" borderId="28" xfId="58" applyFont="1" applyFill="1" applyBorder="1" applyAlignment="1">
      <alignment horizontal="center" vertical="center"/>
    </xf>
    <xf numFmtId="0" fontId="6" fillId="0" borderId="62" xfId="58" applyFont="1" applyFill="1" applyBorder="1" applyAlignment="1">
      <alignment horizontal="center" vertical="center"/>
    </xf>
    <xf numFmtId="0" fontId="14" fillId="0" borderId="16" xfId="41" applyFont="1" applyFill="1" applyBorder="1" applyAlignment="1">
      <alignment horizontal="left" vertical="center"/>
    </xf>
    <xf numFmtId="0" fontId="14" fillId="0" borderId="28" xfId="41" applyFont="1" applyFill="1" applyBorder="1" applyAlignment="1">
      <alignment horizontal="left" vertical="center"/>
    </xf>
    <xf numFmtId="0" fontId="14" fillId="0" borderId="62" xfId="41" applyFont="1" applyFill="1" applyBorder="1" applyAlignment="1">
      <alignment horizontal="left" vertical="center"/>
    </xf>
    <xf numFmtId="185" fontId="6" fillId="0" borderId="16" xfId="58" applyNumberFormat="1" applyFont="1" applyFill="1" applyBorder="1" applyAlignment="1">
      <alignment horizontal="right" vertical="center"/>
    </xf>
    <xf numFmtId="185" fontId="6" fillId="0" borderId="28" xfId="58" applyNumberFormat="1" applyFont="1" applyFill="1" applyBorder="1" applyAlignment="1">
      <alignment horizontal="right" vertical="center"/>
    </xf>
    <xf numFmtId="185" fontId="6" fillId="0" borderId="62" xfId="58" applyNumberFormat="1" applyFont="1" applyFill="1" applyBorder="1" applyAlignment="1">
      <alignment horizontal="right" vertical="center"/>
    </xf>
    <xf numFmtId="0" fontId="6" fillId="0" borderId="16" xfId="58" applyFont="1" applyFill="1" applyBorder="1" applyAlignment="1">
      <alignment horizontal="left" vertical="center"/>
    </xf>
    <xf numFmtId="0" fontId="6" fillId="0" borderId="28" xfId="58" applyFont="1" applyFill="1" applyBorder="1" applyAlignment="1">
      <alignment horizontal="left" vertical="center"/>
    </xf>
    <xf numFmtId="0" fontId="6" fillId="0" borderId="62" xfId="58" applyFont="1" applyFill="1" applyBorder="1" applyAlignment="1">
      <alignment horizontal="left" vertical="center"/>
    </xf>
    <xf numFmtId="189" fontId="6" fillId="0" borderId="16" xfId="58" applyNumberFormat="1" applyFont="1" applyFill="1" applyBorder="1" applyAlignment="1">
      <alignment horizontal="right" vertical="center"/>
    </xf>
    <xf numFmtId="189" fontId="6" fillId="0" borderId="28" xfId="58" applyNumberFormat="1" applyFont="1" applyFill="1" applyBorder="1" applyAlignment="1">
      <alignment horizontal="right" vertical="center"/>
    </xf>
    <xf numFmtId="189" fontId="6" fillId="0" borderId="62" xfId="58" applyNumberFormat="1" applyFont="1" applyFill="1" applyBorder="1" applyAlignment="1">
      <alignment horizontal="right" vertical="center"/>
    </xf>
    <xf numFmtId="0" fontId="6" fillId="0" borderId="66" xfId="58" applyFont="1" applyFill="1" applyBorder="1" applyAlignment="1">
      <alignment vertical="center"/>
    </xf>
    <xf numFmtId="0" fontId="6" fillId="0" borderId="44" xfId="58" applyFont="1" applyFill="1" applyBorder="1" applyAlignment="1">
      <alignment vertical="center"/>
    </xf>
    <xf numFmtId="0" fontId="6" fillId="0" borderId="46" xfId="58" applyFont="1" applyFill="1" applyBorder="1" applyAlignment="1">
      <alignment vertical="center"/>
    </xf>
    <xf numFmtId="0" fontId="6" fillId="0" borderId="41" xfId="58" applyFont="1" applyFill="1" applyBorder="1" applyAlignment="1">
      <alignment horizontal="center" vertical="center"/>
    </xf>
    <xf numFmtId="0" fontId="6" fillId="0" borderId="44" xfId="58" applyFont="1" applyFill="1" applyBorder="1" applyAlignment="1">
      <alignment horizontal="center" vertical="center"/>
    </xf>
    <xf numFmtId="0" fontId="14" fillId="0" borderId="17" xfId="41" applyFont="1" applyFill="1" applyBorder="1" applyAlignment="1">
      <alignment horizontal="left" vertical="center"/>
    </xf>
    <xf numFmtId="0" fontId="14" fillId="0" borderId="0" xfId="41" applyFont="1" applyFill="1" applyBorder="1" applyAlignment="1">
      <alignment horizontal="left" vertical="center"/>
    </xf>
    <xf numFmtId="0" fontId="14" fillId="0" borderId="67" xfId="41" applyFont="1" applyFill="1" applyBorder="1" applyAlignment="1">
      <alignment horizontal="left" vertical="center"/>
    </xf>
    <xf numFmtId="185" fontId="6" fillId="0" borderId="17" xfId="58" applyNumberFormat="1" applyFont="1" applyFill="1" applyBorder="1" applyAlignment="1">
      <alignment horizontal="right" vertical="center"/>
    </xf>
    <xf numFmtId="185" fontId="6" fillId="0" borderId="0" xfId="58" applyNumberFormat="1" applyFont="1" applyFill="1" applyBorder="1" applyAlignment="1">
      <alignment horizontal="right" vertical="center"/>
    </xf>
    <xf numFmtId="185" fontId="6" fillId="0" borderId="67" xfId="58" applyNumberFormat="1" applyFont="1" applyFill="1" applyBorder="1" applyAlignment="1">
      <alignment horizontal="right" vertical="center"/>
    </xf>
    <xf numFmtId="0" fontId="6" fillId="0" borderId="17" xfId="58" applyFont="1" applyFill="1" applyBorder="1" applyAlignment="1">
      <alignment horizontal="left" vertical="center"/>
    </xf>
    <xf numFmtId="0" fontId="6" fillId="0" borderId="0" xfId="58" applyFont="1" applyFill="1" applyBorder="1" applyAlignment="1">
      <alignment horizontal="left" vertical="center"/>
    </xf>
    <xf numFmtId="0" fontId="6" fillId="0" borderId="67" xfId="58" applyFont="1" applyFill="1" applyBorder="1" applyAlignment="1">
      <alignment horizontal="left" vertical="center"/>
    </xf>
    <xf numFmtId="189" fontId="6" fillId="0" borderId="17" xfId="58" applyNumberFormat="1" applyFont="1" applyFill="1" applyBorder="1" applyAlignment="1">
      <alignment horizontal="right" vertical="center"/>
    </xf>
    <xf numFmtId="189" fontId="6" fillId="0" borderId="0" xfId="58" applyNumberFormat="1" applyFont="1" applyFill="1" applyBorder="1" applyAlignment="1">
      <alignment horizontal="right" vertical="center"/>
    </xf>
    <xf numFmtId="189" fontId="6" fillId="0" borderId="67" xfId="58" applyNumberFormat="1" applyFont="1" applyFill="1" applyBorder="1" applyAlignment="1">
      <alignment horizontal="right" vertical="center"/>
    </xf>
    <xf numFmtId="176" fontId="6" fillId="0" borderId="17" xfId="58" applyNumberFormat="1" applyFont="1" applyFill="1" applyBorder="1" applyAlignment="1">
      <alignment horizontal="right" vertical="center"/>
    </xf>
    <xf numFmtId="176" fontId="6" fillId="0" borderId="0" xfId="58" applyNumberFormat="1" applyFont="1" applyFill="1" applyBorder="1" applyAlignment="1">
      <alignment horizontal="right" vertical="center"/>
    </xf>
    <xf numFmtId="176" fontId="6" fillId="0" borderId="67" xfId="58" applyNumberFormat="1" applyFont="1" applyFill="1" applyBorder="1" applyAlignment="1">
      <alignment horizontal="right" vertical="center"/>
    </xf>
    <xf numFmtId="187" fontId="6" fillId="0" borderId="17" xfId="58" applyNumberFormat="1" applyFont="1" applyFill="1" applyBorder="1" applyAlignment="1">
      <alignment horizontal="right" vertical="center"/>
    </xf>
    <xf numFmtId="187" fontId="6" fillId="0" borderId="0" xfId="58" applyNumberFormat="1" applyFont="1" applyFill="1" applyBorder="1" applyAlignment="1">
      <alignment horizontal="right" vertical="center"/>
    </xf>
    <xf numFmtId="187" fontId="6" fillId="0" borderId="67" xfId="58" applyNumberFormat="1" applyFont="1" applyFill="1" applyBorder="1" applyAlignment="1">
      <alignment horizontal="right" vertical="center"/>
    </xf>
    <xf numFmtId="0" fontId="6" fillId="0" borderId="48" xfId="58" applyFont="1" applyFill="1" applyBorder="1" applyAlignment="1">
      <alignment vertical="center"/>
    </xf>
    <xf numFmtId="0" fontId="6" fillId="0" borderId="31" xfId="58" applyFont="1" applyFill="1" applyBorder="1" applyAlignment="1">
      <alignment vertical="center"/>
    </xf>
    <xf numFmtId="0" fontId="6" fillId="0" borderId="50" xfId="58" applyFont="1" applyFill="1" applyBorder="1" applyAlignment="1">
      <alignment vertical="center"/>
    </xf>
    <xf numFmtId="185" fontId="6" fillId="0" borderId="48" xfId="58" applyNumberFormat="1" applyFont="1" applyFill="1" applyBorder="1" applyAlignment="1">
      <alignment horizontal="right" vertical="center"/>
    </xf>
    <xf numFmtId="185" fontId="6" fillId="0" borderId="31" xfId="58" applyNumberFormat="1" applyFont="1" applyFill="1" applyBorder="1" applyAlignment="1">
      <alignment horizontal="right" vertical="center"/>
    </xf>
    <xf numFmtId="185" fontId="6" fillId="0" borderId="59" xfId="58" applyNumberFormat="1" applyFont="1" applyFill="1" applyBorder="1" applyAlignment="1">
      <alignment horizontal="right" vertical="center"/>
    </xf>
    <xf numFmtId="0" fontId="6" fillId="0" borderId="41" xfId="58" applyFont="1" applyFill="1" applyBorder="1" applyAlignment="1">
      <alignment vertical="center"/>
    </xf>
    <xf numFmtId="185" fontId="6" fillId="0" borderId="41" xfId="58" applyNumberFormat="1" applyFont="1" applyFill="1" applyBorder="1" applyAlignment="1">
      <alignment horizontal="right" vertical="center"/>
    </xf>
    <xf numFmtId="185" fontId="6" fillId="0" borderId="44" xfId="58" applyNumberFormat="1" applyFont="1" applyFill="1" applyBorder="1" applyAlignment="1">
      <alignment horizontal="right" vertical="center"/>
    </xf>
    <xf numFmtId="185" fontId="6" fillId="0" borderId="60" xfId="58" applyNumberFormat="1" applyFont="1" applyFill="1" applyBorder="1" applyAlignment="1">
      <alignment horizontal="right" vertical="center"/>
    </xf>
    <xf numFmtId="0" fontId="6" fillId="0" borderId="42" xfId="58" applyFont="1" applyFill="1" applyBorder="1" applyAlignment="1">
      <alignment vertical="center"/>
    </xf>
    <xf numFmtId="0" fontId="6" fillId="0" borderId="45" xfId="58" applyFont="1" applyFill="1" applyBorder="1" applyAlignment="1">
      <alignment vertical="center"/>
    </xf>
    <xf numFmtId="0" fontId="6" fillId="0" borderId="47" xfId="58" applyFont="1" applyFill="1" applyBorder="1" applyAlignment="1">
      <alignment vertical="center"/>
    </xf>
    <xf numFmtId="192" fontId="6" fillId="0" borderId="42" xfId="58" applyNumberFormat="1" applyFont="1" applyFill="1" applyBorder="1" applyAlignment="1">
      <alignment horizontal="right" vertical="center"/>
    </xf>
    <xf numFmtId="192" fontId="6" fillId="0" borderId="45" xfId="58" applyNumberFormat="1" applyFont="1" applyFill="1" applyBorder="1" applyAlignment="1">
      <alignment horizontal="right" vertical="center"/>
    </xf>
    <xf numFmtId="192" fontId="6" fillId="0" borderId="61" xfId="58" applyNumberFormat="1" applyFont="1" applyFill="1" applyBorder="1" applyAlignment="1">
      <alignment horizontal="right" vertical="center"/>
    </xf>
    <xf numFmtId="0" fontId="14" fillId="0" borderId="49" xfId="58" applyFont="1" applyFill="1" applyBorder="1" applyAlignment="1">
      <alignment vertical="center"/>
    </xf>
    <xf numFmtId="0" fontId="14" fillId="0" borderId="31" xfId="58" applyFont="1" applyFill="1" applyBorder="1" applyAlignment="1">
      <alignment vertical="center"/>
    </xf>
    <xf numFmtId="0" fontId="14" fillId="0" borderId="50" xfId="58" applyFont="1" applyFill="1" applyBorder="1" applyAlignment="1">
      <alignment vertical="center"/>
    </xf>
    <xf numFmtId="185" fontId="14" fillId="0" borderId="49" xfId="58" applyNumberFormat="1" applyFont="1" applyFill="1" applyBorder="1" applyAlignment="1">
      <alignment horizontal="right" vertical="center"/>
    </xf>
    <xf numFmtId="185" fontId="14" fillId="0" borderId="28" xfId="58" applyNumberFormat="1" applyFont="1" applyFill="1" applyBorder="1" applyAlignment="1">
      <alignment horizontal="right" vertical="center"/>
    </xf>
    <xf numFmtId="185" fontId="14" fillId="0" borderId="62" xfId="58" applyNumberFormat="1" applyFont="1" applyFill="1" applyBorder="1" applyAlignment="1">
      <alignment horizontal="right" vertical="center"/>
    </xf>
    <xf numFmtId="0" fontId="6" fillId="0" borderId="66" xfId="58" applyFont="1" applyFill="1" applyBorder="1" applyAlignment="1">
      <alignment horizontal="center" vertical="center"/>
    </xf>
    <xf numFmtId="0" fontId="6" fillId="0" borderId="46" xfId="58" applyFont="1" applyFill="1" applyBorder="1" applyAlignment="1">
      <alignment horizontal="center" vertical="center"/>
    </xf>
    <xf numFmtId="0" fontId="6" fillId="0" borderId="60" xfId="58" applyFont="1" applyFill="1" applyBorder="1" applyAlignment="1">
      <alignment horizontal="center" vertical="center"/>
    </xf>
    <xf numFmtId="0" fontId="14" fillId="0" borderId="39" xfId="59" applyFont="1" applyFill="1" applyBorder="1" applyAlignment="1">
      <alignment horizontal="center" vertical="center"/>
    </xf>
    <xf numFmtId="0" fontId="14" fillId="0" borderId="32" xfId="59" applyFont="1" applyFill="1" applyBorder="1" applyAlignment="1">
      <alignment horizontal="center" vertical="center"/>
    </xf>
    <xf numFmtId="0" fontId="14" fillId="0" borderId="25" xfId="59" applyFont="1" applyFill="1" applyBorder="1" applyAlignment="1">
      <alignment horizontal="center" vertical="center"/>
    </xf>
    <xf numFmtId="185" fontId="14" fillId="0" borderId="41" xfId="58" applyNumberFormat="1" applyFont="1" applyFill="1" applyBorder="1" applyAlignment="1">
      <alignment horizontal="right" vertical="center"/>
    </xf>
    <xf numFmtId="185" fontId="14" fillId="0" borderId="44" xfId="58" applyNumberFormat="1" applyFont="1" applyFill="1" applyBorder="1" applyAlignment="1">
      <alignment horizontal="right" vertical="center"/>
    </xf>
    <xf numFmtId="185" fontId="14" fillId="0" borderId="60" xfId="58" applyNumberFormat="1" applyFont="1" applyFill="1" applyBorder="1" applyAlignment="1">
      <alignment horizontal="right" vertical="center"/>
    </xf>
    <xf numFmtId="185" fontId="6" fillId="0" borderId="46" xfId="58" applyNumberFormat="1" applyFont="1" applyFill="1" applyBorder="1" applyAlignment="1">
      <alignment horizontal="right" vertical="center"/>
    </xf>
    <xf numFmtId="0" fontId="14" fillId="0" borderId="39" xfId="58" applyFont="1" applyFill="1" applyBorder="1" applyAlignment="1">
      <alignment vertical="center"/>
    </xf>
    <xf numFmtId="0" fontId="14" fillId="0" borderId="44" xfId="58" applyFont="1" applyFill="1" applyBorder="1" applyAlignment="1">
      <alignment vertical="center"/>
    </xf>
    <xf numFmtId="0" fontId="14" fillId="0" borderId="46" xfId="58" applyFont="1" applyFill="1" applyBorder="1" applyAlignment="1">
      <alignment vertical="center"/>
    </xf>
    <xf numFmtId="189" fontId="6" fillId="0" borderId="41" xfId="58" applyNumberFormat="1" applyFont="1" applyFill="1" applyBorder="1" applyAlignment="1">
      <alignment horizontal="right" vertical="center"/>
    </xf>
    <xf numFmtId="189" fontId="6" fillId="0" borderId="44" xfId="58" applyNumberFormat="1" applyFont="1" applyFill="1" applyBorder="1" applyAlignment="1">
      <alignment horizontal="right" vertical="center"/>
    </xf>
    <xf numFmtId="189" fontId="6" fillId="0" borderId="46" xfId="58" applyNumberFormat="1" applyFont="1" applyFill="1" applyBorder="1" applyAlignment="1">
      <alignment horizontal="right" vertical="center"/>
    </xf>
    <xf numFmtId="189" fontId="6" fillId="0" borderId="60" xfId="58" applyNumberFormat="1" applyFont="1" applyFill="1" applyBorder="1" applyAlignment="1">
      <alignment horizontal="right" vertical="center"/>
    </xf>
    <xf numFmtId="0" fontId="6" fillId="0" borderId="18" xfId="58" applyFont="1" applyFill="1" applyBorder="1" applyAlignment="1">
      <alignment horizontal="left" vertical="center"/>
    </xf>
    <xf numFmtId="0" fontId="6" fillId="0" borderId="29" xfId="58" applyFont="1" applyFill="1" applyBorder="1" applyAlignment="1">
      <alignment horizontal="left" vertical="center"/>
    </xf>
    <xf numFmtId="0" fontId="6" fillId="0" borderId="69" xfId="58" applyFont="1" applyFill="1" applyBorder="1" applyAlignment="1">
      <alignment horizontal="left" vertical="center"/>
    </xf>
    <xf numFmtId="189" fontId="6" fillId="0" borderId="18" xfId="58" applyNumberFormat="1" applyFont="1" applyFill="1" applyBorder="1" applyAlignment="1">
      <alignment horizontal="right" vertical="center"/>
    </xf>
    <xf numFmtId="189" fontId="6" fillId="0" borderId="29" xfId="58" applyNumberFormat="1" applyFont="1" applyFill="1" applyBorder="1" applyAlignment="1">
      <alignment horizontal="right" vertical="center"/>
    </xf>
    <xf numFmtId="189" fontId="6" fillId="0" borderId="69" xfId="58" applyNumberFormat="1" applyFont="1" applyFill="1" applyBorder="1" applyAlignment="1">
      <alignment horizontal="right" vertical="center"/>
    </xf>
    <xf numFmtId="0" fontId="14" fillId="0" borderId="32" xfId="58" applyFont="1" applyFill="1" applyBorder="1" applyAlignment="1">
      <alignment vertical="center"/>
    </xf>
    <xf numFmtId="0" fontId="14" fillId="0" borderId="25" xfId="58" applyFont="1" applyFill="1" applyBorder="1" applyAlignment="1">
      <alignment vertical="center"/>
    </xf>
    <xf numFmtId="192" fontId="14" fillId="0" borderId="39" xfId="58" applyNumberFormat="1" applyFont="1" applyFill="1" applyBorder="1" applyAlignment="1">
      <alignment horizontal="right" vertical="center"/>
    </xf>
    <xf numFmtId="192" fontId="14" fillId="0" borderId="32" xfId="58" applyNumberFormat="1" applyFont="1" applyFill="1" applyBorder="1" applyAlignment="1">
      <alignment horizontal="right" vertical="center"/>
    </xf>
    <xf numFmtId="192" fontId="14" fillId="0" borderId="63" xfId="58" applyNumberFormat="1" applyFont="1" applyFill="1" applyBorder="1" applyAlignment="1">
      <alignment horizontal="right" vertical="center"/>
    </xf>
    <xf numFmtId="0" fontId="14" fillId="0" borderId="42" xfId="59" applyFont="1" applyFill="1" applyBorder="1" applyAlignment="1">
      <alignment horizontal="center" vertical="center"/>
    </xf>
    <xf numFmtId="0" fontId="14" fillId="0" borderId="45" xfId="59" applyFont="1" applyFill="1" applyBorder="1" applyAlignment="1">
      <alignment horizontal="center" vertical="center"/>
    </xf>
    <xf numFmtId="0" fontId="14" fillId="0" borderId="47" xfId="59" applyFont="1" applyFill="1" applyBorder="1" applyAlignment="1">
      <alignment horizontal="center" vertical="center"/>
    </xf>
    <xf numFmtId="0" fontId="6" fillId="0" borderId="19" xfId="58" applyFont="1" applyFill="1" applyBorder="1" applyAlignment="1">
      <alignment horizontal="center" vertical="center"/>
    </xf>
    <xf numFmtId="0" fontId="6" fillId="0" borderId="30" xfId="58" applyFont="1" applyFill="1" applyBorder="1" applyAlignment="1">
      <alignment horizontal="center" vertical="center"/>
    </xf>
    <xf numFmtId="0" fontId="6" fillId="0" borderId="38" xfId="58" applyFont="1" applyFill="1" applyBorder="1" applyAlignment="1">
      <alignment horizontal="center" vertical="center"/>
    </xf>
    <xf numFmtId="187" fontId="6" fillId="0" borderId="38" xfId="58" applyNumberFormat="1" applyFont="1" applyFill="1" applyBorder="1" applyAlignment="1">
      <alignment horizontal="right" vertical="center"/>
    </xf>
    <xf numFmtId="187" fontId="6" fillId="0" borderId="53" xfId="58" applyNumberFormat="1" applyFont="1" applyFill="1" applyBorder="1" applyAlignment="1">
      <alignment horizontal="right" vertical="center"/>
    </xf>
    <xf numFmtId="187" fontId="6" fillId="0" borderId="64" xfId="58" applyNumberFormat="1" applyFont="1" applyFill="1" applyBorder="1" applyAlignment="1">
      <alignment horizontal="right" vertical="center"/>
    </xf>
    <xf numFmtId="189" fontId="6" fillId="0" borderId="42" xfId="58" applyNumberFormat="1" applyFont="1" applyFill="1" applyBorder="1" applyAlignment="1">
      <alignment horizontal="right" vertical="center"/>
    </xf>
    <xf numFmtId="189" fontId="6" fillId="0" borderId="45" xfId="58" applyNumberFormat="1" applyFont="1" applyFill="1" applyBorder="1" applyAlignment="1">
      <alignment horizontal="right" vertical="center"/>
    </xf>
    <xf numFmtId="189" fontId="6" fillId="0" borderId="47" xfId="58" applyNumberFormat="1" applyFont="1" applyFill="1" applyBorder="1" applyAlignment="1">
      <alignment horizontal="right" vertical="center"/>
    </xf>
    <xf numFmtId="189" fontId="6" fillId="0" borderId="61" xfId="58" applyNumberFormat="1" applyFont="1" applyFill="1" applyBorder="1" applyAlignment="1">
      <alignment horizontal="right" vertical="center"/>
    </xf>
    <xf numFmtId="185" fontId="6" fillId="0" borderId="38" xfId="58" applyNumberFormat="1" applyFont="1" applyFill="1" applyBorder="1" applyAlignment="1">
      <alignment horizontal="right" vertical="center"/>
    </xf>
    <xf numFmtId="185" fontId="6" fillId="0" borderId="53" xfId="58" applyNumberFormat="1" applyFont="1" applyFill="1" applyBorder="1" applyAlignment="1">
      <alignment horizontal="right" vertical="center"/>
    </xf>
    <xf numFmtId="185" fontId="6" fillId="0" borderId="64" xfId="58" applyNumberFormat="1" applyFont="1" applyFill="1" applyBorder="1" applyAlignment="1">
      <alignment horizontal="right" vertical="center"/>
    </xf>
    <xf numFmtId="0" fontId="6" fillId="0" borderId="70" xfId="58" applyFont="1" applyFill="1" applyBorder="1" applyAlignment="1">
      <alignment vertical="center"/>
    </xf>
    <xf numFmtId="0" fontId="6" fillId="0" borderId="71" xfId="58" applyFont="1" applyFill="1" applyBorder="1" applyAlignment="1">
      <alignment horizontal="center" vertical="center"/>
    </xf>
    <xf numFmtId="0" fontId="6" fillId="0" borderId="61" xfId="58" applyFont="1" applyFill="1" applyBorder="1" applyAlignment="1">
      <alignment horizontal="center" vertical="center"/>
    </xf>
    <xf numFmtId="0" fontId="6" fillId="0" borderId="72" xfId="58" applyFont="1" applyFill="1" applyBorder="1" applyAlignment="1">
      <alignment horizontal="center" vertical="center"/>
    </xf>
    <xf numFmtId="0" fontId="6" fillId="0" borderId="20" xfId="58" applyFont="1" applyFill="1" applyBorder="1" applyAlignment="1">
      <alignment horizontal="center" vertical="center"/>
    </xf>
    <xf numFmtId="0" fontId="6" fillId="0" borderId="31" xfId="58" applyFont="1" applyFill="1" applyBorder="1" applyAlignment="1">
      <alignment horizontal="center" vertical="center"/>
    </xf>
    <xf numFmtId="0" fontId="6" fillId="0" borderId="59" xfId="58" applyFont="1" applyFill="1" applyBorder="1" applyAlignment="1">
      <alignment horizontal="center" vertical="center"/>
    </xf>
    <xf numFmtId="0" fontId="14" fillId="0" borderId="18" xfId="41" applyFont="1" applyFill="1" applyBorder="1" applyAlignment="1">
      <alignment horizontal="left" vertical="center"/>
    </xf>
    <xf numFmtId="0" fontId="14" fillId="0" borderId="29" xfId="41" applyFont="1" applyFill="1" applyBorder="1" applyAlignment="1">
      <alignment horizontal="left" vertical="center"/>
    </xf>
    <xf numFmtId="0" fontId="14" fillId="0" borderId="69" xfId="41" applyFont="1" applyFill="1" applyBorder="1" applyAlignment="1">
      <alignment horizontal="left" vertical="center"/>
    </xf>
    <xf numFmtId="185" fontId="6" fillId="0" borderId="18" xfId="58" applyNumberFormat="1" applyFont="1" applyFill="1" applyBorder="1" applyAlignment="1">
      <alignment horizontal="right" vertical="center"/>
    </xf>
    <xf numFmtId="185" fontId="6" fillId="0" borderId="29" xfId="58" applyNumberFormat="1" applyFont="1" applyFill="1" applyBorder="1" applyAlignment="1">
      <alignment horizontal="right" vertical="center"/>
    </xf>
    <xf numFmtId="185" fontId="6" fillId="0" borderId="69" xfId="58" applyNumberFormat="1" applyFont="1" applyFill="1" applyBorder="1" applyAlignment="1">
      <alignment horizontal="right" vertical="center"/>
    </xf>
    <xf numFmtId="0" fontId="28" fillId="0" borderId="44" xfId="58" applyFont="1" applyFill="1" applyBorder="1">
      <alignment vertical="center"/>
    </xf>
    <xf numFmtId="0" fontId="28" fillId="0" borderId="46" xfId="58" applyFont="1" applyFill="1" applyBorder="1">
      <alignment vertical="center"/>
    </xf>
    <xf numFmtId="185" fontId="6" fillId="0" borderId="42" xfId="58" applyNumberFormat="1" applyFont="1" applyFill="1" applyBorder="1" applyAlignment="1">
      <alignment horizontal="right" vertical="center"/>
    </xf>
    <xf numFmtId="185" fontId="6" fillId="0" borderId="45" xfId="58" applyNumberFormat="1" applyFont="1" applyFill="1" applyBorder="1" applyAlignment="1">
      <alignment horizontal="right" vertical="center"/>
    </xf>
    <xf numFmtId="185" fontId="6" fillId="0" borderId="47" xfId="58" applyNumberFormat="1" applyFont="1" applyFill="1" applyBorder="1" applyAlignment="1">
      <alignment horizontal="right" vertical="center"/>
    </xf>
    <xf numFmtId="0" fontId="6" fillId="0" borderId="52" xfId="58" applyFont="1" applyFill="1" applyBorder="1" applyAlignment="1">
      <alignment horizontal="center" vertical="center" shrinkToFit="1"/>
    </xf>
    <xf numFmtId="0" fontId="6" fillId="0" borderId="29" xfId="58" applyFont="1" applyFill="1" applyBorder="1" applyAlignment="1">
      <alignment horizontal="center" vertical="center" shrinkToFit="1"/>
    </xf>
    <xf numFmtId="0" fontId="6" fillId="0" borderId="26" xfId="58" applyFont="1" applyFill="1" applyBorder="1" applyAlignment="1">
      <alignment horizontal="center" vertical="center" shrinkToFit="1"/>
    </xf>
    <xf numFmtId="49" fontId="6" fillId="0" borderId="0" xfId="58" applyNumberFormat="1" applyFont="1" applyFill="1" applyBorder="1" applyAlignment="1">
      <alignment horizontal="center" vertical="center"/>
    </xf>
    <xf numFmtId="0" fontId="6" fillId="0" borderId="0" xfId="58" applyFont="1" applyFill="1" applyBorder="1" applyAlignment="1">
      <alignment horizontal="center" vertical="center"/>
    </xf>
    <xf numFmtId="177" fontId="6" fillId="0" borderId="0" xfId="58" applyNumberFormat="1" applyFont="1" applyFill="1" applyBorder="1" applyAlignment="1" applyProtection="1">
      <alignment horizontal="center" vertical="center"/>
      <protection hidden="1"/>
    </xf>
    <xf numFmtId="0" fontId="27" fillId="0" borderId="0" xfId="58" applyNumberFormat="1" applyFont="1" applyFill="1" applyBorder="1" applyAlignment="1" applyProtection="1">
      <alignment horizontal="left" vertical="center" wrapText="1"/>
      <protection hidden="1"/>
    </xf>
    <xf numFmtId="0" fontId="6" fillId="0" borderId="0" xfId="58" applyFont="1" applyFill="1" applyBorder="1" applyAlignment="1" applyProtection="1">
      <alignment horizontal="center" vertical="center"/>
      <protection hidden="1"/>
    </xf>
    <xf numFmtId="0" fontId="6" fillId="0" borderId="10" xfId="58" applyFont="1" applyFill="1" applyBorder="1" applyAlignment="1">
      <alignment horizontal="center" vertical="center"/>
    </xf>
    <xf numFmtId="0" fontId="6" fillId="0" borderId="22" xfId="58" applyFont="1" applyFill="1" applyBorder="1" applyAlignment="1">
      <alignment horizontal="center" vertical="center"/>
    </xf>
    <xf numFmtId="0" fontId="6" fillId="0" borderId="33" xfId="58" applyFont="1" applyFill="1" applyBorder="1" applyAlignment="1">
      <alignment horizontal="center" vertical="center"/>
    </xf>
    <xf numFmtId="0" fontId="6" fillId="0" borderId="11" xfId="58" applyFont="1" applyFill="1" applyBorder="1" applyAlignment="1">
      <alignment horizontal="center" vertical="center"/>
    </xf>
    <xf numFmtId="0" fontId="6" fillId="0" borderId="23" xfId="58" applyFont="1" applyFill="1" applyBorder="1" applyAlignment="1">
      <alignment horizontal="center" vertical="center"/>
    </xf>
    <xf numFmtId="0" fontId="6" fillId="0" borderId="34" xfId="58" applyFont="1" applyFill="1" applyBorder="1" applyAlignment="1">
      <alignment horizontal="center" vertical="center"/>
    </xf>
    <xf numFmtId="0" fontId="6" fillId="0" borderId="12" xfId="58" applyFont="1" applyFill="1" applyBorder="1" applyAlignment="1">
      <alignment horizontal="center" vertical="center"/>
    </xf>
    <xf numFmtId="0" fontId="6" fillId="0" borderId="24" xfId="58" applyFont="1" applyFill="1" applyBorder="1" applyAlignment="1">
      <alignment horizontal="center" vertical="center"/>
    </xf>
    <xf numFmtId="0" fontId="6" fillId="0" borderId="35" xfId="58" applyFont="1" applyFill="1" applyBorder="1" applyAlignment="1">
      <alignment horizontal="center" vertical="center"/>
    </xf>
    <xf numFmtId="0" fontId="6" fillId="0" borderId="49" xfId="58" applyFont="1" applyFill="1" applyBorder="1" applyAlignment="1">
      <alignment horizontal="center" vertical="center"/>
    </xf>
    <xf numFmtId="0" fontId="6" fillId="0" borderId="54" xfId="58" applyFont="1" applyFill="1" applyBorder="1" applyAlignment="1">
      <alignment horizontal="center" vertical="center"/>
    </xf>
    <xf numFmtId="0" fontId="6" fillId="0" borderId="51" xfId="58" applyFont="1" applyFill="1" applyBorder="1" applyAlignment="1">
      <alignment horizontal="center" vertical="center"/>
    </xf>
    <xf numFmtId="0" fontId="6" fillId="0" borderId="55" xfId="58" applyFont="1" applyFill="1" applyBorder="1" applyAlignment="1">
      <alignment horizontal="center" vertical="center"/>
    </xf>
    <xf numFmtId="0" fontId="6" fillId="0" borderId="40" xfId="58" applyFont="1" applyFill="1" applyBorder="1" applyAlignment="1">
      <alignment horizontal="center" vertical="center"/>
    </xf>
    <xf numFmtId="0" fontId="6" fillId="0" borderId="56" xfId="58" applyFont="1" applyFill="1" applyBorder="1" applyAlignment="1">
      <alignment horizontal="center" vertical="center"/>
    </xf>
    <xf numFmtId="0" fontId="6" fillId="0" borderId="17" xfId="58" applyFont="1" applyFill="1" applyBorder="1" applyAlignment="1">
      <alignment horizontal="center" vertical="center"/>
    </xf>
    <xf numFmtId="0" fontId="6" fillId="0" borderId="65" xfId="58" applyFont="1" applyFill="1" applyBorder="1" applyAlignment="1">
      <alignment horizontal="center" vertical="center"/>
    </xf>
    <xf numFmtId="0" fontId="6" fillId="0" borderId="43" xfId="58" applyFont="1" applyFill="1" applyBorder="1" applyAlignment="1">
      <alignment horizontal="center" vertical="center"/>
    </xf>
    <xf numFmtId="0" fontId="6" fillId="0" borderId="67" xfId="58" applyFont="1" applyFill="1" applyBorder="1" applyAlignment="1">
      <alignment horizontal="center" vertical="center"/>
    </xf>
    <xf numFmtId="0" fontId="6" fillId="0" borderId="68" xfId="58" applyFont="1" applyFill="1" applyBorder="1" applyAlignment="1">
      <alignment horizontal="center" vertical="center"/>
    </xf>
    <xf numFmtId="0" fontId="6" fillId="0" borderId="13" xfId="58" applyFont="1" applyFill="1" applyBorder="1" applyAlignment="1">
      <alignment horizontal="center" vertical="center"/>
    </xf>
    <xf numFmtId="0" fontId="6" fillId="0" borderId="25" xfId="58" applyFont="1" applyFill="1" applyBorder="1" applyAlignment="1">
      <alignment horizontal="center" vertical="center"/>
    </xf>
    <xf numFmtId="0" fontId="6" fillId="0" borderId="36" xfId="58" applyFont="1" applyFill="1" applyBorder="1" applyAlignment="1">
      <alignment horizontal="center" vertical="center"/>
    </xf>
    <xf numFmtId="0" fontId="6" fillId="0" borderId="14" xfId="58" applyFont="1" applyFill="1" applyBorder="1" applyAlignment="1">
      <alignment horizontal="center" vertical="center"/>
    </xf>
    <xf numFmtId="0" fontId="6" fillId="0" borderId="26" xfId="58" applyFont="1" applyFill="1" applyBorder="1" applyAlignment="1">
      <alignment horizontal="center" vertical="center"/>
    </xf>
    <xf numFmtId="0" fontId="6" fillId="0" borderId="37" xfId="58" applyFont="1" applyFill="1" applyBorder="1" applyAlignment="1">
      <alignment horizontal="center" vertical="center"/>
    </xf>
    <xf numFmtId="0" fontId="6" fillId="0" borderId="39" xfId="58" applyFont="1" applyFill="1" applyBorder="1" applyAlignment="1">
      <alignment horizontal="center" vertical="center"/>
    </xf>
    <xf numFmtId="0" fontId="6" fillId="0" borderId="57" xfId="58" applyFont="1" applyFill="1" applyBorder="1" applyAlignment="1">
      <alignment horizontal="center" vertical="center"/>
    </xf>
    <xf numFmtId="0" fontId="6" fillId="0" borderId="52" xfId="58" applyFont="1" applyFill="1" applyBorder="1" applyAlignment="1">
      <alignment horizontal="center" vertical="center"/>
    </xf>
    <xf numFmtId="0" fontId="6" fillId="0" borderId="58" xfId="58" applyFont="1" applyFill="1" applyBorder="1" applyAlignment="1">
      <alignment horizontal="center" vertical="center"/>
    </xf>
    <xf numFmtId="0" fontId="6" fillId="0" borderId="21" xfId="58" applyFont="1" applyFill="1" applyBorder="1" applyAlignment="1">
      <alignment horizontal="center" vertical="center"/>
    </xf>
    <xf numFmtId="0" fontId="6" fillId="0" borderId="32" xfId="58" applyFont="1" applyFill="1" applyBorder="1" applyAlignment="1">
      <alignment horizontal="center" vertical="center"/>
    </xf>
    <xf numFmtId="0" fontId="6" fillId="0" borderId="18" xfId="58" applyFont="1" applyFill="1" applyBorder="1" applyAlignment="1">
      <alignment horizontal="center" vertical="center"/>
    </xf>
    <xf numFmtId="0" fontId="6" fillId="0" borderId="29" xfId="58" applyFont="1" applyFill="1" applyBorder="1" applyAlignment="1">
      <alignment horizontal="center" vertical="center"/>
    </xf>
    <xf numFmtId="49" fontId="6" fillId="0" borderId="39" xfId="58" applyNumberFormat="1" applyFont="1" applyFill="1" applyBorder="1" applyAlignment="1">
      <alignment horizontal="center" vertical="center"/>
    </xf>
    <xf numFmtId="49" fontId="6" fillId="0" borderId="32" xfId="58" applyNumberFormat="1" applyFont="1" applyFill="1" applyBorder="1" applyAlignment="1">
      <alignment horizontal="center" vertical="center"/>
    </xf>
    <xf numFmtId="49" fontId="6" fillId="0" borderId="63" xfId="58" applyNumberFormat="1" applyFont="1" applyFill="1" applyBorder="1" applyAlignment="1">
      <alignment horizontal="center" vertical="center"/>
    </xf>
    <xf numFmtId="49" fontId="6" fillId="0" borderId="51" xfId="58" applyNumberFormat="1" applyFont="1" applyFill="1" applyBorder="1" applyAlignment="1">
      <alignment horizontal="center" vertical="center"/>
    </xf>
    <xf numFmtId="49" fontId="6" fillId="0" borderId="67" xfId="58" applyNumberFormat="1" applyFont="1" applyFill="1" applyBorder="1" applyAlignment="1">
      <alignment horizontal="center" vertical="center"/>
    </xf>
    <xf numFmtId="49" fontId="6" fillId="0" borderId="52" xfId="58" applyNumberFormat="1" applyFont="1" applyFill="1" applyBorder="1" applyAlignment="1">
      <alignment horizontal="center" vertical="center"/>
    </xf>
    <xf numFmtId="49" fontId="6" fillId="0" borderId="29" xfId="58" applyNumberFormat="1" applyFont="1" applyFill="1" applyBorder="1" applyAlignment="1">
      <alignment horizontal="center" vertical="center"/>
    </xf>
    <xf numFmtId="49" fontId="6" fillId="0" borderId="69" xfId="58" applyNumberFormat="1" applyFont="1" applyFill="1" applyBorder="1" applyAlignment="1">
      <alignment horizontal="center" vertical="center"/>
    </xf>
    <xf numFmtId="0" fontId="6" fillId="0" borderId="16" xfId="58" applyFont="1" applyFill="1" applyBorder="1" applyAlignment="1">
      <alignment horizontal="center" vertical="center" wrapText="1"/>
    </xf>
    <xf numFmtId="0" fontId="6" fillId="0" borderId="28" xfId="58" applyFont="1" applyFill="1" applyBorder="1" applyAlignment="1">
      <alignment horizontal="center" vertical="center" wrapText="1"/>
    </xf>
    <xf numFmtId="0" fontId="6" fillId="0" borderId="22" xfId="58" applyFont="1" applyFill="1" applyBorder="1" applyAlignment="1">
      <alignment horizontal="center" vertical="center" wrapText="1"/>
    </xf>
    <xf numFmtId="0" fontId="6" fillId="0" borderId="17" xfId="58" applyFont="1" applyFill="1" applyBorder="1" applyAlignment="1">
      <alignment horizontal="center" vertical="center" wrapText="1"/>
    </xf>
    <xf numFmtId="0" fontId="6" fillId="0" borderId="0" xfId="58" applyFont="1" applyFill="1" applyBorder="1" applyAlignment="1">
      <alignment horizontal="center" vertical="center" wrapText="1"/>
    </xf>
    <xf numFmtId="0" fontId="6" fillId="0" borderId="23" xfId="58" applyFont="1" applyFill="1" applyBorder="1" applyAlignment="1">
      <alignment horizontal="center" vertical="center" wrapText="1"/>
    </xf>
    <xf numFmtId="0" fontId="6" fillId="0" borderId="18" xfId="58" applyFont="1" applyFill="1" applyBorder="1" applyAlignment="1">
      <alignment horizontal="center" vertical="center" wrapText="1"/>
    </xf>
    <xf numFmtId="0" fontId="6" fillId="0" borderId="29" xfId="58" applyFont="1" applyFill="1" applyBorder="1" applyAlignment="1">
      <alignment horizontal="center" vertical="center" wrapText="1"/>
    </xf>
    <xf numFmtId="0" fontId="6" fillId="0" borderId="26" xfId="58" applyFont="1" applyFill="1" applyBorder="1" applyAlignment="1">
      <alignment horizontal="center" vertical="center" wrapText="1"/>
    </xf>
    <xf numFmtId="0" fontId="27" fillId="0" borderId="0" xfId="58" applyFont="1" applyFill="1" applyBorder="1" applyAlignment="1">
      <alignment horizontal="left" vertical="center" wrapText="1"/>
    </xf>
    <xf numFmtId="0" fontId="27" fillId="0" borderId="67" xfId="58" applyFont="1" applyFill="1" applyBorder="1" applyAlignment="1">
      <alignment horizontal="left" vertical="center" wrapText="1"/>
    </xf>
    <xf numFmtId="0" fontId="27" fillId="0" borderId="39" xfId="58" applyFont="1" applyFill="1" applyBorder="1" applyAlignment="1">
      <alignment horizontal="center" vertical="center" wrapText="1"/>
    </xf>
    <xf numFmtId="0" fontId="27" fillId="0" borderId="32" xfId="58" applyFont="1" applyFill="1" applyBorder="1" applyAlignment="1">
      <alignment horizontal="center" vertical="center" wrapText="1"/>
    </xf>
    <xf numFmtId="0" fontId="27" fillId="0" borderId="25" xfId="58" applyFont="1" applyFill="1" applyBorder="1" applyAlignment="1">
      <alignment horizontal="center" vertical="center" wrapText="1"/>
    </xf>
    <xf numFmtId="0" fontId="27" fillId="0" borderId="40" xfId="58" applyFont="1" applyFill="1" applyBorder="1" applyAlignment="1">
      <alignment horizontal="center" vertical="center" wrapText="1"/>
    </xf>
    <xf numFmtId="0" fontId="27" fillId="0" borderId="43" xfId="58" applyFont="1" applyFill="1" applyBorder="1" applyAlignment="1">
      <alignment horizontal="center" vertical="center" wrapText="1"/>
    </xf>
    <xf numFmtId="0" fontId="27" fillId="0" borderId="24" xfId="58" applyFont="1" applyFill="1" applyBorder="1" applyAlignment="1">
      <alignment horizontal="center" vertical="center" wrapText="1"/>
    </xf>
    <xf numFmtId="0" fontId="6" fillId="0" borderId="39" xfId="58" applyFont="1" applyFill="1" applyBorder="1" applyAlignment="1">
      <alignment horizontal="center" vertical="center" wrapText="1"/>
    </xf>
    <xf numFmtId="0" fontId="6" fillId="0" borderId="32" xfId="58" applyFont="1" applyFill="1" applyBorder="1" applyAlignment="1">
      <alignment horizontal="center" vertical="center" wrapText="1"/>
    </xf>
    <xf numFmtId="0" fontId="6" fillId="0" borderId="25" xfId="58" applyFont="1" applyFill="1" applyBorder="1" applyAlignment="1">
      <alignment horizontal="center" vertical="center" wrapText="1"/>
    </xf>
    <xf numFmtId="0" fontId="6" fillId="0" borderId="40" xfId="58" applyFont="1" applyFill="1" applyBorder="1" applyAlignment="1">
      <alignment horizontal="center" vertical="center" wrapText="1"/>
    </xf>
    <xf numFmtId="0" fontId="6" fillId="0" borderId="43" xfId="58" applyFont="1" applyFill="1" applyBorder="1" applyAlignment="1">
      <alignment horizontal="center" vertical="center" wrapText="1"/>
    </xf>
    <xf numFmtId="0" fontId="6" fillId="0" borderId="24" xfId="58" applyFont="1" applyFill="1" applyBorder="1" applyAlignment="1">
      <alignment horizontal="center" vertical="center" wrapText="1"/>
    </xf>
    <xf numFmtId="0" fontId="27" fillId="0" borderId="63" xfId="58" applyFont="1" applyFill="1" applyBorder="1" applyAlignment="1">
      <alignment horizontal="center" vertical="center" wrapText="1"/>
    </xf>
    <xf numFmtId="0" fontId="27" fillId="0" borderId="68" xfId="58" applyFont="1" applyFill="1" applyBorder="1" applyAlignment="1">
      <alignment horizontal="center" vertical="center" wrapText="1"/>
    </xf>
    <xf numFmtId="0" fontId="14" fillId="0" borderId="16" xfId="41" applyFont="1" applyFill="1" applyBorder="1" applyAlignment="1">
      <alignment horizontal="center" vertical="center" wrapText="1"/>
    </xf>
    <xf numFmtId="0" fontId="14" fillId="0" borderId="28" xfId="41" applyFont="1" applyFill="1" applyBorder="1" applyAlignment="1">
      <alignment horizontal="center" vertical="center" wrapText="1"/>
    </xf>
    <xf numFmtId="0" fontId="14" fillId="0" borderId="62" xfId="41" applyFont="1" applyFill="1" applyBorder="1" applyAlignment="1">
      <alignment horizontal="center" vertical="center" wrapText="1"/>
    </xf>
    <xf numFmtId="0" fontId="14" fillId="0" borderId="17" xfId="41" applyFont="1" applyFill="1" applyBorder="1" applyAlignment="1">
      <alignment horizontal="center" vertical="center" wrapText="1"/>
    </xf>
    <xf numFmtId="0" fontId="14" fillId="0" borderId="0" xfId="41" applyFont="1" applyFill="1" applyBorder="1" applyAlignment="1">
      <alignment horizontal="center" vertical="center" wrapText="1"/>
    </xf>
    <xf numFmtId="0" fontId="14" fillId="0" borderId="67" xfId="41" applyFont="1" applyFill="1" applyBorder="1" applyAlignment="1">
      <alignment horizontal="center" vertical="center" wrapText="1"/>
    </xf>
    <xf numFmtId="0" fontId="14" fillId="0" borderId="18" xfId="41" applyFont="1" applyFill="1" applyBorder="1" applyAlignment="1">
      <alignment horizontal="center" vertical="center" wrapText="1"/>
    </xf>
    <xf numFmtId="0" fontId="14" fillId="0" borderId="29" xfId="41" applyFont="1" applyFill="1" applyBorder="1" applyAlignment="1">
      <alignment horizontal="center" vertical="center" wrapText="1"/>
    </xf>
    <xf numFmtId="0" fontId="14" fillId="0" borderId="69" xfId="41" applyFont="1" applyFill="1" applyBorder="1" applyAlignment="1">
      <alignment horizontal="center" vertical="center" wrapText="1"/>
    </xf>
    <xf numFmtId="0" fontId="6" fillId="0" borderId="21" xfId="58" applyFont="1" applyFill="1" applyBorder="1" applyAlignment="1">
      <alignment horizontal="center" vertical="center" textRotation="255"/>
    </xf>
    <xf numFmtId="0" fontId="6" fillId="0" borderId="32" xfId="58" applyFont="1" applyFill="1" applyBorder="1" applyAlignment="1">
      <alignment horizontal="center" vertical="center" textRotation="255"/>
    </xf>
    <xf numFmtId="0" fontId="6" fillId="0" borderId="25" xfId="58" applyFont="1" applyFill="1" applyBorder="1" applyAlignment="1">
      <alignment horizontal="center" vertical="center" textRotation="255"/>
    </xf>
    <xf numFmtId="0" fontId="6" fillId="0" borderId="17" xfId="58" applyFont="1" applyFill="1" applyBorder="1" applyAlignment="1">
      <alignment horizontal="center" vertical="center" textRotation="255"/>
    </xf>
    <xf numFmtId="0" fontId="6" fillId="0" borderId="0" xfId="58" applyFont="1" applyFill="1" applyBorder="1" applyAlignment="1">
      <alignment horizontal="center" vertical="center" textRotation="255"/>
    </xf>
    <xf numFmtId="0" fontId="6" fillId="0" borderId="23" xfId="58" applyFont="1" applyFill="1" applyBorder="1" applyAlignment="1">
      <alignment horizontal="center" vertical="center" textRotation="255"/>
    </xf>
    <xf numFmtId="0" fontId="6" fillId="0" borderId="18" xfId="58" applyFont="1" applyFill="1" applyBorder="1" applyAlignment="1">
      <alignment horizontal="center" vertical="center" textRotation="255"/>
    </xf>
    <xf numFmtId="0" fontId="6" fillId="0" borderId="29" xfId="58" applyFont="1" applyFill="1" applyBorder="1" applyAlignment="1">
      <alignment horizontal="center" vertical="center" textRotation="255"/>
    </xf>
    <xf numFmtId="0" fontId="6" fillId="0" borderId="26" xfId="58" applyFont="1" applyFill="1" applyBorder="1" applyAlignment="1">
      <alignment horizontal="center" vertical="center" textRotation="255"/>
    </xf>
    <xf numFmtId="0" fontId="6" fillId="0" borderId="39" xfId="58" applyFont="1" applyFill="1" applyBorder="1" applyAlignment="1">
      <alignment horizontal="center" vertical="center" textRotation="255"/>
    </xf>
    <xf numFmtId="0" fontId="6" fillId="0" borderId="51" xfId="58" applyFont="1" applyFill="1" applyBorder="1" applyAlignment="1">
      <alignment horizontal="center" vertical="center" textRotation="255"/>
    </xf>
    <xf numFmtId="0" fontId="6" fillId="0" borderId="40" xfId="58" applyFont="1" applyFill="1" applyBorder="1" applyAlignment="1">
      <alignment horizontal="center" vertical="center" textRotation="255"/>
    </xf>
    <xf numFmtId="0" fontId="6" fillId="0" borderId="43" xfId="58" applyFont="1" applyFill="1" applyBorder="1" applyAlignment="1">
      <alignment horizontal="center" vertical="center" textRotation="255"/>
    </xf>
    <xf numFmtId="0" fontId="6" fillId="0" borderId="24" xfId="58" applyFont="1" applyFill="1" applyBorder="1" applyAlignment="1">
      <alignment horizontal="center" vertical="center" textRotation="255"/>
    </xf>
    <xf numFmtId="49" fontId="26" fillId="0" borderId="15" xfId="47" applyNumberFormat="1" applyFont="1" applyFill="1" applyBorder="1" applyAlignment="1">
      <alignment horizontal="center" vertical="center"/>
    </xf>
    <xf numFmtId="49" fontId="26" fillId="0" borderId="27" xfId="47" applyNumberFormat="1" applyFont="1" applyFill="1" applyBorder="1" applyAlignment="1">
      <alignment horizontal="center" vertical="center"/>
    </xf>
    <xf numFmtId="49" fontId="26" fillId="0" borderId="73" xfId="47" applyNumberFormat="1" applyFont="1" applyFill="1" applyBorder="1" applyAlignment="1">
      <alignment horizontal="center" vertical="center"/>
    </xf>
    <xf numFmtId="0" fontId="6" fillId="0" borderId="83" xfId="47" applyFont="1" applyBorder="1" applyAlignment="1">
      <alignment horizontal="center" vertical="center"/>
    </xf>
    <xf numFmtId="0" fontId="6" fillId="0" borderId="39" xfId="47" applyFont="1" applyBorder="1">
      <alignment vertical="center"/>
    </xf>
    <xf numFmtId="0" fontId="6" fillId="0" borderId="32" xfId="47" applyFont="1" applyBorder="1">
      <alignment vertical="center"/>
    </xf>
    <xf numFmtId="0" fontId="6" fillId="0" borderId="25" xfId="47" applyFont="1" applyBorder="1">
      <alignment vertical="center"/>
    </xf>
    <xf numFmtId="185" fontId="6" fillId="0" borderId="39" xfId="47" applyNumberFormat="1" applyFont="1" applyFill="1" applyBorder="1" applyAlignment="1">
      <alignment horizontal="right" vertical="center"/>
    </xf>
    <xf numFmtId="185" fontId="6" fillId="0" borderId="32" xfId="47" applyNumberFormat="1" applyFont="1" applyFill="1" applyBorder="1" applyAlignment="1">
      <alignment horizontal="right" vertical="center"/>
    </xf>
    <xf numFmtId="185" fontId="6" fillId="0" borderId="74" xfId="47" applyNumberFormat="1" applyFont="1" applyFill="1" applyBorder="1" applyAlignment="1">
      <alignment horizontal="right" vertical="center"/>
    </xf>
    <xf numFmtId="189" fontId="6" fillId="0" borderId="77" xfId="47" applyNumberFormat="1" applyFont="1" applyFill="1" applyBorder="1" applyAlignment="1">
      <alignment horizontal="right" vertical="center"/>
    </xf>
    <xf numFmtId="185" fontId="6" fillId="0" borderId="77" xfId="47" applyNumberFormat="1" applyFont="1" applyFill="1" applyBorder="1" applyAlignment="1">
      <alignment horizontal="right" vertical="center"/>
    </xf>
    <xf numFmtId="189" fontId="6" fillId="0" borderId="80" xfId="47" applyNumberFormat="1" applyFont="1" applyFill="1" applyBorder="1" applyAlignment="1">
      <alignment horizontal="right" vertical="center"/>
    </xf>
    <xf numFmtId="189" fontId="6" fillId="0" borderId="32" xfId="47" applyNumberFormat="1" applyFont="1" applyFill="1" applyBorder="1" applyAlignment="1">
      <alignment horizontal="right" vertical="center"/>
    </xf>
    <xf numFmtId="189" fontId="6" fillId="0" borderId="25" xfId="47" applyNumberFormat="1" applyFont="1" applyFill="1" applyBorder="1" applyAlignment="1">
      <alignment horizontal="right" vertical="center"/>
    </xf>
    <xf numFmtId="185" fontId="6" fillId="0" borderId="51" xfId="47" applyNumberFormat="1" applyFont="1" applyFill="1" applyBorder="1" applyAlignment="1">
      <alignment horizontal="right" vertical="center"/>
    </xf>
    <xf numFmtId="185" fontId="6" fillId="0" borderId="75" xfId="47" applyNumberFormat="1" applyFont="1" applyFill="1" applyBorder="1" applyAlignment="1">
      <alignment horizontal="right" vertical="center"/>
    </xf>
    <xf numFmtId="189" fontId="6" fillId="0" borderId="78" xfId="47" applyNumberFormat="1" applyFont="1" applyFill="1" applyBorder="1" applyAlignment="1">
      <alignment horizontal="right" vertical="center"/>
    </xf>
    <xf numFmtId="185" fontId="6" fillId="0" borderId="78" xfId="47" applyNumberFormat="1" applyFont="1" applyFill="1" applyBorder="1" applyAlignment="1">
      <alignment horizontal="right" vertical="center"/>
    </xf>
    <xf numFmtId="185" fontId="6" fillId="0" borderId="84" xfId="47" applyNumberFormat="1" applyFont="1" applyFill="1" applyBorder="1" applyAlignment="1">
      <alignment horizontal="right" vertical="center"/>
    </xf>
    <xf numFmtId="0" fontId="6" fillId="0" borderId="51" xfId="47" applyFont="1" applyBorder="1">
      <alignment vertical="center"/>
    </xf>
    <xf numFmtId="0" fontId="6" fillId="0" borderId="0" xfId="58" applyFont="1" applyFill="1" applyBorder="1">
      <alignment vertical="center"/>
    </xf>
    <xf numFmtId="0" fontId="6" fillId="0" borderId="23" xfId="47" applyFont="1" applyBorder="1">
      <alignment vertical="center"/>
    </xf>
    <xf numFmtId="189" fontId="6" fillId="0" borderId="81" xfId="47" applyNumberFormat="1" applyFont="1" applyFill="1" applyBorder="1" applyAlignment="1">
      <alignment horizontal="right" vertical="center"/>
    </xf>
    <xf numFmtId="189" fontId="6" fillId="0" borderId="23" xfId="47" applyNumberFormat="1" applyFont="1" applyFill="1" applyBorder="1" applyAlignment="1">
      <alignment horizontal="right" vertical="center"/>
    </xf>
    <xf numFmtId="185" fontId="6" fillId="0" borderId="81" xfId="47" applyNumberFormat="1" applyFont="1" applyFill="1" applyBorder="1" applyAlignment="1">
      <alignment horizontal="right" vertical="center"/>
    </xf>
    <xf numFmtId="185" fontId="6" fillId="0" borderId="23" xfId="47" applyNumberFormat="1" applyFont="1" applyFill="1" applyBorder="1" applyAlignment="1">
      <alignment horizontal="right" vertical="center"/>
    </xf>
    <xf numFmtId="0" fontId="6" fillId="0" borderId="51" xfId="47" applyFont="1" applyBorder="1" applyAlignment="1">
      <alignment vertical="center"/>
    </xf>
    <xf numFmtId="0" fontId="11" fillId="0" borderId="0" xfId="40" applyAlignment="1">
      <alignment vertical="center"/>
    </xf>
    <xf numFmtId="0" fontId="11" fillId="0" borderId="23" xfId="40" applyBorder="1" applyAlignment="1">
      <alignment vertical="center"/>
    </xf>
    <xf numFmtId="0" fontId="6" fillId="0" borderId="40" xfId="47" applyFont="1" applyBorder="1">
      <alignment vertical="center"/>
    </xf>
    <xf numFmtId="0" fontId="6" fillId="0" borderId="43" xfId="47" applyFont="1" applyBorder="1">
      <alignment vertical="center"/>
    </xf>
    <xf numFmtId="0" fontId="6" fillId="0" borderId="24" xfId="47" applyFont="1" applyBorder="1">
      <alignment vertical="center"/>
    </xf>
    <xf numFmtId="0" fontId="27" fillId="0" borderId="41" xfId="47" applyFont="1" applyFill="1" applyBorder="1" applyAlignment="1">
      <alignment horizontal="center" vertical="center"/>
    </xf>
    <xf numFmtId="0" fontId="27" fillId="0" borderId="44" xfId="47" applyFont="1" applyFill="1" applyBorder="1" applyAlignment="1">
      <alignment horizontal="center" vertical="center"/>
    </xf>
    <xf numFmtId="0" fontId="27" fillId="0" borderId="46" xfId="47" applyFont="1" applyFill="1" applyBorder="1" applyAlignment="1">
      <alignment horizontal="center" vertical="center"/>
    </xf>
    <xf numFmtId="190" fontId="6" fillId="0" borderId="80" xfId="47" applyNumberFormat="1" applyFont="1" applyFill="1" applyBorder="1" applyAlignment="1">
      <alignment horizontal="right" vertical="center"/>
    </xf>
    <xf numFmtId="190" fontId="6" fillId="0" borderId="32" xfId="47" applyNumberFormat="1" applyFont="1" applyFill="1" applyBorder="1" applyAlignment="1">
      <alignment horizontal="right" vertical="center"/>
    </xf>
    <xf numFmtId="190" fontId="6" fillId="0" borderId="74" xfId="47" applyNumberFormat="1" applyFont="1" applyFill="1" applyBorder="1" applyAlignment="1">
      <alignment horizontal="right" vertical="center"/>
    </xf>
    <xf numFmtId="185" fontId="6" fillId="0" borderId="80" xfId="47" applyNumberFormat="1" applyFont="1" applyFill="1" applyBorder="1" applyAlignment="1">
      <alignment horizontal="right" vertical="center"/>
    </xf>
    <xf numFmtId="0" fontId="1" fillId="0" borderId="0" xfId="47" applyFill="1" applyAlignment="1">
      <alignment horizontal="right" vertical="center"/>
    </xf>
    <xf numFmtId="0" fontId="1" fillId="0" borderId="75" xfId="47" applyFill="1" applyBorder="1" applyAlignment="1">
      <alignment horizontal="right" vertical="center"/>
    </xf>
    <xf numFmtId="190" fontId="6" fillId="0" borderId="81" xfId="47" applyNumberFormat="1" applyFont="1" applyFill="1" applyBorder="1" applyAlignment="1">
      <alignment horizontal="right" vertical="center"/>
    </xf>
    <xf numFmtId="190" fontId="1" fillId="0" borderId="0" xfId="47" applyNumberFormat="1" applyFill="1" applyAlignment="1">
      <alignment horizontal="right" vertical="center"/>
    </xf>
    <xf numFmtId="190" fontId="1" fillId="0" borderId="75" xfId="47" applyNumberFormat="1" applyFill="1" applyBorder="1" applyAlignment="1">
      <alignment horizontal="right" vertical="center"/>
    </xf>
    <xf numFmtId="189" fontId="1" fillId="0" borderId="0" xfId="47" applyNumberFormat="1" applyFill="1" applyAlignment="1">
      <alignment horizontal="right" vertical="center"/>
    </xf>
    <xf numFmtId="189" fontId="1" fillId="0" borderId="23" xfId="47" applyNumberFormat="1" applyFill="1" applyBorder="1" applyAlignment="1">
      <alignment horizontal="right" vertical="center"/>
    </xf>
    <xf numFmtId="0" fontId="27" fillId="0" borderId="51" xfId="47" applyFont="1" applyBorder="1">
      <alignment vertical="center"/>
    </xf>
    <xf numFmtId="0" fontId="27" fillId="0" borderId="0" xfId="47" applyFont="1" applyBorder="1">
      <alignment vertical="center"/>
    </xf>
    <xf numFmtId="0" fontId="27" fillId="0" borderId="23" xfId="47" applyFont="1" applyBorder="1">
      <alignment vertical="center"/>
    </xf>
    <xf numFmtId="0" fontId="11" fillId="0" borderId="0" xfId="40" applyBorder="1" applyAlignment="1">
      <alignment vertical="center"/>
    </xf>
    <xf numFmtId="0" fontId="1" fillId="0" borderId="44" xfId="47" applyBorder="1" applyAlignment="1">
      <alignment horizontal="center" vertical="center"/>
    </xf>
    <xf numFmtId="0" fontId="1" fillId="0" borderId="46" xfId="47" applyBorder="1" applyAlignment="1">
      <alignment horizontal="center" vertical="center"/>
    </xf>
    <xf numFmtId="189" fontId="6" fillId="0" borderId="39" xfId="47" applyNumberFormat="1" applyFont="1" applyFill="1" applyBorder="1" applyAlignment="1">
      <alignment horizontal="right" vertical="center"/>
    </xf>
    <xf numFmtId="0" fontId="1" fillId="0" borderId="32" xfId="47" applyFill="1" applyBorder="1" applyAlignment="1">
      <alignment horizontal="right" vertical="center"/>
    </xf>
    <xf numFmtId="0" fontId="1" fillId="0" borderId="25" xfId="47" applyFill="1" applyBorder="1" applyAlignment="1">
      <alignment horizontal="right" vertical="center"/>
    </xf>
    <xf numFmtId="189" fontId="6" fillId="0" borderId="51" xfId="47" applyNumberFormat="1" applyFont="1" applyFill="1" applyBorder="1" applyAlignment="1">
      <alignment horizontal="right" vertical="center"/>
    </xf>
    <xf numFmtId="0" fontId="1" fillId="0" borderId="0" xfId="47" applyFill="1" applyBorder="1" applyAlignment="1">
      <alignment horizontal="right" vertical="center"/>
    </xf>
    <xf numFmtId="0" fontId="1" fillId="0" borderId="23" xfId="47" applyFill="1" applyBorder="1" applyAlignment="1">
      <alignment horizontal="right" vertical="center"/>
    </xf>
    <xf numFmtId="189" fontId="6" fillId="0" borderId="40" xfId="47" applyNumberFormat="1" applyFont="1" applyFill="1" applyBorder="1" applyAlignment="1">
      <alignment horizontal="right" vertical="center"/>
    </xf>
    <xf numFmtId="0" fontId="1" fillId="0" borderId="43" xfId="47" applyFill="1" applyBorder="1" applyAlignment="1">
      <alignment horizontal="right" vertical="center"/>
    </xf>
    <xf numFmtId="189" fontId="6" fillId="0" borderId="43" xfId="47" applyNumberFormat="1" applyFont="1" applyFill="1" applyBorder="1" applyAlignment="1">
      <alignment horizontal="right" vertical="center"/>
    </xf>
    <xf numFmtId="0" fontId="1" fillId="0" borderId="24" xfId="47" applyFill="1" applyBorder="1" applyAlignment="1">
      <alignment horizontal="right" vertical="center"/>
    </xf>
    <xf numFmtId="185" fontId="6" fillId="0" borderId="25" xfId="47" applyNumberFormat="1" applyFont="1" applyFill="1" applyBorder="1" applyAlignment="1">
      <alignment horizontal="right" vertical="center"/>
    </xf>
    <xf numFmtId="185" fontId="6" fillId="0" borderId="40" xfId="47" applyNumberFormat="1" applyFont="1" applyFill="1" applyBorder="1" applyAlignment="1">
      <alignment horizontal="right" vertical="center"/>
    </xf>
    <xf numFmtId="185" fontId="6" fillId="0" borderId="43" xfId="47" applyNumberFormat="1" applyFont="1" applyFill="1" applyBorder="1" applyAlignment="1">
      <alignment horizontal="right" vertical="center"/>
    </xf>
    <xf numFmtId="185" fontId="6" fillId="0" borderId="76" xfId="47" applyNumberFormat="1" applyFont="1" applyFill="1" applyBorder="1" applyAlignment="1">
      <alignment horizontal="right" vertical="center"/>
    </xf>
    <xf numFmtId="189" fontId="6" fillId="0" borderId="79" xfId="47" applyNumberFormat="1" applyFont="1" applyFill="1" applyBorder="1" applyAlignment="1">
      <alignment horizontal="right" vertical="center"/>
    </xf>
    <xf numFmtId="185" fontId="6" fillId="0" borderId="79" xfId="47" applyNumberFormat="1" applyFont="1" applyFill="1" applyBorder="1" applyAlignment="1">
      <alignment horizontal="right" vertical="center"/>
    </xf>
    <xf numFmtId="189" fontId="6" fillId="0" borderId="82" xfId="47" applyNumberFormat="1" applyFont="1" applyFill="1" applyBorder="1" applyAlignment="1">
      <alignment horizontal="right" vertical="center"/>
    </xf>
    <xf numFmtId="189" fontId="6" fillId="0" borderId="24" xfId="47" applyNumberFormat="1" applyFont="1" applyFill="1" applyBorder="1" applyAlignment="1">
      <alignment horizontal="right" vertical="center"/>
    </xf>
    <xf numFmtId="0" fontId="6" fillId="0" borderId="51" xfId="47" applyFont="1" applyFill="1" applyBorder="1" applyAlignment="1">
      <alignment horizontal="left" vertical="center"/>
    </xf>
    <xf numFmtId="0" fontId="6" fillId="0" borderId="23" xfId="47" applyFont="1" applyFill="1" applyBorder="1" applyAlignment="1">
      <alignment horizontal="left" vertical="center"/>
    </xf>
    <xf numFmtId="185" fontId="6" fillId="0" borderId="24" xfId="47" applyNumberFormat="1" applyFont="1" applyFill="1" applyBorder="1" applyAlignment="1">
      <alignment horizontal="right" vertical="center"/>
    </xf>
    <xf numFmtId="185" fontId="6" fillId="24" borderId="81" xfId="47" applyNumberFormat="1" applyFont="1" applyFill="1" applyBorder="1" applyAlignment="1">
      <alignment horizontal="right" vertical="center"/>
    </xf>
    <xf numFmtId="185" fontId="6" fillId="24" borderId="0" xfId="47" applyNumberFormat="1" applyFont="1" applyFill="1" applyBorder="1" applyAlignment="1">
      <alignment horizontal="right" vertical="center"/>
    </xf>
    <xf numFmtId="185" fontId="6" fillId="24" borderId="75" xfId="47" applyNumberFormat="1" applyFont="1" applyFill="1" applyBorder="1" applyAlignment="1">
      <alignment horizontal="right" vertical="center"/>
    </xf>
    <xf numFmtId="0" fontId="6" fillId="24" borderId="81" xfId="47" applyFont="1" applyFill="1" applyBorder="1" applyAlignment="1">
      <alignment horizontal="right" vertical="center"/>
    </xf>
    <xf numFmtId="0" fontId="6" fillId="24" borderId="0" xfId="47" applyFont="1" applyFill="1" applyBorder="1" applyAlignment="1">
      <alignment horizontal="right" vertical="center"/>
    </xf>
    <xf numFmtId="0" fontId="6" fillId="24" borderId="23" xfId="47" applyFont="1" applyFill="1" applyBorder="1" applyAlignment="1">
      <alignment horizontal="right" vertical="center"/>
    </xf>
    <xf numFmtId="190" fontId="6" fillId="0" borderId="0" xfId="47" applyNumberFormat="1" applyFont="1" applyFill="1" applyBorder="1" applyAlignment="1">
      <alignment horizontal="right" vertical="center"/>
    </xf>
    <xf numFmtId="190" fontId="6" fillId="0" borderId="75" xfId="47" applyNumberFormat="1" applyFont="1" applyFill="1" applyBorder="1" applyAlignment="1">
      <alignment horizontal="right" vertical="center"/>
    </xf>
    <xf numFmtId="0" fontId="1" fillId="0" borderId="76" xfId="47" applyFill="1" applyBorder="1" applyAlignment="1">
      <alignment horizontal="right" vertical="center"/>
    </xf>
    <xf numFmtId="190" fontId="6" fillId="0" borderId="82" xfId="47" applyNumberFormat="1" applyFont="1" applyFill="1" applyBorder="1" applyAlignment="1">
      <alignment horizontal="right" vertical="center"/>
    </xf>
    <xf numFmtId="190" fontId="1" fillId="0" borderId="43" xfId="47" applyNumberFormat="1" applyFill="1" applyBorder="1" applyAlignment="1">
      <alignment horizontal="right" vertical="center"/>
    </xf>
    <xf numFmtId="190" fontId="1" fillId="0" borderId="76" xfId="47" applyNumberFormat="1" applyFill="1" applyBorder="1" applyAlignment="1">
      <alignment horizontal="right" vertical="center"/>
    </xf>
    <xf numFmtId="185" fontId="6" fillId="0" borderId="82" xfId="47" applyNumberFormat="1" applyFont="1" applyFill="1" applyBorder="1" applyAlignment="1">
      <alignment horizontal="right" vertical="center"/>
    </xf>
    <xf numFmtId="185" fontId="6" fillId="24" borderId="82" xfId="47" applyNumberFormat="1" applyFont="1" applyFill="1" applyBorder="1" applyAlignment="1">
      <alignment horizontal="right" vertical="center"/>
    </xf>
    <xf numFmtId="185" fontId="6" fillId="24" borderId="43" xfId="47" applyNumberFormat="1" applyFont="1" applyFill="1" applyBorder="1" applyAlignment="1">
      <alignment horizontal="right" vertical="center"/>
    </xf>
    <xf numFmtId="185" fontId="6" fillId="24" borderId="76" xfId="47" applyNumberFormat="1" applyFont="1" applyFill="1" applyBorder="1" applyAlignment="1">
      <alignment horizontal="right" vertical="center"/>
    </xf>
    <xf numFmtId="0" fontId="6" fillId="24" borderId="82" xfId="47" applyFont="1" applyFill="1" applyBorder="1" applyAlignment="1">
      <alignment horizontal="right" vertical="center"/>
    </xf>
    <xf numFmtId="0" fontId="6" fillId="24" borderId="43" xfId="47" applyFont="1" applyFill="1" applyBorder="1" applyAlignment="1">
      <alignment horizontal="right" vertical="center"/>
    </xf>
    <xf numFmtId="0" fontId="6" fillId="24" borderId="24" xfId="47" applyFont="1" applyFill="1" applyBorder="1" applyAlignment="1">
      <alignment horizontal="right" vertical="center"/>
    </xf>
    <xf numFmtId="0" fontId="6" fillId="0" borderId="51" xfId="47" applyFont="1" applyBorder="1" applyAlignment="1">
      <alignment horizontal="center" vertical="center" wrapText="1"/>
    </xf>
    <xf numFmtId="0" fontId="6" fillId="0" borderId="32" xfId="47" applyFont="1" applyBorder="1" applyAlignment="1">
      <alignment vertical="center" textRotation="255"/>
    </xf>
    <xf numFmtId="0" fontId="6" fillId="0" borderId="0" xfId="47" applyFont="1" applyBorder="1" applyAlignment="1">
      <alignment vertical="center" textRotation="255"/>
    </xf>
    <xf numFmtId="0" fontId="6" fillId="0" borderId="43" xfId="47" applyFont="1" applyBorder="1" applyAlignment="1">
      <alignment vertical="center" textRotation="255"/>
    </xf>
    <xf numFmtId="0" fontId="37" fillId="25" borderId="15" xfId="61" applyFont="1" applyFill="1" applyBorder="1" applyAlignment="1" applyProtection="1">
      <alignment horizontal="center" vertical="center"/>
    </xf>
    <xf numFmtId="0" fontId="37" fillId="25" borderId="27" xfId="61" applyFont="1" applyFill="1" applyBorder="1" applyAlignment="1" applyProtection="1">
      <alignment horizontal="center" vertical="center"/>
    </xf>
    <xf numFmtId="0" fontId="37" fillId="25" borderId="73" xfId="61" applyFont="1" applyFill="1" applyBorder="1" applyAlignment="1" applyProtection="1">
      <alignment horizontal="center" vertical="center"/>
    </xf>
    <xf numFmtId="0" fontId="34" fillId="25" borderId="29" xfId="61" applyFont="1" applyFill="1" applyBorder="1" applyAlignment="1" applyProtection="1">
      <alignment horizontal="left" vertical="center"/>
    </xf>
    <xf numFmtId="0" fontId="34" fillId="0" borderId="92" xfId="66" applyFont="1" applyBorder="1" applyAlignment="1" applyProtection="1">
      <alignment horizontal="left" vertical="center" shrinkToFit="1"/>
      <protection locked="0"/>
    </xf>
    <xf numFmtId="0" fontId="34" fillId="0" borderId="95" xfId="66" applyFont="1" applyBorder="1" applyAlignment="1" applyProtection="1">
      <alignment horizontal="left" vertical="center" shrinkToFit="1"/>
      <protection locked="0"/>
    </xf>
    <xf numFmtId="0" fontId="34" fillId="0" borderId="99" xfId="66" applyFont="1" applyBorder="1" applyAlignment="1" applyProtection="1">
      <alignment horizontal="left" vertical="center" shrinkToFit="1"/>
      <protection locked="0"/>
    </xf>
    <xf numFmtId="183" fontId="34" fillId="0" borderId="103" xfId="66" applyNumberFormat="1" applyFont="1" applyBorder="1" applyAlignment="1" applyProtection="1">
      <alignment horizontal="right" vertical="center" shrinkToFit="1"/>
      <protection locked="0"/>
    </xf>
    <xf numFmtId="183" fontId="34" fillId="0" borderId="109" xfId="66" applyNumberFormat="1" applyFont="1" applyBorder="1" applyAlignment="1" applyProtection="1">
      <alignment horizontal="right" vertical="center" shrinkToFit="1"/>
      <protection locked="0"/>
    </xf>
    <xf numFmtId="183" fontId="34" fillId="0" borderId="118" xfId="66" applyNumberFormat="1" applyFont="1" applyBorder="1" applyAlignment="1" applyProtection="1">
      <alignment horizontal="right" vertical="center" shrinkToFit="1"/>
      <protection locked="0"/>
    </xf>
    <xf numFmtId="183" fontId="34" fillId="0" borderId="124" xfId="66" applyNumberFormat="1" applyFont="1" applyBorder="1" applyAlignment="1" applyProtection="1">
      <alignment horizontal="right" vertical="center" shrinkToFit="1"/>
      <protection locked="0"/>
    </xf>
    <xf numFmtId="183" fontId="34" fillId="0" borderId="129" xfId="66" applyNumberFormat="1" applyFont="1" applyBorder="1" applyAlignment="1" applyProtection="1">
      <alignment horizontal="right" vertical="center" shrinkToFit="1"/>
      <protection locked="0"/>
    </xf>
    <xf numFmtId="183" fontId="34" fillId="0" borderId="131" xfId="66" applyNumberFormat="1" applyFont="1" applyBorder="1" applyAlignment="1" applyProtection="1">
      <alignment horizontal="right" vertical="center" shrinkToFit="1"/>
      <protection locked="0"/>
    </xf>
    <xf numFmtId="183" fontId="34" fillId="0" borderId="135" xfId="60" applyNumberFormat="1" applyFont="1" applyBorder="1" applyAlignment="1" applyProtection="1">
      <alignment horizontal="right" vertical="center" shrinkToFit="1"/>
      <protection locked="0"/>
    </xf>
    <xf numFmtId="0" fontId="34" fillId="0" borderId="109" xfId="60" applyNumberFormat="1" applyFont="1" applyBorder="1" applyAlignment="1" applyProtection="1">
      <alignment horizontal="left" vertical="center" shrinkToFit="1"/>
      <protection locked="0"/>
    </xf>
    <xf numFmtId="0" fontId="34" fillId="0" borderId="154" xfId="60" applyNumberFormat="1" applyFont="1" applyBorder="1" applyAlignment="1" applyProtection="1">
      <alignment horizontal="left" vertical="center" shrinkToFit="1"/>
      <protection locked="0"/>
    </xf>
    <xf numFmtId="183" fontId="34" fillId="0" borderId="92" xfId="60" applyNumberFormat="1" applyFont="1" applyBorder="1" applyAlignment="1" applyProtection="1">
      <alignment horizontal="right" vertical="center" shrinkToFit="1"/>
      <protection locked="0"/>
    </xf>
    <xf numFmtId="183" fontId="34" fillId="0" borderId="95" xfId="60" applyNumberFormat="1" applyFont="1" applyBorder="1" applyAlignment="1" applyProtection="1">
      <alignment horizontal="right" vertical="center" shrinkToFit="1"/>
      <protection locked="0"/>
    </xf>
    <xf numFmtId="183" fontId="34" fillId="0" borderId="99" xfId="60" applyNumberFormat="1" applyFont="1" applyBorder="1" applyAlignment="1" applyProtection="1">
      <alignment horizontal="right" vertical="center" shrinkToFit="1"/>
      <protection locked="0"/>
    </xf>
    <xf numFmtId="0" fontId="34" fillId="0" borderId="176" xfId="60" applyNumberFormat="1" applyFont="1" applyBorder="1" applyAlignment="1" applyProtection="1">
      <alignment horizontal="left" vertical="center" shrinkToFit="1"/>
      <protection locked="0"/>
    </xf>
    <xf numFmtId="0" fontId="34" fillId="0" borderId="93" xfId="66" applyFont="1" applyBorder="1" applyAlignment="1" applyProtection="1">
      <alignment horizontal="left" vertical="center" shrinkToFit="1"/>
      <protection locked="0"/>
    </xf>
    <xf numFmtId="0" fontId="34" fillId="0" borderId="96" xfId="66" applyFont="1" applyBorder="1" applyAlignment="1" applyProtection="1">
      <alignment horizontal="left" vertical="center" shrinkToFit="1"/>
      <protection locked="0"/>
    </xf>
    <xf numFmtId="0" fontId="34" fillId="0" borderId="100" xfId="66" applyFont="1" applyBorder="1" applyAlignment="1" applyProtection="1">
      <alignment horizontal="left" vertical="center" shrinkToFit="1"/>
      <protection locked="0"/>
    </xf>
    <xf numFmtId="183" fontId="34" fillId="0" borderId="104" xfId="66" applyNumberFormat="1" applyFont="1" applyBorder="1" applyAlignment="1" applyProtection="1">
      <alignment horizontal="right" vertical="center" shrinkToFit="1"/>
      <protection locked="0"/>
    </xf>
    <xf numFmtId="183" fontId="34" fillId="0" borderId="110" xfId="66" applyNumberFormat="1" applyFont="1" applyBorder="1" applyAlignment="1" applyProtection="1">
      <alignment horizontal="right" vertical="center" shrinkToFit="1"/>
      <protection locked="0"/>
    </xf>
    <xf numFmtId="183" fontId="34" fillId="0" borderId="116" xfId="61" applyNumberFormat="1" applyFont="1" applyBorder="1" applyAlignment="1" applyProtection="1">
      <alignment horizontal="right" vertical="center" shrinkToFit="1"/>
      <protection locked="0"/>
    </xf>
    <xf numFmtId="183" fontId="34" fillId="0" borderId="125" xfId="66" applyNumberFormat="1" applyFont="1" applyBorder="1" applyAlignment="1" applyProtection="1">
      <alignment horizontal="right" vertical="center" shrinkToFit="1"/>
      <protection locked="0"/>
    </xf>
    <xf numFmtId="183" fontId="34" fillId="0" borderId="96" xfId="61" applyNumberFormat="1" applyFont="1" applyBorder="1" applyAlignment="1" applyProtection="1">
      <alignment horizontal="right" vertical="center" shrinkToFit="1"/>
      <protection locked="0"/>
    </xf>
    <xf numFmtId="183" fontId="34" fillId="0" borderId="132" xfId="66" applyNumberFormat="1" applyFont="1" applyBorder="1" applyAlignment="1" applyProtection="1">
      <alignment horizontal="right" vertical="center" shrinkToFit="1"/>
      <protection locked="0"/>
    </xf>
    <xf numFmtId="183" fontId="34" fillId="0" borderId="115" xfId="61" applyNumberFormat="1" applyFont="1" applyBorder="1" applyAlignment="1" applyProtection="1">
      <alignment horizontal="right" vertical="center" shrinkToFit="1"/>
      <protection locked="0"/>
    </xf>
    <xf numFmtId="0" fontId="34" fillId="0" borderId="110" xfId="60" applyNumberFormat="1" applyFont="1" applyBorder="1" applyAlignment="1" applyProtection="1">
      <alignment horizontal="left" vertical="center" shrinkToFit="1"/>
      <protection locked="0"/>
    </xf>
    <xf numFmtId="0" fontId="34" fillId="0" borderId="155" xfId="60" applyNumberFormat="1" applyFont="1" applyBorder="1" applyAlignment="1" applyProtection="1">
      <alignment horizontal="left" vertical="center" shrinkToFit="1"/>
      <protection locked="0"/>
    </xf>
    <xf numFmtId="183" fontId="34" fillId="0" borderId="93" xfId="61" applyNumberFormat="1" applyFont="1" applyBorder="1" applyAlignment="1" applyProtection="1">
      <alignment horizontal="right" vertical="center" shrinkToFit="1"/>
      <protection locked="0"/>
    </xf>
    <xf numFmtId="183" fontId="34" fillId="0" borderId="100" xfId="60" applyNumberFormat="1" applyFont="1" applyBorder="1" applyAlignment="1" applyProtection="1">
      <alignment horizontal="right" vertical="center" shrinkToFit="1"/>
      <protection locked="0"/>
    </xf>
    <xf numFmtId="0" fontId="34" fillId="0" borderId="132" xfId="60" applyNumberFormat="1" applyFont="1" applyBorder="1" applyAlignment="1" applyProtection="1">
      <alignment horizontal="left" vertical="center" shrinkToFit="1"/>
      <protection locked="0"/>
    </xf>
    <xf numFmtId="183" fontId="34" fillId="0" borderId="105" xfId="66" applyNumberFormat="1" applyFont="1" applyBorder="1" applyAlignment="1" applyProtection="1">
      <alignment horizontal="right" vertical="center" shrinkToFit="1"/>
      <protection locked="0"/>
    </xf>
    <xf numFmtId="183" fontId="34" fillId="0" borderId="111" xfId="66" applyNumberFormat="1" applyFont="1" applyBorder="1" applyAlignment="1" applyProtection="1">
      <alignment horizontal="right" vertical="center" shrinkToFit="1"/>
      <protection locked="0"/>
    </xf>
    <xf numFmtId="183" fontId="34" fillId="0" borderId="119" xfId="66" applyNumberFormat="1" applyFont="1" applyBorder="1" applyAlignment="1" applyProtection="1">
      <alignment horizontal="right" vertical="center" shrinkToFit="1"/>
      <protection locked="0"/>
    </xf>
    <xf numFmtId="183" fontId="34" fillId="0" borderId="136" xfId="60" applyNumberFormat="1" applyFont="1" applyBorder="1" applyAlignment="1" applyProtection="1">
      <alignment horizontal="right" vertical="center" shrinkToFit="1"/>
      <protection locked="0"/>
    </xf>
    <xf numFmtId="0" fontId="34" fillId="0" borderId="111" xfId="60" applyNumberFormat="1" applyFont="1" applyBorder="1" applyAlignment="1" applyProtection="1">
      <alignment horizontal="left" vertical="center" shrinkToFit="1"/>
      <protection locked="0"/>
    </xf>
    <xf numFmtId="0" fontId="34" fillId="0" borderId="156" xfId="60" applyNumberFormat="1" applyFont="1" applyBorder="1" applyAlignment="1" applyProtection="1">
      <alignment horizontal="left" vertical="center" shrinkToFit="1"/>
      <protection locked="0"/>
    </xf>
    <xf numFmtId="0" fontId="34" fillId="0" borderId="31" xfId="61" applyFont="1" applyBorder="1" applyAlignment="1" applyProtection="1">
      <alignment horizontal="center" vertical="center"/>
      <protection locked="0"/>
    </xf>
    <xf numFmtId="0" fontId="34" fillId="0" borderId="59" xfId="61" applyFont="1" applyBorder="1" applyAlignment="1" applyProtection="1">
      <alignment horizontal="center" vertical="center"/>
      <protection locked="0"/>
    </xf>
    <xf numFmtId="0" fontId="34" fillId="27" borderId="42" xfId="61" applyFont="1" applyFill="1" applyBorder="1" applyAlignment="1" applyProtection="1">
      <alignment horizontal="left" vertical="center" shrinkToFit="1"/>
      <protection locked="0"/>
    </xf>
    <xf numFmtId="0" fontId="34" fillId="27" borderId="45" xfId="61" applyFont="1" applyFill="1" applyBorder="1" applyAlignment="1" applyProtection="1">
      <alignment horizontal="left" vertical="center" shrinkToFit="1"/>
      <protection locked="0"/>
    </xf>
    <xf numFmtId="0" fontId="34" fillId="27" borderId="47" xfId="61" applyFont="1" applyFill="1" applyBorder="1" applyAlignment="1" applyProtection="1">
      <alignment horizontal="left" vertical="center" shrinkToFit="1"/>
      <protection locked="0"/>
    </xf>
    <xf numFmtId="183" fontId="34" fillId="27" borderId="106" xfId="60" applyNumberFormat="1" applyFont="1" applyFill="1" applyBorder="1" applyAlignment="1" applyProtection="1">
      <alignment horizontal="right" vertical="center" shrinkToFit="1"/>
      <protection locked="0"/>
    </xf>
    <xf numFmtId="183" fontId="34" fillId="27" borderId="112" xfId="60" applyNumberFormat="1" applyFont="1" applyFill="1" applyBorder="1" applyAlignment="1" applyProtection="1">
      <alignment horizontal="right" vertical="center" shrinkToFit="1"/>
      <protection locked="0"/>
    </xf>
    <xf numFmtId="183" fontId="34" fillId="27" borderId="117" xfId="60" applyNumberFormat="1" applyFont="1" applyFill="1" applyBorder="1" applyAlignment="1" applyProtection="1">
      <alignment horizontal="right" vertical="center" shrinkToFit="1"/>
      <protection locked="0"/>
    </xf>
    <xf numFmtId="183" fontId="34" fillId="27" borderId="126" xfId="60" applyNumberFormat="1" applyFont="1" applyFill="1" applyBorder="1" applyAlignment="1" applyProtection="1">
      <alignment horizontal="right" vertical="center" shrinkToFit="1"/>
      <protection locked="0"/>
    </xf>
    <xf numFmtId="183" fontId="34" fillId="27" borderId="133" xfId="60" applyNumberFormat="1" applyFont="1" applyFill="1" applyBorder="1" applyAlignment="1" applyProtection="1">
      <alignment horizontal="right" vertical="center" shrinkToFit="1"/>
      <protection locked="0"/>
    </xf>
    <xf numFmtId="183" fontId="34" fillId="27" borderId="137" xfId="60" applyNumberFormat="1" applyFont="1" applyFill="1" applyBorder="1" applyAlignment="1" applyProtection="1">
      <alignment horizontal="right" vertical="center" shrinkToFit="1"/>
      <protection locked="0"/>
    </xf>
    <xf numFmtId="183" fontId="34" fillId="27" borderId="114" xfId="61" applyNumberFormat="1" applyFont="1" applyFill="1" applyBorder="1" applyAlignment="1" applyProtection="1">
      <alignment horizontal="right" vertical="center" shrinkToFit="1"/>
      <protection locked="0"/>
    </xf>
    <xf numFmtId="0" fontId="34" fillId="27" borderId="112" xfId="60" applyNumberFormat="1" applyFont="1" applyFill="1" applyBorder="1" applyAlignment="1" applyProtection="1">
      <alignment horizontal="left" vertical="center" shrinkToFit="1"/>
      <protection locked="0"/>
    </xf>
    <xf numFmtId="0" fontId="34" fillId="27" borderId="133" xfId="60" applyNumberFormat="1" applyFont="1" applyFill="1" applyBorder="1" applyAlignment="1" applyProtection="1">
      <alignment horizontal="left" vertical="center" shrinkToFit="1"/>
      <protection locked="0"/>
    </xf>
    <xf numFmtId="183" fontId="34" fillId="27" borderId="70" xfId="60" applyNumberFormat="1" applyFont="1" applyFill="1" applyBorder="1" applyAlignment="1" applyProtection="1">
      <alignment horizontal="right" vertical="center" shrinkToFit="1"/>
      <protection locked="0"/>
    </xf>
    <xf numFmtId="183" fontId="34" fillId="27" borderId="45" xfId="60" applyNumberFormat="1" applyFont="1" applyFill="1" applyBorder="1" applyAlignment="1" applyProtection="1">
      <alignment horizontal="right" vertical="center" shrinkToFit="1"/>
      <protection locked="0"/>
    </xf>
    <xf numFmtId="183" fontId="34" fillId="27" borderId="61" xfId="60" applyNumberFormat="1" applyFont="1" applyFill="1" applyBorder="1" applyAlignment="1" applyProtection="1">
      <alignment horizontal="right" vertical="center" shrinkToFit="1"/>
      <protection locked="0"/>
    </xf>
    <xf numFmtId="0" fontId="34" fillId="25" borderId="28" xfId="61" applyFont="1" applyFill="1" applyBorder="1" applyAlignment="1" applyProtection="1">
      <alignment horizontal="left" vertical="center"/>
    </xf>
    <xf numFmtId="183" fontId="34" fillId="0" borderId="107" xfId="66" applyNumberFormat="1" applyFont="1" applyBorder="1" applyAlignment="1" applyProtection="1">
      <alignment horizontal="right" vertical="center" shrinkToFit="1"/>
      <protection locked="0"/>
    </xf>
    <xf numFmtId="183" fontId="34" fillId="0" borderId="113" xfId="66" applyNumberFormat="1" applyFont="1" applyBorder="1" applyAlignment="1" applyProtection="1">
      <alignment horizontal="right" vertical="center" shrinkToFit="1"/>
      <protection locked="0"/>
    </xf>
    <xf numFmtId="183" fontId="34" fillId="0" borderId="120" xfId="66" applyNumberFormat="1" applyFont="1" applyBorder="1" applyAlignment="1" applyProtection="1">
      <alignment horizontal="right" vertical="center" shrinkToFit="1"/>
      <protection locked="0"/>
    </xf>
    <xf numFmtId="183" fontId="34" fillId="0" borderId="127" xfId="66" applyNumberFormat="1" applyFont="1" applyBorder="1" applyAlignment="1" applyProtection="1">
      <alignment horizontal="right" vertical="center" shrinkToFit="1"/>
      <protection locked="0"/>
    </xf>
    <xf numFmtId="183" fontId="34" fillId="0" borderId="134" xfId="66" applyNumberFormat="1" applyFont="1" applyBorder="1" applyAlignment="1" applyProtection="1">
      <alignment horizontal="right" vertical="center" shrinkToFit="1"/>
      <protection locked="0"/>
    </xf>
    <xf numFmtId="183" fontId="34" fillId="0" borderId="138" xfId="61" applyNumberFormat="1" applyFont="1" applyBorder="1" applyAlignment="1" applyProtection="1">
      <alignment horizontal="right" vertical="center" shrinkToFit="1"/>
      <protection locked="0"/>
    </xf>
    <xf numFmtId="179" fontId="34" fillId="0" borderId="113" xfId="61" applyNumberFormat="1" applyFont="1" applyBorder="1" applyAlignment="1" applyProtection="1">
      <alignment horizontal="right" vertical="center" shrinkToFit="1"/>
      <protection locked="0"/>
    </xf>
    <xf numFmtId="0" fontId="34" fillId="0" borderId="113" xfId="61" applyFont="1" applyBorder="1" applyAlignment="1" applyProtection="1">
      <alignment horizontal="left" vertical="center" shrinkToFit="1"/>
      <protection locked="0"/>
    </xf>
    <xf numFmtId="0" fontId="34" fillId="0" borderId="134" xfId="61" applyFont="1" applyBorder="1" applyAlignment="1" applyProtection="1">
      <alignment horizontal="left" vertical="center" shrinkToFit="1"/>
      <protection locked="0"/>
    </xf>
    <xf numFmtId="179" fontId="34" fillId="0" borderId="110" xfId="61" applyNumberFormat="1" applyFont="1" applyBorder="1" applyAlignment="1" applyProtection="1">
      <alignment horizontal="right" vertical="center" shrinkToFit="1"/>
      <protection locked="0"/>
    </xf>
    <xf numFmtId="183" fontId="34" fillId="25" borderId="104" xfId="65" applyNumberFormat="1" applyFont="1" applyFill="1" applyBorder="1" applyAlignment="1" applyProtection="1">
      <alignment horizontal="right" vertical="center" shrinkToFit="1"/>
      <protection locked="0"/>
    </xf>
    <xf numFmtId="183" fontId="34" fillId="25" borderId="110" xfId="65" applyNumberFormat="1" applyFont="1" applyFill="1" applyBorder="1" applyAlignment="1" applyProtection="1">
      <alignment horizontal="right" vertical="center" shrinkToFit="1"/>
      <protection locked="0"/>
    </xf>
    <xf numFmtId="183" fontId="34" fillId="25" borderId="116" xfId="65" applyNumberFormat="1" applyFont="1" applyFill="1" applyBorder="1" applyAlignment="1" applyProtection="1">
      <alignment horizontal="right" vertical="center" shrinkToFit="1"/>
      <protection locked="0"/>
    </xf>
    <xf numFmtId="183" fontId="34" fillId="25" borderId="115" xfId="65" applyNumberFormat="1" applyFont="1" applyFill="1" applyBorder="1" applyAlignment="1" applyProtection="1">
      <alignment horizontal="right" vertical="center" shrinkToFit="1"/>
      <protection locked="0"/>
    </xf>
    <xf numFmtId="179" fontId="34" fillId="25" borderId="110" xfId="65" applyNumberFormat="1" applyFont="1" applyFill="1" applyBorder="1" applyAlignment="1" applyProtection="1">
      <alignment horizontal="right" vertical="center" shrinkToFit="1"/>
      <protection locked="0"/>
    </xf>
    <xf numFmtId="0" fontId="34" fillId="0" borderId="20" xfId="61" applyFont="1" applyBorder="1" applyAlignment="1" applyProtection="1">
      <alignment horizontal="center" vertical="center" shrinkToFit="1"/>
      <protection locked="0"/>
    </xf>
    <xf numFmtId="183" fontId="34" fillId="27" borderId="108" xfId="61" applyNumberFormat="1" applyFont="1" applyFill="1" applyBorder="1" applyAlignment="1" applyProtection="1">
      <alignment horizontal="right" vertical="center" shrinkToFit="1"/>
      <protection locked="0"/>
    </xf>
    <xf numFmtId="183" fontId="34" fillId="27" borderId="121" xfId="61" applyNumberFormat="1" applyFont="1" applyFill="1" applyBorder="1" applyAlignment="1" applyProtection="1">
      <alignment horizontal="right" vertical="center" shrinkToFit="1"/>
      <protection locked="0"/>
    </xf>
    <xf numFmtId="179" fontId="34" fillId="27" borderId="114" xfId="61" applyNumberFormat="1" applyFont="1" applyFill="1" applyBorder="1" applyAlignment="1" applyProtection="1">
      <alignment horizontal="right" vertical="center" shrinkToFit="1"/>
      <protection locked="0"/>
    </xf>
    <xf numFmtId="0" fontId="34" fillId="25" borderId="93" xfId="61" applyFont="1" applyFill="1" applyBorder="1" applyAlignment="1" applyProtection="1">
      <alignment horizontal="left" vertical="center" shrinkToFit="1"/>
      <protection locked="0"/>
    </xf>
    <xf numFmtId="0" fontId="34" fillId="25" borderId="96" xfId="61" applyFont="1" applyFill="1" applyBorder="1" applyAlignment="1" applyProtection="1">
      <alignment horizontal="left" vertical="center" shrinkToFit="1"/>
      <protection locked="0"/>
    </xf>
    <xf numFmtId="0" fontId="34" fillId="25" borderId="100" xfId="61" applyFont="1" applyFill="1" applyBorder="1" applyAlignment="1" applyProtection="1">
      <alignment horizontal="left" vertical="center" shrinkToFit="1"/>
      <protection locked="0"/>
    </xf>
    <xf numFmtId="183" fontId="34" fillId="25" borderId="93" xfId="61" applyNumberFormat="1" applyFont="1" applyFill="1" applyBorder="1" applyAlignment="1" applyProtection="1">
      <alignment horizontal="right" vertical="center" shrinkToFit="1"/>
      <protection locked="0"/>
    </xf>
    <xf numFmtId="183" fontId="34" fillId="25" borderId="96" xfId="61" applyNumberFormat="1" applyFont="1" applyFill="1" applyBorder="1" applyAlignment="1" applyProtection="1">
      <alignment horizontal="right" vertical="center" shrinkToFit="1"/>
      <protection locked="0"/>
    </xf>
    <xf numFmtId="183" fontId="34" fillId="25" borderId="100" xfId="61" applyNumberFormat="1" applyFont="1" applyFill="1" applyBorder="1" applyAlignment="1" applyProtection="1">
      <alignment horizontal="right" vertical="center" shrinkToFit="1"/>
      <protection locked="0"/>
    </xf>
    <xf numFmtId="0" fontId="34" fillId="25" borderId="132" xfId="61" applyNumberFormat="1" applyFont="1" applyFill="1" applyBorder="1" applyAlignment="1" applyProtection="1">
      <alignment horizontal="left" vertical="center" shrinkToFit="1"/>
      <protection locked="0"/>
    </xf>
    <xf numFmtId="0" fontId="34" fillId="25" borderId="94" xfId="61" applyFont="1" applyFill="1" applyBorder="1" applyAlignment="1" applyProtection="1">
      <alignment horizontal="left" vertical="center" shrinkToFit="1"/>
      <protection locked="0"/>
    </xf>
    <xf numFmtId="0" fontId="34" fillId="25" borderId="97" xfId="61" applyFont="1" applyFill="1" applyBorder="1" applyAlignment="1" applyProtection="1">
      <alignment horizontal="left" vertical="center" shrinkToFit="1"/>
      <protection locked="0"/>
    </xf>
    <xf numFmtId="0" fontId="34" fillId="25" borderId="101" xfId="61" applyFont="1" applyFill="1" applyBorder="1" applyAlignment="1" applyProtection="1">
      <alignment horizontal="left" vertical="center" shrinkToFit="1"/>
      <protection locked="0"/>
    </xf>
    <xf numFmtId="183" fontId="34" fillId="25" borderId="105" xfId="61" applyNumberFormat="1" applyFont="1" applyFill="1" applyBorder="1" applyAlignment="1" applyProtection="1">
      <alignment horizontal="right" vertical="center" shrinkToFit="1"/>
      <protection locked="0"/>
    </xf>
    <xf numFmtId="183" fontId="34" fillId="25" borderId="111" xfId="61" applyNumberFormat="1" applyFont="1" applyFill="1" applyBorder="1" applyAlignment="1" applyProtection="1">
      <alignment horizontal="right" vertical="center" shrinkToFit="1"/>
      <protection locked="0"/>
    </xf>
    <xf numFmtId="0" fontId="34" fillId="25" borderId="111" xfId="61" applyNumberFormat="1" applyFont="1" applyFill="1" applyBorder="1" applyAlignment="1" applyProtection="1">
      <alignment horizontal="left" vertical="center" shrinkToFit="1"/>
      <protection locked="0"/>
    </xf>
    <xf numFmtId="0" fontId="34" fillId="25" borderId="156" xfId="61" applyNumberFormat="1" applyFont="1" applyFill="1" applyBorder="1" applyAlignment="1" applyProtection="1">
      <alignment horizontal="left" vertical="center" shrinkToFit="1"/>
      <protection locked="0"/>
    </xf>
    <xf numFmtId="183" fontId="34" fillId="27" borderId="169" xfId="61" applyNumberFormat="1" applyFont="1" applyFill="1" applyBorder="1" applyAlignment="1" applyProtection="1">
      <alignment horizontal="right" vertical="center" shrinkToFit="1"/>
      <protection locked="0"/>
    </xf>
    <xf numFmtId="183" fontId="34" fillId="27" borderId="170" xfId="61" applyNumberFormat="1" applyFont="1" applyFill="1" applyBorder="1" applyAlignment="1" applyProtection="1">
      <alignment horizontal="right" vertical="center" shrinkToFit="1"/>
      <protection locked="0"/>
    </xf>
    <xf numFmtId="183" fontId="34" fillId="27" borderId="173" xfId="61" applyNumberFormat="1" applyFont="1" applyFill="1" applyBorder="1" applyAlignment="1" applyProtection="1">
      <alignment horizontal="right" vertical="center" shrinkToFit="1"/>
      <protection locked="0"/>
    </xf>
    <xf numFmtId="183" fontId="34" fillId="27" borderId="42" xfId="61" applyNumberFormat="1" applyFont="1" applyFill="1" applyBorder="1" applyAlignment="1" applyProtection="1">
      <alignment horizontal="right" vertical="center" shrinkToFit="1"/>
      <protection locked="0"/>
    </xf>
    <xf numFmtId="183" fontId="34" fillId="27" borderId="47" xfId="61" applyNumberFormat="1" applyFont="1" applyFill="1" applyBorder="1" applyAlignment="1" applyProtection="1">
      <alignment horizontal="right" vertical="center" shrinkToFit="1"/>
      <protection locked="0"/>
    </xf>
    <xf numFmtId="0" fontId="34" fillId="27" borderId="61" xfId="61" applyNumberFormat="1" applyFont="1" applyFill="1" applyBorder="1" applyAlignment="1" applyProtection="1">
      <alignment horizontal="left" vertical="center" shrinkToFit="1"/>
      <protection locked="0"/>
    </xf>
    <xf numFmtId="0" fontId="34" fillId="25" borderId="28" xfId="61" applyFont="1" applyFill="1" applyBorder="1" applyAlignment="1" applyProtection="1">
      <alignment horizontal="left" vertical="center" wrapText="1"/>
    </xf>
    <xf numFmtId="0" fontId="34" fillId="25" borderId="0" xfId="65" applyFont="1" applyFill="1" applyAlignment="1" applyProtection="1">
      <alignment horizontal="left" vertical="center"/>
    </xf>
    <xf numFmtId="0" fontId="34" fillId="25" borderId="65" xfId="61" applyFont="1" applyFill="1" applyBorder="1" applyAlignment="1" applyProtection="1">
      <alignment horizontal="center" vertical="center"/>
    </xf>
    <xf numFmtId="0" fontId="34" fillId="25" borderId="43" xfId="61" applyFont="1" applyFill="1" applyBorder="1" applyAlignment="1" applyProtection="1">
      <alignment horizontal="center" vertical="center"/>
    </xf>
    <xf numFmtId="0" fontId="34" fillId="25" borderId="68" xfId="61" applyFont="1" applyFill="1" applyBorder="1" applyAlignment="1" applyProtection="1">
      <alignment horizontal="center" vertical="center"/>
    </xf>
    <xf numFmtId="0" fontId="34" fillId="25" borderId="66" xfId="61" applyFont="1" applyFill="1" applyBorder="1" applyAlignment="1" applyProtection="1">
      <alignment horizontal="center" vertical="center"/>
    </xf>
    <xf numFmtId="0" fontId="34" fillId="25" borderId="44" xfId="61" applyFont="1" applyFill="1" applyBorder="1" applyAlignment="1" applyProtection="1">
      <alignment horizontal="center" vertical="center"/>
    </xf>
    <xf numFmtId="0" fontId="34" fillId="25" borderId="46" xfId="61" applyFont="1" applyFill="1" applyBorder="1" applyAlignment="1" applyProtection="1">
      <alignment horizontal="center" vertical="center"/>
    </xf>
    <xf numFmtId="0" fontId="34" fillId="25" borderId="41" xfId="61" applyFont="1" applyFill="1" applyBorder="1" applyAlignment="1" applyProtection="1">
      <alignment horizontal="center" vertical="center"/>
    </xf>
    <xf numFmtId="0" fontId="34" fillId="25" borderId="60" xfId="61" applyFont="1" applyFill="1" applyBorder="1" applyAlignment="1" applyProtection="1">
      <alignment horizontal="center" vertical="center"/>
    </xf>
    <xf numFmtId="0" fontId="34" fillId="25" borderId="83" xfId="61" applyFont="1" applyFill="1" applyBorder="1" applyAlignment="1" applyProtection="1">
      <alignment horizontal="center" vertical="center"/>
    </xf>
    <xf numFmtId="0" fontId="34" fillId="25" borderId="21" xfId="61" applyFont="1" applyFill="1" applyBorder="1" applyProtection="1">
      <alignment vertical="center"/>
    </xf>
    <xf numFmtId="0" fontId="34" fillId="25" borderId="32" xfId="61" applyFont="1" applyFill="1" applyBorder="1" applyProtection="1">
      <alignment vertical="center"/>
    </xf>
    <xf numFmtId="0" fontId="34" fillId="25" borderId="25" xfId="61" applyFont="1" applyFill="1" applyBorder="1" applyProtection="1">
      <alignment vertical="center"/>
    </xf>
    <xf numFmtId="183" fontId="34" fillId="25" borderId="39" xfId="66" applyNumberFormat="1" applyFont="1" applyFill="1" applyBorder="1" applyAlignment="1" applyProtection="1">
      <alignment horizontal="right" vertical="center" shrinkToFit="1"/>
    </xf>
    <xf numFmtId="183" fontId="34" fillId="25" borderId="32" xfId="66" applyNumberFormat="1" applyFont="1" applyFill="1" applyBorder="1" applyAlignment="1" applyProtection="1">
      <alignment horizontal="right" vertical="center" shrinkToFit="1"/>
    </xf>
    <xf numFmtId="183" fontId="34" fillId="25" borderId="74" xfId="66" applyNumberFormat="1" applyFont="1" applyFill="1" applyBorder="1" applyAlignment="1" applyProtection="1">
      <alignment horizontal="right" vertical="center" shrinkToFit="1"/>
    </xf>
    <xf numFmtId="183" fontId="34" fillId="25" borderId="80" xfId="66" applyNumberFormat="1" applyFont="1" applyFill="1" applyBorder="1" applyAlignment="1" applyProtection="1">
      <alignment horizontal="right" vertical="center" shrinkToFit="1"/>
    </xf>
    <xf numFmtId="179" fontId="34" fillId="25" borderId="80" xfId="66" applyNumberFormat="1" applyFont="1" applyFill="1" applyBorder="1" applyAlignment="1" applyProtection="1">
      <alignment horizontal="right" vertical="center" shrinkToFit="1"/>
    </xf>
    <xf numFmtId="179" fontId="34" fillId="25" borderId="32" xfId="66" applyNumberFormat="1" applyFont="1" applyFill="1" applyBorder="1" applyAlignment="1" applyProtection="1">
      <alignment horizontal="right" vertical="center" shrinkToFit="1"/>
    </xf>
    <xf numFmtId="179" fontId="34" fillId="25" borderId="63" xfId="66" applyNumberFormat="1" applyFont="1" applyFill="1" applyBorder="1" applyAlignment="1" applyProtection="1">
      <alignment horizontal="right" vertical="center" shrinkToFit="1"/>
    </xf>
    <xf numFmtId="0" fontId="34" fillId="25" borderId="39" xfId="61" applyFont="1" applyFill="1" applyBorder="1" applyProtection="1">
      <alignment vertical="center"/>
    </xf>
    <xf numFmtId="183" fontId="34" fillId="25" borderId="157" xfId="66" applyNumberFormat="1" applyFont="1" applyFill="1" applyBorder="1" applyAlignment="1" applyProtection="1">
      <alignment horizontal="right" vertical="center" shrinkToFit="1"/>
    </xf>
    <xf numFmtId="183" fontId="34" fillId="25" borderId="77" xfId="66" applyNumberFormat="1" applyFont="1" applyFill="1" applyBorder="1" applyAlignment="1" applyProtection="1">
      <alignment horizontal="right" vertical="center" shrinkToFit="1"/>
    </xf>
    <xf numFmtId="179" fontId="34" fillId="25" borderId="167" xfId="66" applyNumberFormat="1" applyFont="1" applyFill="1" applyBorder="1" applyAlignment="1" applyProtection="1">
      <alignment horizontal="right" vertical="center" shrinkToFit="1"/>
    </xf>
    <xf numFmtId="179" fontId="34" fillId="25" borderId="36" xfId="66" applyNumberFormat="1" applyFont="1" applyFill="1" applyBorder="1" applyAlignment="1" applyProtection="1">
      <alignment horizontal="right" vertical="center" shrinkToFit="1"/>
    </xf>
    <xf numFmtId="0" fontId="34" fillId="25" borderId="39" xfId="61" applyFont="1" applyFill="1" applyBorder="1" applyAlignment="1" applyProtection="1">
      <alignment vertical="center"/>
    </xf>
    <xf numFmtId="0" fontId="34" fillId="25" borderId="32" xfId="61" applyFont="1" applyFill="1" applyBorder="1" applyAlignment="1" applyProtection="1">
      <alignment vertical="center"/>
    </xf>
    <xf numFmtId="0" fontId="34" fillId="25" borderId="25" xfId="61" applyFont="1" applyFill="1" applyBorder="1" applyAlignment="1" applyProtection="1">
      <alignment vertical="center"/>
    </xf>
    <xf numFmtId="179" fontId="34" fillId="25" borderId="77" xfId="66" applyNumberFormat="1" applyFont="1" applyFill="1" applyBorder="1" applyAlignment="1" applyProtection="1">
      <alignment horizontal="right" vertical="center" shrinkToFit="1"/>
    </xf>
    <xf numFmtId="179" fontId="34" fillId="25" borderId="177" xfId="66" applyNumberFormat="1" applyFont="1" applyFill="1" applyBorder="1" applyAlignment="1" applyProtection="1">
      <alignment horizontal="right" vertical="center" shrinkToFit="1"/>
    </xf>
    <xf numFmtId="0" fontId="34" fillId="25" borderId="17" xfId="61" applyFont="1" applyFill="1" applyBorder="1" applyAlignment="1" applyProtection="1">
      <alignment horizontal="left" vertical="center"/>
    </xf>
    <xf numFmtId="0" fontId="34" fillId="25" borderId="0" xfId="61" applyFont="1" applyFill="1" applyBorder="1" applyAlignment="1" applyProtection="1">
      <alignment horizontal="left" vertical="center"/>
    </xf>
    <xf numFmtId="0" fontId="34" fillId="25" borderId="23" xfId="61" applyFont="1" applyFill="1" applyBorder="1" applyAlignment="1" applyProtection="1">
      <alignment horizontal="left" vertical="center"/>
    </xf>
    <xf numFmtId="183" fontId="34" fillId="25" borderId="51" xfId="65" applyNumberFormat="1" applyFont="1" applyFill="1" applyBorder="1" applyAlignment="1" applyProtection="1">
      <alignment horizontal="right" vertical="center" shrinkToFit="1"/>
    </xf>
    <xf numFmtId="183" fontId="34" fillId="25" borderId="0" xfId="61" applyNumberFormat="1" applyFont="1" applyFill="1" applyBorder="1" applyAlignment="1" applyProtection="1">
      <alignment horizontal="right" vertical="center" shrinkToFit="1"/>
    </xf>
    <xf numFmtId="183" fontId="34" fillId="25" borderId="75" xfId="65" applyNumberFormat="1" applyFont="1" applyFill="1" applyBorder="1" applyAlignment="1" applyProtection="1">
      <alignment horizontal="right" vertical="center" shrinkToFit="1"/>
    </xf>
    <xf numFmtId="183" fontId="34" fillId="25" borderId="81" xfId="65" applyNumberFormat="1" applyFont="1" applyFill="1" applyBorder="1" applyAlignment="1" applyProtection="1">
      <alignment horizontal="right" vertical="center" shrinkToFit="1"/>
    </xf>
    <xf numFmtId="179" fontId="34" fillId="25" borderId="81" xfId="65" applyNumberFormat="1" applyFont="1" applyFill="1" applyBorder="1" applyAlignment="1" applyProtection="1">
      <alignment horizontal="right" vertical="center" shrinkToFit="1"/>
    </xf>
    <xf numFmtId="179" fontId="34" fillId="25" borderId="0" xfId="65" applyNumberFormat="1" applyFont="1" applyFill="1" applyBorder="1" applyAlignment="1" applyProtection="1">
      <alignment horizontal="right" vertical="center" shrinkToFit="1"/>
    </xf>
    <xf numFmtId="179" fontId="34" fillId="25" borderId="67" xfId="65" applyNumberFormat="1" applyFont="1" applyFill="1" applyBorder="1" applyAlignment="1" applyProtection="1">
      <alignment horizontal="right" vertical="center" shrinkToFit="1"/>
    </xf>
    <xf numFmtId="0" fontId="34" fillId="25" borderId="51" xfId="61" applyFont="1" applyFill="1" applyBorder="1" applyProtection="1">
      <alignment vertical="center"/>
    </xf>
    <xf numFmtId="0" fontId="34" fillId="25" borderId="0" xfId="61" applyFont="1" applyFill="1" applyBorder="1" applyProtection="1">
      <alignment vertical="center"/>
    </xf>
    <xf numFmtId="0" fontId="34" fillId="25" borderId="23" xfId="61" applyFont="1" applyFill="1" applyBorder="1" applyProtection="1">
      <alignment vertical="center"/>
    </xf>
    <xf numFmtId="183" fontId="34" fillId="25" borderId="158" xfId="66" applyNumberFormat="1" applyFont="1" applyFill="1" applyBorder="1" applyAlignment="1" applyProtection="1">
      <alignment horizontal="right" vertical="center" shrinkToFit="1"/>
    </xf>
    <xf numFmtId="183" fontId="34" fillId="25" borderId="78" xfId="66" applyNumberFormat="1" applyFont="1" applyFill="1" applyBorder="1" applyAlignment="1" applyProtection="1">
      <alignment horizontal="right" vertical="center" shrinkToFit="1"/>
    </xf>
    <xf numFmtId="179" fontId="34" fillId="25" borderId="84" xfId="66" applyNumberFormat="1" applyFont="1" applyFill="1" applyBorder="1" applyAlignment="1" applyProtection="1">
      <alignment horizontal="right" vertical="center" shrinkToFit="1"/>
    </xf>
    <xf numFmtId="179" fontId="34" fillId="25" borderId="34" xfId="66" applyNumberFormat="1" applyFont="1" applyFill="1" applyBorder="1" applyAlignment="1" applyProtection="1">
      <alignment horizontal="right" vertical="center" shrinkToFit="1"/>
    </xf>
    <xf numFmtId="0" fontId="34" fillId="25" borderId="51" xfId="61" applyFont="1" applyFill="1" applyBorder="1" applyAlignment="1" applyProtection="1">
      <alignment vertical="center"/>
    </xf>
    <xf numFmtId="0" fontId="34" fillId="25" borderId="0" xfId="61" applyFont="1" applyFill="1" applyBorder="1" applyAlignment="1" applyProtection="1">
      <alignment vertical="center"/>
    </xf>
    <xf numFmtId="0" fontId="34" fillId="25" borderId="23" xfId="61" applyFont="1" applyFill="1" applyBorder="1" applyAlignment="1" applyProtection="1">
      <alignment vertical="center"/>
    </xf>
    <xf numFmtId="179" fontId="34" fillId="25" borderId="78" xfId="66" applyNumberFormat="1" applyFont="1" applyFill="1" applyBorder="1" applyAlignment="1" applyProtection="1">
      <alignment horizontal="right" vertical="center" shrinkToFit="1"/>
    </xf>
    <xf numFmtId="179" fontId="34" fillId="25" borderId="178" xfId="66" applyNumberFormat="1" applyFont="1" applyFill="1" applyBorder="1" applyAlignment="1" applyProtection="1">
      <alignment horizontal="right" vertical="center" shrinkToFit="1"/>
    </xf>
    <xf numFmtId="0" fontId="34" fillId="25" borderId="0" xfId="61" applyFont="1" applyFill="1" applyProtection="1">
      <alignment vertical="center"/>
    </xf>
    <xf numFmtId="0" fontId="34" fillId="25" borderId="43" xfId="61" applyFont="1" applyFill="1" applyBorder="1" applyProtection="1">
      <alignment vertical="center"/>
    </xf>
    <xf numFmtId="0" fontId="34" fillId="25" borderId="24" xfId="61" applyFont="1" applyFill="1" applyBorder="1" applyProtection="1">
      <alignment vertical="center"/>
    </xf>
    <xf numFmtId="0" fontId="34" fillId="25" borderId="44" xfId="61" applyFont="1" applyFill="1" applyBorder="1" applyAlignment="1" applyProtection="1">
      <alignment horizontal="center" vertical="center" wrapText="1"/>
    </xf>
    <xf numFmtId="183" fontId="34" fillId="25" borderId="41" xfId="66" applyNumberFormat="1" applyFont="1" applyFill="1" applyBorder="1" applyAlignment="1" applyProtection="1">
      <alignment horizontal="right" vertical="center" shrinkToFit="1"/>
    </xf>
    <xf numFmtId="183" fontId="34" fillId="25" borderId="44" xfId="66" applyNumberFormat="1" applyFont="1" applyFill="1" applyBorder="1" applyAlignment="1" applyProtection="1">
      <alignment horizontal="right" vertical="center" shrinkToFit="1"/>
    </xf>
    <xf numFmtId="183" fontId="34" fillId="25" borderId="122" xfId="66" applyNumberFormat="1" applyFont="1" applyFill="1" applyBorder="1" applyAlignment="1" applyProtection="1">
      <alignment horizontal="right" vertical="center" shrinkToFit="1"/>
    </xf>
    <xf numFmtId="183" fontId="34" fillId="25" borderId="128" xfId="66" applyNumberFormat="1" applyFont="1" applyFill="1" applyBorder="1" applyAlignment="1" applyProtection="1">
      <alignment horizontal="right" vertical="center" shrinkToFit="1"/>
    </xf>
    <xf numFmtId="183" fontId="34" fillId="25" borderId="139" xfId="66" applyNumberFormat="1" applyFont="1" applyFill="1" applyBorder="1" applyAlignment="1" applyProtection="1">
      <alignment horizontal="right" vertical="center" shrinkToFit="1"/>
    </xf>
    <xf numFmtId="183" fontId="34" fillId="25" borderId="144" xfId="66" applyNumberFormat="1" applyFont="1" applyFill="1" applyBorder="1" applyAlignment="1" applyProtection="1">
      <alignment horizontal="right" vertical="center" shrinkToFit="1"/>
    </xf>
    <xf numFmtId="183" fontId="34" fillId="25" borderId="149" xfId="66" applyNumberFormat="1" applyFont="1" applyFill="1" applyBorder="1" applyAlignment="1" applyProtection="1">
      <alignment horizontal="right" vertical="center" shrinkToFit="1"/>
    </xf>
    <xf numFmtId="0" fontId="34" fillId="25" borderId="40" xfId="61" applyFont="1" applyFill="1" applyBorder="1" applyProtection="1">
      <alignment vertical="center"/>
    </xf>
    <xf numFmtId="183" fontId="34" fillId="25" borderId="159" xfId="66" applyNumberFormat="1" applyFont="1" applyFill="1" applyBorder="1" applyAlignment="1" applyProtection="1">
      <alignment horizontal="right" vertical="center" shrinkToFit="1"/>
    </xf>
    <xf numFmtId="183" fontId="34" fillId="25" borderId="79" xfId="66" applyNumberFormat="1" applyFont="1" applyFill="1" applyBorder="1" applyAlignment="1" applyProtection="1">
      <alignment horizontal="right" vertical="center" shrinkToFit="1"/>
    </xf>
    <xf numFmtId="0" fontId="35" fillId="25" borderId="46" xfId="61" applyFont="1" applyFill="1" applyBorder="1" applyAlignment="1" applyProtection="1">
      <alignment horizontal="center" vertical="center"/>
    </xf>
    <xf numFmtId="179" fontId="34" fillId="25" borderId="139" xfId="66" applyNumberFormat="1" applyFont="1" applyFill="1" applyBorder="1" applyAlignment="1" applyProtection="1">
      <alignment horizontal="right" vertical="center" shrinkToFit="1"/>
    </xf>
    <xf numFmtId="179" fontId="34" fillId="25" borderId="144" xfId="66" applyNumberFormat="1" applyFont="1" applyFill="1" applyBorder="1" applyAlignment="1" applyProtection="1">
      <alignment horizontal="right" vertical="center" shrinkToFit="1"/>
    </xf>
    <xf numFmtId="179" fontId="34" fillId="25" borderId="171" xfId="66" applyNumberFormat="1" applyFont="1" applyFill="1" applyBorder="1" applyAlignment="1" applyProtection="1">
      <alignment horizontal="right" vertical="center" shrinkToFit="1"/>
    </xf>
    <xf numFmtId="0" fontId="34" fillId="25" borderId="40" xfId="61" applyFont="1" applyFill="1" applyBorder="1" applyAlignment="1" applyProtection="1">
      <alignment vertical="center"/>
    </xf>
    <xf numFmtId="0" fontId="34" fillId="25" borderId="43" xfId="61" applyFont="1" applyFill="1" applyBorder="1" applyAlignment="1" applyProtection="1">
      <alignment vertical="center"/>
    </xf>
    <xf numFmtId="0" fontId="34" fillId="25" borderId="24" xfId="61" applyFont="1" applyFill="1" applyBorder="1" applyAlignment="1" applyProtection="1">
      <alignment vertical="center"/>
    </xf>
    <xf numFmtId="183" fontId="34" fillId="25" borderId="40" xfId="66" applyNumberFormat="1" applyFont="1" applyFill="1" applyBorder="1" applyAlignment="1" applyProtection="1">
      <alignment horizontal="right" vertical="center" shrinkToFit="1"/>
    </xf>
    <xf numFmtId="183" fontId="34" fillId="25" borderId="43" xfId="66" applyNumberFormat="1" applyFont="1" applyFill="1" applyBorder="1" applyAlignment="1" applyProtection="1">
      <alignment horizontal="right" vertical="center" shrinkToFit="1"/>
    </xf>
    <xf numFmtId="183" fontId="34" fillId="25" borderId="76" xfId="66" applyNumberFormat="1" applyFont="1" applyFill="1" applyBorder="1" applyAlignment="1" applyProtection="1">
      <alignment horizontal="right" vertical="center" shrinkToFit="1"/>
    </xf>
    <xf numFmtId="183" fontId="34" fillId="25" borderId="82" xfId="66" applyNumberFormat="1" applyFont="1" applyFill="1" applyBorder="1" applyAlignment="1" applyProtection="1">
      <alignment horizontal="right" vertical="center" shrinkToFit="1"/>
    </xf>
    <xf numFmtId="179" fontId="34" fillId="25" borderId="82" xfId="66" applyNumberFormat="1" applyFont="1" applyFill="1" applyBorder="1" applyAlignment="1" applyProtection="1">
      <alignment horizontal="right" vertical="center" shrinkToFit="1"/>
    </xf>
    <xf numFmtId="179" fontId="34" fillId="25" borderId="43" xfId="66" applyNumberFormat="1" applyFont="1" applyFill="1" applyBorder="1" applyAlignment="1" applyProtection="1">
      <alignment horizontal="right" vertical="center" shrinkToFit="1"/>
    </xf>
    <xf numFmtId="179" fontId="34" fillId="25" borderId="68" xfId="66" applyNumberFormat="1" applyFont="1" applyFill="1" applyBorder="1" applyAlignment="1" applyProtection="1">
      <alignment horizontal="right" vertical="center" shrinkToFit="1"/>
    </xf>
    <xf numFmtId="0" fontId="34" fillId="25" borderId="39" xfId="66" applyFont="1" applyFill="1" applyBorder="1" applyAlignment="1" applyProtection="1">
      <alignment horizontal="left" vertical="center" shrinkToFit="1"/>
    </xf>
    <xf numFmtId="0" fontId="34" fillId="25" borderId="32" xfId="66" applyFont="1" applyFill="1" applyBorder="1" applyAlignment="1" applyProtection="1">
      <alignment horizontal="left" vertical="center" shrinkToFit="1"/>
    </xf>
    <xf numFmtId="0" fontId="34" fillId="25" borderId="25" xfId="66" applyFont="1" applyFill="1" applyBorder="1" applyAlignment="1" applyProtection="1">
      <alignment horizontal="left" vertical="center" shrinkToFit="1"/>
    </xf>
    <xf numFmtId="0" fontId="34" fillId="25" borderId="51" xfId="61" applyFont="1" applyFill="1" applyBorder="1" applyAlignment="1" applyProtection="1">
      <alignment vertical="center" shrinkToFit="1"/>
    </xf>
    <xf numFmtId="0" fontId="34" fillId="25" borderId="0" xfId="61" applyFont="1" applyFill="1" applyBorder="1" applyAlignment="1" applyProtection="1">
      <alignment vertical="center" shrinkToFit="1"/>
    </xf>
    <xf numFmtId="0" fontId="34" fillId="25" borderId="23" xfId="61" applyFont="1" applyFill="1" applyBorder="1" applyAlignment="1" applyProtection="1">
      <alignment vertical="center" shrinkToFit="1"/>
    </xf>
    <xf numFmtId="179" fontId="34" fillId="25" borderId="168" xfId="66" applyNumberFormat="1" applyFont="1" applyFill="1" applyBorder="1" applyAlignment="1" applyProtection="1">
      <alignment horizontal="right" vertical="center" shrinkToFit="1"/>
    </xf>
    <xf numFmtId="179" fontId="34" fillId="25" borderId="35" xfId="66" applyNumberFormat="1" applyFont="1" applyFill="1" applyBorder="1" applyAlignment="1" applyProtection="1">
      <alignment horizontal="right" vertical="center" shrinkToFit="1"/>
    </xf>
    <xf numFmtId="0" fontId="34" fillId="25" borderId="51" xfId="66" applyFont="1" applyFill="1" applyBorder="1" applyAlignment="1" applyProtection="1">
      <alignment horizontal="left" vertical="center" shrinkToFit="1"/>
    </xf>
    <xf numFmtId="0" fontId="34" fillId="25" borderId="0" xfId="61" applyFont="1" applyFill="1" applyBorder="1" applyAlignment="1" applyProtection="1">
      <alignment horizontal="left" vertical="center" shrinkToFit="1"/>
    </xf>
    <xf numFmtId="0" fontId="34" fillId="25" borderId="23" xfId="66" applyFont="1" applyFill="1" applyBorder="1" applyAlignment="1" applyProtection="1">
      <alignment horizontal="left" vertical="center" shrinkToFit="1"/>
    </xf>
    <xf numFmtId="183" fontId="34" fillId="25" borderId="160" xfId="66" applyNumberFormat="1" applyFont="1" applyFill="1" applyBorder="1" applyAlignment="1" applyProtection="1">
      <alignment horizontal="right" vertical="center" shrinkToFit="1"/>
    </xf>
    <xf numFmtId="183" fontId="34" fillId="25" borderId="163" xfId="66" applyNumberFormat="1" applyFont="1" applyFill="1" applyBorder="1" applyAlignment="1" applyProtection="1">
      <alignment horizontal="right" vertical="center" shrinkToFit="1"/>
    </xf>
    <xf numFmtId="0" fontId="34" fillId="25" borderId="70" xfId="61" applyFont="1" applyFill="1" applyBorder="1" applyAlignment="1" applyProtection="1">
      <alignment horizontal="left" vertical="center" wrapText="1"/>
    </xf>
    <xf numFmtId="0" fontId="34" fillId="25" borderId="45" xfId="61" applyFont="1" applyFill="1" applyBorder="1" applyAlignment="1" applyProtection="1">
      <alignment horizontal="left" vertical="center"/>
    </xf>
    <xf numFmtId="0" fontId="34" fillId="25" borderId="47" xfId="61" applyFont="1" applyFill="1" applyBorder="1" applyAlignment="1" applyProtection="1">
      <alignment horizontal="left" vertical="center"/>
    </xf>
    <xf numFmtId="179" fontId="34" fillId="25" borderId="106" xfId="66" applyNumberFormat="1" applyFont="1" applyFill="1" applyBorder="1" applyAlignment="1" applyProtection="1">
      <alignment horizontal="right" vertical="center" shrinkToFit="1"/>
    </xf>
    <xf numFmtId="179" fontId="34" fillId="25" borderId="112" xfId="66" applyNumberFormat="1" applyFont="1" applyFill="1" applyBorder="1" applyAlignment="1" applyProtection="1">
      <alignment horizontal="right" vertical="center" shrinkToFit="1"/>
    </xf>
    <xf numFmtId="179" fontId="34" fillId="25" borderId="143" xfId="66" applyNumberFormat="1" applyFont="1" applyFill="1" applyBorder="1" applyAlignment="1" applyProtection="1">
      <alignment horizontal="right" vertical="center" shrinkToFit="1"/>
    </xf>
    <xf numFmtId="179" fontId="34" fillId="25" borderId="148" xfId="66" applyNumberFormat="1" applyFont="1" applyFill="1" applyBorder="1" applyAlignment="1" applyProtection="1">
      <alignment horizontal="right" vertical="center" shrinkToFit="1"/>
    </xf>
    <xf numFmtId="179" fontId="34" fillId="25" borderId="172" xfId="66" applyNumberFormat="1" applyFont="1" applyFill="1" applyBorder="1" applyAlignment="1" applyProtection="1">
      <alignment horizontal="right" vertical="center" shrinkToFit="1"/>
    </xf>
    <xf numFmtId="0" fontId="34" fillId="25" borderId="20" xfId="61" applyFont="1" applyFill="1" applyBorder="1" applyAlignment="1" applyProtection="1">
      <alignment horizontal="center" vertical="center"/>
    </xf>
    <xf numFmtId="0" fontId="34" fillId="25" borderId="31" xfId="61" applyFont="1" applyFill="1" applyBorder="1" applyAlignment="1" applyProtection="1">
      <alignment horizontal="center" vertical="center"/>
    </xf>
    <xf numFmtId="0" fontId="34" fillId="25" borderId="50" xfId="61" applyFont="1" applyFill="1" applyBorder="1" applyAlignment="1" applyProtection="1">
      <alignment horizontal="center" vertical="center"/>
    </xf>
    <xf numFmtId="0" fontId="34" fillId="25" borderId="48" xfId="61" applyFont="1" applyFill="1" applyBorder="1" applyAlignment="1" applyProtection="1">
      <alignment horizontal="center" vertical="center"/>
    </xf>
    <xf numFmtId="0" fontId="34" fillId="25" borderId="59" xfId="61" applyFont="1" applyFill="1" applyBorder="1" applyAlignment="1" applyProtection="1">
      <alignment horizontal="center" vertical="center"/>
    </xf>
    <xf numFmtId="186" fontId="34" fillId="25" borderId="39" xfId="66" applyNumberFormat="1" applyFont="1" applyFill="1" applyBorder="1" applyAlignment="1" applyProtection="1">
      <alignment horizontal="right" vertical="center" shrinkToFit="1"/>
    </xf>
    <xf numFmtId="186" fontId="34" fillId="25" borderId="32" xfId="66" applyNumberFormat="1" applyFont="1" applyFill="1" applyBorder="1" applyAlignment="1" applyProtection="1">
      <alignment horizontal="right" vertical="center" shrinkToFit="1"/>
    </xf>
    <xf numFmtId="186" fontId="34" fillId="25" borderId="25" xfId="66" applyNumberFormat="1" applyFont="1" applyFill="1" applyBorder="1" applyAlignment="1" applyProtection="1">
      <alignment horizontal="right" vertical="center" shrinkToFit="1"/>
    </xf>
    <xf numFmtId="186" fontId="34" fillId="25" borderId="63" xfId="66" applyNumberFormat="1" applyFont="1" applyFill="1" applyBorder="1" applyAlignment="1" applyProtection="1">
      <alignment horizontal="right" vertical="center" shrinkToFit="1"/>
    </xf>
    <xf numFmtId="0" fontId="34" fillId="25" borderId="52" xfId="61" applyFont="1" applyFill="1" applyBorder="1" applyProtection="1">
      <alignment vertical="center"/>
    </xf>
    <xf numFmtId="0" fontId="34" fillId="25" borderId="29" xfId="61" applyFont="1" applyFill="1" applyBorder="1" applyProtection="1">
      <alignment vertical="center"/>
    </xf>
    <xf numFmtId="0" fontId="34" fillId="25" borderId="26" xfId="61" applyFont="1" applyFill="1" applyBorder="1" applyProtection="1">
      <alignment vertical="center"/>
    </xf>
    <xf numFmtId="183" fontId="34" fillId="25" borderId="174" xfId="66" applyNumberFormat="1" applyFont="1" applyFill="1" applyBorder="1" applyAlignment="1" applyProtection="1">
      <alignment horizontal="right" vertical="center" shrinkToFit="1"/>
    </xf>
    <xf numFmtId="183" fontId="34" fillId="25" borderId="175" xfId="66" applyNumberFormat="1" applyFont="1" applyFill="1" applyBorder="1" applyAlignment="1" applyProtection="1">
      <alignment horizontal="right" vertical="center" shrinkToFit="1"/>
    </xf>
    <xf numFmtId="179" fontId="34" fillId="25" borderId="175" xfId="66" applyNumberFormat="1" applyFont="1" applyFill="1" applyBorder="1" applyAlignment="1" applyProtection="1">
      <alignment horizontal="right" vertical="center" shrinkToFit="1"/>
    </xf>
    <xf numFmtId="179" fontId="34" fillId="25" borderId="179" xfId="66" applyNumberFormat="1" applyFont="1" applyFill="1" applyBorder="1" applyAlignment="1" applyProtection="1">
      <alignment horizontal="right" vertical="center" shrinkToFit="1"/>
    </xf>
    <xf numFmtId="0" fontId="34" fillId="25" borderId="21" xfId="61" applyFont="1" applyFill="1" applyBorder="1" applyAlignment="1" applyProtection="1">
      <alignment horizontal="left" vertical="center"/>
    </xf>
    <xf numFmtId="0" fontId="34" fillId="25" borderId="32" xfId="61" applyFont="1" applyFill="1" applyBorder="1" applyAlignment="1" applyProtection="1">
      <alignment horizontal="left" vertical="center"/>
    </xf>
    <xf numFmtId="0" fontId="34" fillId="25" borderId="32" xfId="61" applyFont="1" applyFill="1" applyBorder="1" applyAlignment="1" applyProtection="1">
      <alignment horizontal="right" vertical="center"/>
    </xf>
    <xf numFmtId="0" fontId="34" fillId="25" borderId="25" xfId="61" applyFont="1" applyFill="1" applyBorder="1" applyAlignment="1" applyProtection="1">
      <alignment horizontal="right" vertical="center"/>
    </xf>
    <xf numFmtId="179" fontId="34" fillId="25" borderId="140" xfId="66" applyNumberFormat="1" applyFont="1" applyFill="1" applyBorder="1" applyAlignment="1" applyProtection="1">
      <alignment horizontal="right" vertical="center" shrinkToFit="1"/>
    </xf>
    <xf numFmtId="179" fontId="34" fillId="25" borderId="145" xfId="66" applyNumberFormat="1" applyFont="1" applyFill="1" applyBorder="1" applyAlignment="1" applyProtection="1">
      <alignment horizontal="right" vertical="center" shrinkToFit="1"/>
    </xf>
    <xf numFmtId="179" fontId="34" fillId="25" borderId="150" xfId="66" applyNumberFormat="1" applyFont="1" applyFill="1" applyBorder="1" applyAlignment="1" applyProtection="1">
      <alignment horizontal="right" vertical="center" shrinkToFit="1"/>
    </xf>
    <xf numFmtId="0" fontId="34" fillId="25" borderId="17" xfId="61" applyFont="1" applyFill="1" applyBorder="1" applyProtection="1">
      <alignment vertical="center"/>
    </xf>
    <xf numFmtId="186" fontId="34" fillId="25" borderId="51" xfId="66" applyNumberFormat="1" applyFont="1" applyFill="1" applyBorder="1" applyAlignment="1" applyProtection="1">
      <alignment horizontal="right" vertical="center" shrinkToFit="1"/>
    </xf>
    <xf numFmtId="186" fontId="34" fillId="25" borderId="0" xfId="66" applyNumberFormat="1" applyFont="1" applyFill="1" applyBorder="1" applyAlignment="1" applyProtection="1">
      <alignment horizontal="right" vertical="center" shrinkToFit="1"/>
    </xf>
    <xf numFmtId="186" fontId="34" fillId="25" borderId="23" xfId="66" applyNumberFormat="1" applyFont="1" applyFill="1" applyBorder="1" applyAlignment="1" applyProtection="1">
      <alignment horizontal="right" vertical="center" shrinkToFit="1"/>
    </xf>
    <xf numFmtId="186" fontId="34" fillId="25" borderId="0" xfId="66" applyNumberFormat="1" applyFont="1" applyFill="1" applyAlignment="1" applyProtection="1">
      <alignment horizontal="right" vertical="center" shrinkToFit="1"/>
    </xf>
    <xf numFmtId="186" fontId="34" fillId="25" borderId="67" xfId="66" applyNumberFormat="1" applyFont="1" applyFill="1" applyBorder="1" applyAlignment="1" applyProtection="1">
      <alignment horizontal="right" vertical="center" shrinkToFit="1"/>
    </xf>
    <xf numFmtId="0" fontId="34" fillId="25" borderId="0" xfId="61" applyFont="1" applyFill="1" applyBorder="1" applyAlignment="1" applyProtection="1">
      <alignment horizontal="right" vertical="center" wrapText="1"/>
    </xf>
    <xf numFmtId="0" fontId="34" fillId="25" borderId="0" xfId="61" applyFont="1" applyFill="1" applyBorder="1" applyAlignment="1" applyProtection="1">
      <alignment horizontal="right" vertical="center"/>
    </xf>
    <xf numFmtId="0" fontId="34" fillId="25" borderId="23" xfId="61" applyFont="1" applyFill="1" applyBorder="1" applyAlignment="1" applyProtection="1">
      <alignment horizontal="right" vertical="center"/>
    </xf>
    <xf numFmtId="179" fontId="34" fillId="25" borderId="141" xfId="66" applyNumberFormat="1" applyFont="1" applyFill="1" applyBorder="1" applyAlignment="1" applyProtection="1">
      <alignment horizontal="right" vertical="center" shrinkToFit="1"/>
    </xf>
    <xf numFmtId="179" fontId="34" fillId="25" borderId="146" xfId="66" applyNumberFormat="1" applyFont="1" applyFill="1" applyBorder="1" applyAlignment="1" applyProtection="1">
      <alignment horizontal="right" vertical="center" shrinkToFit="1"/>
    </xf>
    <xf numFmtId="179" fontId="34" fillId="25" borderId="151" xfId="66" applyNumberFormat="1" applyFont="1" applyFill="1" applyBorder="1" applyAlignment="1" applyProtection="1">
      <alignment horizontal="right" vertical="center" shrinkToFit="1"/>
    </xf>
    <xf numFmtId="188" fontId="34" fillId="25" borderId="51" xfId="66" applyNumberFormat="1" applyFont="1" applyFill="1" applyBorder="1" applyAlignment="1" applyProtection="1">
      <alignment horizontal="right" vertical="center" shrinkToFit="1"/>
    </xf>
    <xf numFmtId="188" fontId="34" fillId="25" borderId="0" xfId="66" applyNumberFormat="1" applyFont="1" applyFill="1" applyBorder="1" applyAlignment="1" applyProtection="1">
      <alignment horizontal="right" vertical="center" shrinkToFit="1"/>
    </xf>
    <xf numFmtId="188" fontId="34" fillId="25" borderId="23" xfId="66" applyNumberFormat="1" applyFont="1" applyFill="1" applyBorder="1" applyAlignment="1" applyProtection="1">
      <alignment horizontal="right" vertical="center" shrinkToFit="1"/>
    </xf>
    <xf numFmtId="188" fontId="34" fillId="25" borderId="0" xfId="66" applyNumberFormat="1" applyFont="1" applyFill="1" applyAlignment="1" applyProtection="1">
      <alignment horizontal="right" vertical="center" shrinkToFit="1"/>
    </xf>
    <xf numFmtId="188" fontId="34" fillId="25" borderId="67" xfId="66" applyNumberFormat="1" applyFont="1" applyFill="1" applyBorder="1" applyAlignment="1" applyProtection="1">
      <alignment horizontal="right" vertical="center" shrinkToFit="1"/>
    </xf>
    <xf numFmtId="0" fontId="34" fillId="25" borderId="18" xfId="61" applyFont="1" applyFill="1" applyBorder="1" applyProtection="1">
      <alignment vertical="center"/>
    </xf>
    <xf numFmtId="188" fontId="34" fillId="25" borderId="52" xfId="66" applyNumberFormat="1" applyFont="1" applyFill="1" applyBorder="1" applyAlignment="1" applyProtection="1">
      <alignment horizontal="right" vertical="center" shrinkToFit="1"/>
    </xf>
    <xf numFmtId="188" fontId="34" fillId="25" borderId="29" xfId="66" applyNumberFormat="1" applyFont="1" applyFill="1" applyBorder="1" applyAlignment="1" applyProtection="1">
      <alignment horizontal="right" vertical="center" shrinkToFit="1"/>
    </xf>
    <xf numFmtId="188" fontId="34" fillId="25" borderId="26" xfId="66" applyNumberFormat="1" applyFont="1" applyFill="1" applyBorder="1" applyAlignment="1" applyProtection="1">
      <alignment horizontal="right" vertical="center" shrinkToFit="1"/>
    </xf>
    <xf numFmtId="188" fontId="34" fillId="25" borderId="164" xfId="66" applyNumberFormat="1" applyFont="1" applyFill="1" applyBorder="1" applyAlignment="1" applyProtection="1">
      <alignment horizontal="right" vertical="center" shrinkToFit="1"/>
    </xf>
    <xf numFmtId="188" fontId="34" fillId="25" borderId="165" xfId="66" applyNumberFormat="1" applyFont="1" applyFill="1" applyBorder="1" applyAlignment="1" applyProtection="1">
      <alignment horizontal="right" vertical="center" shrinkToFit="1"/>
    </xf>
    <xf numFmtId="188" fontId="34" fillId="25" borderId="166" xfId="66" applyNumberFormat="1" applyFont="1" applyFill="1" applyBorder="1" applyAlignment="1" applyProtection="1">
      <alignment horizontal="right" vertical="center" shrinkToFit="1"/>
    </xf>
    <xf numFmtId="0" fontId="35" fillId="25" borderId="65" xfId="61" applyFont="1" applyFill="1" applyBorder="1" applyAlignment="1" applyProtection="1">
      <alignment horizontal="left" vertical="center"/>
    </xf>
    <xf numFmtId="0" fontId="34" fillId="25" borderId="43" xfId="61" applyFont="1" applyFill="1" applyBorder="1" applyAlignment="1" applyProtection="1">
      <alignment horizontal="left" vertical="center"/>
    </xf>
    <xf numFmtId="0" fontId="34" fillId="25" borderId="43" xfId="61" applyFont="1" applyFill="1" applyBorder="1" applyAlignment="1" applyProtection="1">
      <alignment horizontal="right" vertical="center" wrapText="1"/>
    </xf>
    <xf numFmtId="0" fontId="34" fillId="25" borderId="43" xfId="61" applyFont="1" applyFill="1" applyBorder="1" applyAlignment="1" applyProtection="1">
      <alignment horizontal="right" vertical="center"/>
    </xf>
    <xf numFmtId="0" fontId="34" fillId="25" borderId="24" xfId="61" applyFont="1" applyFill="1" applyBorder="1" applyAlignment="1" applyProtection="1">
      <alignment horizontal="right" vertical="center"/>
    </xf>
    <xf numFmtId="179" fontId="34" fillId="25" borderId="142" xfId="66" applyNumberFormat="1" applyFont="1" applyFill="1" applyBorder="1" applyAlignment="1" applyProtection="1">
      <alignment horizontal="right" vertical="center" shrinkToFit="1"/>
    </xf>
    <xf numFmtId="179" fontId="34" fillId="25" borderId="147" xfId="66" applyNumberFormat="1" applyFont="1" applyFill="1" applyBorder="1" applyAlignment="1" applyProtection="1">
      <alignment horizontal="right" vertical="center" shrinkToFit="1"/>
    </xf>
    <xf numFmtId="179" fontId="34" fillId="25" borderId="152" xfId="66" applyNumberFormat="1" applyFont="1" applyFill="1" applyBorder="1" applyAlignment="1" applyProtection="1">
      <alignment horizontal="right" vertical="center" shrinkToFit="1"/>
    </xf>
    <xf numFmtId="0" fontId="34" fillId="25" borderId="32" xfId="61" applyFont="1" applyFill="1" applyBorder="1" applyAlignment="1" applyProtection="1">
      <alignment horizontal="center" vertical="center"/>
    </xf>
    <xf numFmtId="0" fontId="34" fillId="25" borderId="25" xfId="61" applyFont="1" applyFill="1" applyBorder="1" applyAlignment="1" applyProtection="1">
      <alignment horizontal="center" vertical="center"/>
    </xf>
    <xf numFmtId="179" fontId="34" fillId="25" borderId="41" xfId="66" applyNumberFormat="1" applyFont="1" applyFill="1" applyBorder="1" applyAlignment="1" applyProtection="1">
      <alignment horizontal="right" vertical="center" shrinkToFit="1"/>
    </xf>
    <xf numFmtId="179" fontId="34" fillId="25" borderId="44" xfId="66" applyNumberFormat="1" applyFont="1" applyFill="1" applyBorder="1" applyAlignment="1" applyProtection="1">
      <alignment horizontal="right" vertical="center" shrinkToFit="1"/>
    </xf>
    <xf numFmtId="179" fontId="34" fillId="25" borderId="122" xfId="66" applyNumberFormat="1" applyFont="1" applyFill="1" applyBorder="1" applyAlignment="1" applyProtection="1">
      <alignment horizontal="right" vertical="center" shrinkToFit="1"/>
    </xf>
    <xf numFmtId="179" fontId="34" fillId="25" borderId="128" xfId="66" applyNumberFormat="1" applyFont="1" applyFill="1" applyBorder="1" applyAlignment="1" applyProtection="1">
      <alignment horizontal="right" vertical="center" shrinkToFit="1"/>
    </xf>
    <xf numFmtId="179" fontId="34" fillId="25" borderId="149" xfId="66" applyNumberFormat="1" applyFont="1" applyFill="1" applyBorder="1" applyAlignment="1" applyProtection="1">
      <alignment horizontal="right" vertical="center" shrinkToFit="1"/>
    </xf>
    <xf numFmtId="0" fontId="34" fillId="25" borderId="29" xfId="61" applyFont="1" applyFill="1" applyBorder="1" applyAlignment="1" applyProtection="1">
      <alignment horizontal="center" vertical="center"/>
    </xf>
    <xf numFmtId="0" fontId="34" fillId="25" borderId="26" xfId="61" applyFont="1" applyFill="1" applyBorder="1" applyAlignment="1" applyProtection="1">
      <alignment horizontal="center" vertical="center"/>
    </xf>
    <xf numFmtId="179" fontId="34" fillId="25" borderId="117" xfId="66" applyNumberFormat="1" applyFont="1" applyFill="1" applyBorder="1" applyAlignment="1" applyProtection="1">
      <alignment horizontal="right" vertical="center" shrinkToFit="1"/>
    </xf>
    <xf numFmtId="179" fontId="34" fillId="25" borderId="45" xfId="66" applyNumberFormat="1" applyFont="1" applyFill="1" applyBorder="1" applyAlignment="1" applyProtection="1">
      <alignment horizontal="right" vertical="center" shrinkToFit="1"/>
    </xf>
    <xf numFmtId="179" fontId="34" fillId="25" borderId="123" xfId="66" applyNumberFormat="1" applyFont="1" applyFill="1" applyBorder="1" applyAlignment="1" applyProtection="1">
      <alignment horizontal="right" vertical="center" shrinkToFit="1"/>
    </xf>
    <xf numFmtId="179" fontId="34" fillId="25" borderId="153" xfId="66" applyNumberFormat="1" applyFont="1" applyFill="1" applyBorder="1" applyAlignment="1" applyProtection="1">
      <alignment horizontal="right" vertical="center" shrinkToFit="1"/>
    </xf>
    <xf numFmtId="0" fontId="34" fillId="26" borderId="16" xfId="61" applyFont="1" applyFill="1" applyBorder="1" applyAlignment="1" applyProtection="1">
      <alignment horizontal="center" vertical="center"/>
      <protection locked="0"/>
    </xf>
    <xf numFmtId="0" fontId="34" fillId="26" borderId="28" xfId="61" applyFont="1" applyFill="1" applyBorder="1" applyAlignment="1" applyProtection="1">
      <alignment horizontal="center" vertical="center"/>
      <protection locked="0"/>
    </xf>
    <xf numFmtId="0" fontId="34" fillId="26" borderId="22" xfId="61" applyFont="1" applyFill="1" applyBorder="1" applyAlignment="1" applyProtection="1">
      <alignment horizontal="center" vertical="center"/>
      <protection locked="0"/>
    </xf>
    <xf numFmtId="0" fontId="34" fillId="26" borderId="85" xfId="61" applyFont="1" applyFill="1" applyBorder="1" applyAlignment="1" applyProtection="1">
      <alignment horizontal="center" vertical="center"/>
      <protection locked="0"/>
    </xf>
    <xf numFmtId="0" fontId="34" fillId="26" borderId="91" xfId="61" applyFont="1" applyFill="1" applyBorder="1" applyAlignment="1" applyProtection="1">
      <alignment horizontal="center" vertical="center"/>
      <protection locked="0"/>
    </xf>
    <xf numFmtId="0" fontId="34" fillId="26" borderId="98" xfId="61" applyFont="1" applyFill="1" applyBorder="1" applyAlignment="1" applyProtection="1">
      <alignment horizontal="center" vertical="center"/>
      <protection locked="0"/>
    </xf>
    <xf numFmtId="0" fontId="34" fillId="26" borderId="49" xfId="61" applyFont="1" applyFill="1" applyBorder="1" applyAlignment="1" applyProtection="1">
      <alignment horizontal="center" vertical="center" wrapText="1"/>
      <protection locked="0"/>
    </xf>
    <xf numFmtId="0" fontId="34" fillId="26" borderId="28" xfId="61" applyFont="1" applyFill="1" applyBorder="1" applyAlignment="1" applyProtection="1">
      <alignment horizontal="center" vertical="center" wrapText="1"/>
      <protection locked="0"/>
    </xf>
    <xf numFmtId="0" fontId="34" fillId="26" borderId="22" xfId="61" applyFont="1" applyFill="1" applyBorder="1" applyAlignment="1" applyProtection="1">
      <alignment horizontal="center" vertical="center" wrapText="1"/>
      <protection locked="0"/>
    </xf>
    <xf numFmtId="0" fontId="34" fillId="26" borderId="102" xfId="61" applyFont="1" applyFill="1" applyBorder="1" applyAlignment="1" applyProtection="1">
      <alignment horizontal="center" vertical="center" wrapText="1"/>
      <protection locked="0"/>
    </xf>
    <xf numFmtId="0" fontId="34" fillId="26" borderId="91" xfId="61" applyFont="1" applyFill="1" applyBorder="1" applyAlignment="1" applyProtection="1">
      <alignment horizontal="center" vertical="center" wrapText="1"/>
      <protection locked="0"/>
    </xf>
    <xf numFmtId="0" fontId="34" fillId="26" borderId="98" xfId="61" applyFont="1" applyFill="1" applyBorder="1" applyAlignment="1" applyProtection="1">
      <alignment horizontal="center" vertical="center" wrapText="1"/>
      <protection locked="0"/>
    </xf>
    <xf numFmtId="0" fontId="34" fillId="26" borderId="16" xfId="61" applyFont="1" applyFill="1" applyBorder="1" applyAlignment="1" applyProtection="1">
      <alignment horizontal="center" vertical="center" wrapText="1"/>
      <protection locked="0"/>
    </xf>
    <xf numFmtId="0" fontId="34" fillId="26" borderId="62" xfId="61" applyFont="1" applyFill="1" applyBorder="1" applyAlignment="1" applyProtection="1">
      <alignment horizontal="center" vertical="center" wrapText="1"/>
      <protection locked="0"/>
    </xf>
    <xf numFmtId="0" fontId="34" fillId="26" borderId="85" xfId="61" applyFont="1" applyFill="1" applyBorder="1" applyAlignment="1" applyProtection="1">
      <alignment horizontal="center" vertical="center" wrapText="1"/>
      <protection locked="0"/>
    </xf>
    <xf numFmtId="0" fontId="34" fillId="26" borderId="130" xfId="61" applyFont="1" applyFill="1" applyBorder="1" applyAlignment="1" applyProtection="1">
      <alignment horizontal="center" vertical="center" wrapText="1"/>
      <protection locked="0"/>
    </xf>
    <xf numFmtId="0" fontId="1" fillId="26" borderId="49" xfId="61" applyFont="1" applyFill="1" applyBorder="1" applyAlignment="1" applyProtection="1">
      <alignment horizontal="center" vertical="center" wrapText="1"/>
      <protection locked="0"/>
    </xf>
    <xf numFmtId="0" fontId="1" fillId="26" borderId="28" xfId="61" applyFont="1" applyFill="1" applyBorder="1" applyAlignment="1" applyProtection="1">
      <alignment horizontal="center" vertical="center" wrapText="1"/>
      <protection locked="0"/>
    </xf>
    <xf numFmtId="0" fontId="1" fillId="26" borderId="22" xfId="61" applyFont="1" applyFill="1" applyBorder="1" applyAlignment="1" applyProtection="1">
      <alignment horizontal="center" vertical="center" wrapText="1"/>
      <protection locked="0"/>
    </xf>
    <xf numFmtId="0" fontId="1" fillId="26" borderId="102" xfId="61" applyFont="1" applyFill="1" applyBorder="1" applyAlignment="1" applyProtection="1">
      <alignment horizontal="center" vertical="center" wrapText="1"/>
      <protection locked="0"/>
    </xf>
    <xf numFmtId="0" fontId="1" fillId="26" borderId="91" xfId="61" applyFont="1" applyFill="1" applyBorder="1" applyAlignment="1" applyProtection="1">
      <alignment horizontal="center" vertical="center" wrapText="1"/>
      <protection locked="0"/>
    </xf>
    <xf numFmtId="0" fontId="1" fillId="26" borderId="98" xfId="61" applyFont="1" applyFill="1" applyBorder="1" applyAlignment="1" applyProtection="1">
      <alignment horizontal="center" vertical="center" wrapText="1"/>
      <protection locked="0"/>
    </xf>
    <xf numFmtId="0" fontId="34" fillId="26" borderId="16" xfId="61" applyFont="1" applyFill="1" applyBorder="1" applyAlignment="1" applyProtection="1">
      <alignment horizontal="center" vertical="center" wrapText="1" shrinkToFit="1"/>
      <protection locked="0"/>
    </xf>
    <xf numFmtId="0" fontId="34" fillId="26" borderId="28" xfId="61" applyFont="1" applyFill="1" applyBorder="1" applyAlignment="1" applyProtection="1">
      <alignment horizontal="center" vertical="center" shrinkToFit="1"/>
      <protection locked="0"/>
    </xf>
    <xf numFmtId="0" fontId="34" fillId="26" borderId="62" xfId="61" applyFont="1" applyFill="1" applyBorder="1" applyAlignment="1" applyProtection="1">
      <alignment horizontal="center" vertical="center" shrinkToFit="1"/>
      <protection locked="0"/>
    </xf>
    <xf numFmtId="0" fontId="34" fillId="26" borderId="85" xfId="61" applyFont="1" applyFill="1" applyBorder="1" applyAlignment="1" applyProtection="1">
      <alignment horizontal="center" vertical="center" shrinkToFit="1"/>
      <protection locked="0"/>
    </xf>
    <xf numFmtId="0" fontId="34" fillId="26" borderId="91" xfId="61" applyFont="1" applyFill="1" applyBorder="1" applyAlignment="1" applyProtection="1">
      <alignment horizontal="center" vertical="center" shrinkToFit="1"/>
      <protection locked="0"/>
    </xf>
    <xf numFmtId="0" fontId="34" fillId="26" borderId="130" xfId="61" applyFont="1" applyFill="1" applyBorder="1" applyAlignment="1" applyProtection="1">
      <alignment horizontal="center" vertical="center" shrinkToFit="1"/>
      <protection locked="0"/>
    </xf>
    <xf numFmtId="0" fontId="34" fillId="26" borderId="49" xfId="61" applyFont="1" applyFill="1" applyBorder="1" applyAlignment="1" applyProtection="1">
      <alignment horizontal="center" vertical="center" wrapText="1" shrinkToFit="1"/>
      <protection locked="0"/>
    </xf>
    <xf numFmtId="0" fontId="34" fillId="26" borderId="22" xfId="61" applyFont="1" applyFill="1" applyBorder="1" applyAlignment="1" applyProtection="1">
      <alignment horizontal="center" vertical="center" shrinkToFit="1"/>
      <protection locked="0"/>
    </xf>
    <xf numFmtId="0" fontId="34" fillId="26" borderId="102" xfId="61" applyFont="1" applyFill="1" applyBorder="1" applyAlignment="1" applyProtection="1">
      <alignment horizontal="center" vertical="center" shrinkToFit="1"/>
      <protection locked="0"/>
    </xf>
    <xf numFmtId="0" fontId="34" fillId="26" borderId="98" xfId="61" applyFont="1" applyFill="1" applyBorder="1" applyAlignment="1" applyProtection="1">
      <alignment horizontal="center" vertical="center" shrinkToFit="1"/>
      <protection locked="0"/>
    </xf>
    <xf numFmtId="0" fontId="34" fillId="26" borderId="102" xfId="61" applyFont="1" applyFill="1" applyBorder="1" applyAlignment="1" applyProtection="1">
      <alignment horizontal="center" vertical="center"/>
      <protection locked="0"/>
    </xf>
    <xf numFmtId="0" fontId="34" fillId="25" borderId="21" xfId="61" applyFont="1" applyFill="1" applyBorder="1" applyAlignment="1" applyProtection="1">
      <alignment horizontal="center" vertical="center" textRotation="255" shrinkToFit="1"/>
    </xf>
    <xf numFmtId="0" fontId="34" fillId="25" borderId="25" xfId="61" applyFont="1" applyFill="1" applyBorder="1" applyAlignment="1" applyProtection="1">
      <alignment horizontal="center" vertical="center" textRotation="255" shrinkToFit="1"/>
    </xf>
    <xf numFmtId="0" fontId="34" fillId="25" borderId="17" xfId="61" applyFont="1" applyFill="1" applyBorder="1" applyAlignment="1" applyProtection="1">
      <alignment horizontal="center" vertical="center" textRotation="255" shrinkToFit="1"/>
    </xf>
    <xf numFmtId="0" fontId="34" fillId="25" borderId="23" xfId="61" applyFont="1" applyFill="1" applyBorder="1" applyAlignment="1" applyProtection="1">
      <alignment horizontal="center" vertical="center" textRotation="255" shrinkToFit="1"/>
    </xf>
    <xf numFmtId="0" fontId="34" fillId="25" borderId="65" xfId="61" applyFont="1" applyFill="1" applyBorder="1" applyAlignment="1" applyProtection="1">
      <alignment horizontal="center" vertical="center" textRotation="255" shrinkToFit="1"/>
    </xf>
    <xf numFmtId="0" fontId="34" fillId="25" borderId="24" xfId="61" applyFont="1" applyFill="1" applyBorder="1" applyAlignment="1" applyProtection="1">
      <alignment horizontal="center" vertical="center" textRotation="255" shrinkToFit="1"/>
    </xf>
    <xf numFmtId="0" fontId="34" fillId="25" borderId="21" xfId="61" applyFont="1" applyFill="1" applyBorder="1" applyAlignment="1" applyProtection="1">
      <alignment horizontal="center" vertical="top" wrapText="1"/>
    </xf>
    <xf numFmtId="0" fontId="34" fillId="25" borderId="32" xfId="61" applyFont="1" applyFill="1" applyBorder="1" applyAlignment="1" applyProtection="1">
      <alignment horizontal="center" vertical="top" wrapText="1"/>
    </xf>
    <xf numFmtId="0" fontId="34" fillId="25" borderId="25" xfId="61" applyFont="1" applyFill="1" applyBorder="1" applyAlignment="1" applyProtection="1">
      <alignment horizontal="center" vertical="top" wrapText="1"/>
    </xf>
    <xf numFmtId="0" fontId="34" fillId="25" borderId="17" xfId="61" applyFont="1" applyFill="1" applyBorder="1" applyAlignment="1" applyProtection="1">
      <alignment horizontal="center" vertical="top" wrapText="1"/>
    </xf>
    <xf numFmtId="0" fontId="34" fillId="25" borderId="0" xfId="61" applyFont="1" applyFill="1" applyBorder="1" applyAlignment="1" applyProtection="1">
      <alignment horizontal="center" vertical="top" wrapText="1"/>
    </xf>
    <xf numFmtId="0" fontId="34" fillId="25" borderId="23" xfId="61" applyFont="1" applyFill="1" applyBorder="1" applyAlignment="1" applyProtection="1">
      <alignment horizontal="center" vertical="top" wrapText="1"/>
    </xf>
    <xf numFmtId="0" fontId="34" fillId="25" borderId="65" xfId="61" applyFont="1" applyFill="1" applyBorder="1" applyAlignment="1" applyProtection="1">
      <alignment horizontal="center" vertical="top" wrapText="1"/>
    </xf>
    <xf numFmtId="0" fontId="34" fillId="25" borderId="43" xfId="61" applyFont="1" applyFill="1" applyBorder="1" applyAlignment="1" applyProtection="1">
      <alignment horizontal="center" vertical="top" wrapText="1"/>
    </xf>
    <xf numFmtId="0" fontId="34" fillId="25" borderId="39" xfId="61" applyFont="1" applyFill="1" applyBorder="1" applyAlignment="1" applyProtection="1">
      <alignment horizontal="center" vertical="center" wrapText="1"/>
    </xf>
    <xf numFmtId="0" fontId="34" fillId="25" borderId="32" xfId="61" applyFont="1" applyFill="1" applyBorder="1" applyAlignment="1" applyProtection="1">
      <alignment horizontal="center" vertical="center" wrapText="1"/>
    </xf>
    <xf numFmtId="0" fontId="34" fillId="25" borderId="25" xfId="61" applyFont="1" applyFill="1" applyBorder="1" applyAlignment="1" applyProtection="1">
      <alignment horizontal="center" vertical="center" wrapText="1"/>
    </xf>
    <xf numFmtId="0" fontId="34" fillId="25" borderId="51" xfId="61" applyFont="1" applyFill="1" applyBorder="1" applyAlignment="1" applyProtection="1">
      <alignment horizontal="center" vertical="center" wrapText="1"/>
    </xf>
    <xf numFmtId="0" fontId="34" fillId="25" borderId="0" xfId="61" applyFont="1" applyFill="1" applyBorder="1" applyAlignment="1" applyProtection="1">
      <alignment horizontal="center" vertical="center" wrapText="1"/>
    </xf>
    <xf numFmtId="0" fontId="34" fillId="25" borderId="23" xfId="61" applyFont="1" applyFill="1" applyBorder="1" applyAlignment="1" applyProtection="1">
      <alignment horizontal="center" vertical="center" wrapText="1"/>
    </xf>
    <xf numFmtId="0" fontId="34" fillId="25" borderId="43" xfId="61" applyFont="1" applyFill="1" applyBorder="1" applyAlignment="1" applyProtection="1">
      <alignment horizontal="center" vertical="center" wrapText="1"/>
    </xf>
    <xf numFmtId="0" fontId="34" fillId="25" borderId="24" xfId="61" applyFont="1" applyFill="1" applyBorder="1" applyAlignment="1" applyProtection="1">
      <alignment horizontal="center" vertical="center" wrapText="1"/>
    </xf>
    <xf numFmtId="0" fontId="34" fillId="25" borderId="29" xfId="61" applyFont="1" applyFill="1" applyBorder="1" applyAlignment="1" applyProtection="1">
      <alignment horizontal="center" vertical="center" wrapText="1"/>
    </xf>
    <xf numFmtId="0" fontId="34" fillId="25" borderId="26" xfId="61" applyFont="1" applyFill="1" applyBorder="1" applyAlignment="1" applyProtection="1">
      <alignment horizontal="center" vertical="center" wrapText="1"/>
    </xf>
    <xf numFmtId="0" fontId="34" fillId="25" borderId="21" xfId="61" applyFont="1" applyFill="1" applyBorder="1" applyAlignment="1" applyProtection="1">
      <alignment horizontal="left" vertical="center" wrapText="1"/>
    </xf>
    <xf numFmtId="0" fontId="34" fillId="25" borderId="32" xfId="61" applyFont="1" applyFill="1" applyBorder="1" applyAlignment="1" applyProtection="1">
      <alignment horizontal="left" vertical="center" wrapText="1"/>
    </xf>
    <xf numFmtId="0" fontId="34" fillId="25" borderId="18" xfId="61" applyFont="1" applyFill="1" applyBorder="1" applyAlignment="1" applyProtection="1">
      <alignment horizontal="left" vertical="center" wrapText="1"/>
    </xf>
    <xf numFmtId="0" fontId="34" fillId="25" borderId="29" xfId="61" applyFont="1" applyFill="1" applyBorder="1" applyAlignment="1" applyProtection="1">
      <alignment horizontal="left" vertical="center" wrapText="1"/>
    </xf>
    <xf numFmtId="0" fontId="34" fillId="25" borderId="21" xfId="61" applyFont="1" applyFill="1" applyBorder="1" applyAlignment="1" applyProtection="1">
      <alignment horizontal="center" vertical="top"/>
    </xf>
    <xf numFmtId="0" fontId="34" fillId="25" borderId="32" xfId="61" applyFont="1" applyFill="1" applyBorder="1" applyAlignment="1" applyProtection="1">
      <alignment horizontal="center" vertical="top"/>
    </xf>
    <xf numFmtId="0" fontId="34" fillId="25" borderId="25" xfId="61" applyFont="1" applyFill="1" applyBorder="1" applyAlignment="1" applyProtection="1">
      <alignment horizontal="center" vertical="top"/>
    </xf>
    <xf numFmtId="0" fontId="34" fillId="25" borderId="17" xfId="61" applyFont="1" applyFill="1" applyBorder="1" applyAlignment="1" applyProtection="1">
      <alignment horizontal="center" vertical="top"/>
    </xf>
    <xf numFmtId="0" fontId="34" fillId="25" borderId="0" xfId="61" applyFont="1" applyFill="1" applyBorder="1" applyAlignment="1" applyProtection="1">
      <alignment horizontal="center" vertical="top"/>
    </xf>
    <xf numFmtId="0" fontId="34" fillId="25" borderId="23" xfId="61" applyFont="1" applyFill="1" applyBorder="1" applyAlignment="1" applyProtection="1">
      <alignment horizontal="center" vertical="top"/>
    </xf>
    <xf numFmtId="0" fontId="34" fillId="25" borderId="65" xfId="61" applyFont="1" applyFill="1" applyBorder="1" applyAlignment="1" applyProtection="1">
      <alignment horizontal="center" vertical="top"/>
    </xf>
    <xf numFmtId="0" fontId="34" fillId="25" borderId="43" xfId="61" applyFont="1" applyFill="1" applyBorder="1" applyAlignment="1" applyProtection="1">
      <alignment horizontal="center" vertical="top"/>
    </xf>
    <xf numFmtId="0" fontId="34" fillId="25" borderId="39" xfId="61" applyFont="1" applyFill="1" applyBorder="1" applyAlignment="1" applyProtection="1">
      <alignment horizontal="center" vertical="center" textRotation="255" wrapText="1"/>
    </xf>
    <xf numFmtId="0" fontId="34" fillId="25" borderId="25" xfId="61" applyFont="1" applyFill="1" applyBorder="1" applyAlignment="1" applyProtection="1">
      <alignment horizontal="center" vertical="center" textRotation="255" wrapText="1"/>
    </xf>
    <xf numFmtId="0" fontId="34" fillId="25" borderId="51" xfId="61" applyFont="1" applyFill="1" applyBorder="1" applyAlignment="1" applyProtection="1">
      <alignment horizontal="center" vertical="center" textRotation="255" wrapText="1"/>
    </xf>
    <xf numFmtId="0" fontId="34" fillId="25" borderId="23" xfId="61" applyFont="1" applyFill="1" applyBorder="1" applyAlignment="1" applyProtection="1">
      <alignment horizontal="center" vertical="center" textRotation="255" wrapText="1"/>
    </xf>
    <xf numFmtId="0" fontId="34" fillId="25" borderId="40" xfId="61" applyFont="1" applyFill="1" applyBorder="1" applyAlignment="1" applyProtection="1">
      <alignment horizontal="center" vertical="center" textRotation="255" wrapText="1"/>
    </xf>
    <xf numFmtId="0" fontId="34" fillId="25" borderId="24" xfId="61" applyFont="1" applyFill="1" applyBorder="1" applyAlignment="1" applyProtection="1">
      <alignment horizontal="center" vertical="center" textRotation="255" wrapText="1"/>
    </xf>
    <xf numFmtId="0" fontId="34" fillId="25" borderId="21" xfId="61" applyFont="1" applyFill="1" applyBorder="1" applyAlignment="1" applyProtection="1">
      <alignment horizontal="center" vertical="center" textRotation="255" wrapText="1"/>
    </xf>
    <xf numFmtId="0" fontId="34" fillId="25" borderId="17" xfId="61" applyFont="1" applyFill="1" applyBorder="1" applyAlignment="1" applyProtection="1">
      <alignment horizontal="center" vertical="center" textRotation="255" wrapText="1"/>
    </xf>
    <xf numFmtId="0" fontId="34" fillId="25" borderId="65" xfId="61" applyFont="1" applyFill="1" applyBorder="1" applyAlignment="1" applyProtection="1">
      <alignment horizontal="center" vertical="center" textRotation="255" wrapText="1"/>
    </xf>
    <xf numFmtId="184" fontId="31" fillId="25" borderId="41" xfId="68" applyNumberFormat="1" applyFont="1" applyFill="1" applyBorder="1" applyAlignment="1">
      <alignment horizontal="left" vertical="center" wrapText="1"/>
    </xf>
    <xf numFmtId="184" fontId="31" fillId="25" borderId="44" xfId="68" applyNumberFormat="1" applyFont="1" applyFill="1" applyBorder="1" applyAlignment="1">
      <alignment horizontal="left" vertical="center" wrapText="1"/>
    </xf>
    <xf numFmtId="184" fontId="31" fillId="25" borderId="46" xfId="68" applyNumberFormat="1" applyFont="1" applyFill="1" applyBorder="1" applyAlignment="1">
      <alignment horizontal="left" vertical="center" wrapText="1"/>
    </xf>
    <xf numFmtId="0" fontId="31" fillId="25" borderId="41" xfId="68" applyFont="1" applyFill="1" applyBorder="1" applyAlignment="1">
      <alignment horizontal="left" vertical="center"/>
    </xf>
    <xf numFmtId="0" fontId="31" fillId="25" borderId="44" xfId="68" applyFont="1" applyFill="1" applyBorder="1" applyAlignment="1">
      <alignment horizontal="left" vertical="center"/>
    </xf>
    <xf numFmtId="0" fontId="31" fillId="25" borderId="46" xfId="68" applyFont="1" applyFill="1" applyBorder="1" applyAlignment="1">
      <alignment horizontal="left" vertical="center"/>
    </xf>
    <xf numFmtId="185" fontId="38" fillId="0" borderId="41" xfId="69" applyNumberFormat="1" applyFont="1" applyFill="1" applyBorder="1" applyAlignment="1">
      <alignment vertical="center"/>
    </xf>
    <xf numFmtId="185" fontId="38" fillId="0" borderId="44" xfId="69" applyNumberFormat="1" applyFont="1" applyFill="1" applyBorder="1" applyAlignment="1">
      <alignment vertical="center"/>
    </xf>
    <xf numFmtId="185" fontId="38" fillId="0" borderId="46" xfId="69" applyNumberFormat="1" applyFont="1" applyFill="1" applyBorder="1" applyAlignment="1">
      <alignment vertical="center"/>
    </xf>
    <xf numFmtId="185" fontId="31" fillId="25" borderId="41" xfId="69" applyNumberFormat="1" applyFont="1" applyFill="1" applyBorder="1" applyAlignment="1">
      <alignment vertical="center" wrapText="1"/>
    </xf>
    <xf numFmtId="185" fontId="31" fillId="25" borderId="44" xfId="69" applyNumberFormat="1" applyFont="1" applyFill="1" applyBorder="1" applyAlignment="1">
      <alignment vertical="center" wrapText="1"/>
    </xf>
    <xf numFmtId="185" fontId="31" fillId="25" borderId="46" xfId="69" applyNumberFormat="1" applyFont="1" applyFill="1" applyBorder="1" applyAlignment="1">
      <alignment vertical="center" wrapText="1"/>
    </xf>
    <xf numFmtId="185" fontId="31" fillId="0" borderId="41" xfId="69" applyNumberFormat="1" applyFont="1" applyFill="1" applyBorder="1" applyAlignment="1">
      <alignment vertical="center" wrapText="1"/>
    </xf>
    <xf numFmtId="185" fontId="31" fillId="0" borderId="44" xfId="69" applyNumberFormat="1" applyFont="1" applyFill="1" applyBorder="1" applyAlignment="1">
      <alignment vertical="center" wrapText="1"/>
    </xf>
    <xf numFmtId="185" fontId="31" fillId="0" borderId="46" xfId="69" applyNumberFormat="1" applyFont="1" applyFill="1" applyBorder="1" applyAlignment="1">
      <alignment vertical="center" wrapText="1"/>
    </xf>
    <xf numFmtId="0" fontId="31" fillId="25" borderId="41" xfId="69" applyFont="1" applyFill="1" applyBorder="1" applyAlignment="1">
      <alignment vertical="center"/>
    </xf>
    <xf numFmtId="0" fontId="31" fillId="25" borderId="44" xfId="69" applyFont="1" applyFill="1" applyBorder="1" applyAlignment="1">
      <alignment vertical="center"/>
    </xf>
    <xf numFmtId="0" fontId="31" fillId="25" borderId="46" xfId="69" applyFont="1" applyFill="1" applyBorder="1" applyAlignment="1">
      <alignment vertical="center"/>
    </xf>
    <xf numFmtId="185" fontId="38" fillId="0" borderId="41" xfId="63" applyNumberFormat="1" applyFont="1" applyBorder="1" applyAlignment="1">
      <alignment horizontal="center" vertical="center"/>
    </xf>
    <xf numFmtId="185" fontId="38" fillId="0" borderId="44" xfId="63" applyNumberFormat="1" applyFont="1" applyBorder="1" applyAlignment="1">
      <alignment horizontal="center" vertical="center"/>
    </xf>
    <xf numFmtId="185" fontId="38" fillId="0" borderId="46" xfId="63" applyNumberFormat="1" applyFont="1" applyBorder="1" applyAlignment="1">
      <alignment horizontal="center" vertical="center"/>
    </xf>
    <xf numFmtId="0" fontId="1" fillId="25" borderId="83" xfId="69" applyFont="1" applyFill="1" applyBorder="1" applyAlignment="1">
      <alignment horizontal="center" vertical="center" wrapText="1"/>
    </xf>
    <xf numFmtId="0" fontId="1" fillId="25" borderId="83" xfId="69" applyFont="1" applyFill="1" applyBorder="1" applyAlignment="1">
      <alignment horizontal="center" vertical="center"/>
    </xf>
    <xf numFmtId="185" fontId="38" fillId="0" borderId="36" xfId="63" applyNumberFormat="1" applyFont="1" applyBorder="1" applyAlignment="1">
      <alignment horizontal="center" vertical="center" wrapText="1"/>
    </xf>
    <xf numFmtId="185" fontId="38" fillId="0" borderId="35" xfId="63" applyNumberFormat="1" applyFont="1" applyBorder="1" applyAlignment="1">
      <alignment horizontal="center" vertical="center" wrapText="1"/>
    </xf>
    <xf numFmtId="0" fontId="39" fillId="0" borderId="28" xfId="53" applyFont="1" applyFill="1" applyBorder="1" applyAlignment="1" applyProtection="1">
      <alignment horizontal="left" vertical="center" wrapText="1"/>
    </xf>
    <xf numFmtId="0" fontId="39" fillId="0" borderId="62" xfId="53" applyFont="1" applyFill="1" applyBorder="1" applyAlignment="1" applyProtection="1">
      <alignment horizontal="left" vertical="center" wrapText="1"/>
    </xf>
    <xf numFmtId="0" fontId="39" fillId="0" borderId="32" xfId="53" applyFont="1" applyFill="1" applyBorder="1" applyAlignment="1" applyProtection="1">
      <alignment horizontal="left" vertical="center"/>
    </xf>
    <xf numFmtId="0" fontId="39" fillId="0" borderId="63" xfId="53" applyFont="1" applyFill="1" applyBorder="1" applyAlignment="1" applyProtection="1">
      <alignment horizontal="left" vertical="center"/>
    </xf>
    <xf numFmtId="0" fontId="39" fillId="0" borderId="45" xfId="53" applyFont="1" applyFill="1" applyBorder="1" applyAlignment="1" applyProtection="1">
      <alignment horizontal="left" vertical="center"/>
    </xf>
    <xf numFmtId="0" fontId="39" fillId="0" borderId="61" xfId="53" applyFont="1" applyFill="1" applyBorder="1" applyAlignment="1" applyProtection="1">
      <alignment horizontal="left" vertical="center"/>
    </xf>
    <xf numFmtId="0" fontId="41" fillId="0" borderId="31" xfId="67" applyFont="1" applyFill="1" applyBorder="1" applyAlignment="1">
      <alignment horizontal="left" vertical="center" wrapText="1"/>
    </xf>
    <xf numFmtId="0" fontId="41" fillId="0" borderId="59" xfId="67" applyFont="1" applyFill="1" applyBorder="1" applyAlignment="1">
      <alignment horizontal="left" vertical="center" wrapText="1"/>
    </xf>
    <xf numFmtId="0" fontId="41" fillId="0" borderId="44" xfId="67" applyFont="1" applyFill="1" applyBorder="1" applyAlignment="1">
      <alignment horizontal="left" vertical="center" wrapText="1"/>
    </xf>
    <xf numFmtId="0" fontId="41" fillId="0" borderId="60" xfId="67" applyFont="1" applyBorder="1" applyAlignment="1">
      <alignment horizontal="left" vertical="center" wrapText="1"/>
    </xf>
    <xf numFmtId="0" fontId="41" fillId="0" borderId="45" xfId="67" applyFont="1" applyFill="1" applyBorder="1" applyAlignment="1">
      <alignment horizontal="left" vertical="center" wrapText="1"/>
    </xf>
    <xf numFmtId="0" fontId="41" fillId="0" borderId="61" xfId="67" applyFont="1" applyBorder="1" applyAlignment="1">
      <alignment horizontal="left" vertical="center" wrapText="1"/>
    </xf>
    <xf numFmtId="0" fontId="41" fillId="0" borderId="31" xfId="55" applyFont="1" applyFill="1" applyBorder="1" applyAlignment="1">
      <alignment vertical="center"/>
    </xf>
    <xf numFmtId="0" fontId="41" fillId="0" borderId="59" xfId="55" applyFont="1" applyFill="1" applyBorder="1" applyAlignment="1">
      <alignment vertical="center"/>
    </xf>
    <xf numFmtId="0" fontId="41" fillId="0" borderId="44" xfId="55" applyFont="1" applyFill="1" applyBorder="1" applyAlignment="1">
      <alignment vertical="center"/>
    </xf>
    <xf numFmtId="0" fontId="41" fillId="0" borderId="60" xfId="55" applyFont="1" applyFill="1" applyBorder="1" applyAlignment="1">
      <alignment vertical="center"/>
    </xf>
    <xf numFmtId="0" fontId="41" fillId="0" borderId="66" xfId="55" applyFont="1" applyFill="1" applyBorder="1" applyAlignment="1">
      <alignment vertical="center" wrapText="1"/>
    </xf>
    <xf numFmtId="0" fontId="41" fillId="0" borderId="46" xfId="55" applyFont="1" applyFill="1" applyBorder="1" applyAlignment="1">
      <alignment vertical="center" wrapText="1"/>
    </xf>
    <xf numFmtId="0" fontId="41" fillId="0" borderId="70" xfId="55" applyFont="1" applyFill="1" applyBorder="1" applyAlignment="1">
      <alignment vertical="center"/>
    </xf>
    <xf numFmtId="0" fontId="41" fillId="0" borderId="47" xfId="55" applyFont="1" applyFill="1" applyBorder="1" applyAlignment="1">
      <alignment vertical="center"/>
    </xf>
    <xf numFmtId="0" fontId="41" fillId="0" borderId="45" xfId="55" applyFont="1" applyFill="1" applyBorder="1" applyAlignment="1">
      <alignment vertical="center"/>
    </xf>
    <xf numFmtId="0" fontId="41" fillId="0" borderId="61" xfId="55" applyFont="1" applyFill="1" applyBorder="1" applyAlignment="1">
      <alignment vertical="center"/>
    </xf>
    <xf numFmtId="0" fontId="41" fillId="0" borderId="16" xfId="55" applyFont="1" applyFill="1" applyBorder="1" applyAlignment="1">
      <alignment vertical="center" wrapText="1"/>
    </xf>
    <xf numFmtId="0" fontId="41" fillId="0" borderId="22" xfId="55" applyFont="1" applyFill="1" applyBorder="1" applyAlignment="1">
      <alignment vertical="center" wrapText="1"/>
    </xf>
    <xf numFmtId="0" fontId="41" fillId="0" borderId="17" xfId="55" applyFont="1" applyFill="1" applyBorder="1" applyAlignment="1">
      <alignment vertical="center" wrapText="1"/>
    </xf>
    <xf numFmtId="0" fontId="41" fillId="0" borderId="23" xfId="55" applyFont="1" applyFill="1" applyBorder="1" applyAlignment="1">
      <alignment vertical="center" wrapText="1"/>
    </xf>
    <xf numFmtId="0" fontId="41" fillId="0" borderId="65" xfId="55" applyFont="1" applyFill="1" applyBorder="1" applyAlignment="1">
      <alignment vertical="center" wrapText="1"/>
    </xf>
    <xf numFmtId="0" fontId="41" fillId="0" borderId="24" xfId="55" applyFont="1" applyFill="1" applyBorder="1" applyAlignment="1">
      <alignment vertical="center" wrapText="1"/>
    </xf>
    <xf numFmtId="0" fontId="41" fillId="0" borderId="31" xfId="54" applyFont="1" applyFill="1" applyBorder="1" applyAlignment="1">
      <alignment horizontal="left" vertical="center"/>
    </xf>
    <xf numFmtId="0" fontId="41" fillId="0" borderId="59" xfId="54" applyFont="1" applyFill="1" applyBorder="1" applyAlignment="1">
      <alignment horizontal="left" vertical="center"/>
    </xf>
    <xf numFmtId="0" fontId="41" fillId="0" borderId="44" xfId="54" applyFont="1" applyFill="1" applyBorder="1" applyAlignment="1">
      <alignment horizontal="left" vertical="center"/>
    </xf>
    <xf numFmtId="0" fontId="41" fillId="0" borderId="60" xfId="54" applyFont="1" applyFill="1" applyBorder="1" applyAlignment="1">
      <alignment horizontal="left" vertical="center"/>
    </xf>
    <xf numFmtId="0" fontId="41" fillId="0" borderId="45" xfId="54" applyFont="1" applyFill="1" applyBorder="1" applyAlignment="1">
      <alignment horizontal="left" vertical="center"/>
    </xf>
    <xf numFmtId="0" fontId="41" fillId="0" borderId="61" xfId="54" applyFont="1" applyFill="1" applyBorder="1" applyAlignment="1">
      <alignment horizontal="left" vertical="center"/>
    </xf>
    <xf numFmtId="0" fontId="41" fillId="0" borderId="21" xfId="54" applyFont="1" applyFill="1" applyBorder="1" applyAlignment="1">
      <alignment vertical="center" wrapText="1"/>
    </xf>
    <xf numFmtId="0" fontId="41" fillId="0" borderId="25" xfId="54" applyFont="1" applyFill="1" applyBorder="1" applyAlignment="1">
      <alignment vertical="center" wrapText="1"/>
    </xf>
    <xf numFmtId="0" fontId="1" fillId="0" borderId="41" xfId="69" applyFont="1" applyFill="1" applyBorder="1" applyAlignment="1">
      <alignment horizontal="center" vertical="center"/>
    </xf>
    <xf numFmtId="0" fontId="1" fillId="0" borderId="39" xfId="69" applyFont="1" applyFill="1" applyBorder="1" applyAlignment="1" applyProtection="1">
      <alignment horizontal="left" vertical="top"/>
      <protection locked="0"/>
    </xf>
    <xf numFmtId="0" fontId="1" fillId="0" borderId="32" xfId="69" applyFont="1" applyFill="1" applyBorder="1" applyAlignment="1" applyProtection="1">
      <alignment horizontal="left" vertical="top"/>
      <protection locked="0"/>
    </xf>
    <xf numFmtId="0" fontId="1" fillId="0" borderId="25" xfId="69" applyFont="1" applyFill="1" applyBorder="1" applyAlignment="1" applyProtection="1">
      <alignment horizontal="left" vertical="top"/>
      <protection locked="0"/>
    </xf>
    <xf numFmtId="0" fontId="1" fillId="0" borderId="51" xfId="69" applyFont="1" applyFill="1" applyBorder="1" applyAlignment="1" applyProtection="1">
      <alignment horizontal="left" vertical="top"/>
      <protection locked="0"/>
    </xf>
    <xf numFmtId="0" fontId="1" fillId="0" borderId="0" xfId="69" applyFont="1" applyFill="1" applyBorder="1" applyAlignment="1" applyProtection="1">
      <alignment horizontal="left" vertical="top"/>
      <protection locked="0"/>
    </xf>
    <xf numFmtId="0" fontId="1" fillId="0" borderId="23" xfId="69" applyFont="1" applyFill="1" applyBorder="1" applyAlignment="1" applyProtection="1">
      <alignment horizontal="left" vertical="top"/>
      <protection locked="0"/>
    </xf>
    <xf numFmtId="0" fontId="1" fillId="0" borderId="40" xfId="69" applyFont="1" applyFill="1" applyBorder="1" applyAlignment="1" applyProtection="1">
      <alignment horizontal="left" vertical="top"/>
      <protection locked="0"/>
    </xf>
    <xf numFmtId="0" fontId="1" fillId="0" borderId="43" xfId="69" applyFont="1" applyFill="1" applyBorder="1" applyAlignment="1" applyProtection="1">
      <alignment horizontal="left" vertical="top"/>
      <protection locked="0"/>
    </xf>
    <xf numFmtId="0" fontId="1" fillId="0" borderId="24" xfId="69" applyFont="1" applyFill="1" applyBorder="1" applyAlignment="1" applyProtection="1">
      <alignment horizontal="left" vertical="top"/>
      <protection locked="0"/>
    </xf>
    <xf numFmtId="184" fontId="1" fillId="25" borderId="39" xfId="68" applyNumberFormat="1" applyFont="1" applyFill="1" applyBorder="1" applyAlignment="1">
      <alignment horizontal="center" vertical="center" wrapText="1"/>
    </xf>
    <xf numFmtId="184" fontId="1" fillId="25" borderId="25" xfId="68" applyNumberFormat="1" applyFont="1" applyFill="1" applyBorder="1" applyAlignment="1">
      <alignment horizontal="center" vertical="center" wrapText="1"/>
    </xf>
    <xf numFmtId="184" fontId="1" fillId="25" borderId="51" xfId="68" applyNumberFormat="1" applyFont="1" applyFill="1" applyBorder="1" applyAlignment="1">
      <alignment horizontal="center" vertical="center" wrapText="1"/>
    </xf>
    <xf numFmtId="184" fontId="1" fillId="25" borderId="23" xfId="68" applyNumberFormat="1" applyFont="1" applyFill="1" applyBorder="1" applyAlignment="1">
      <alignment horizontal="center" vertical="center" wrapText="1"/>
    </xf>
    <xf numFmtId="184" fontId="1" fillId="25" borderId="40" xfId="68" applyNumberFormat="1" applyFont="1" applyFill="1" applyBorder="1" applyAlignment="1">
      <alignment horizontal="center" vertical="center" wrapText="1"/>
    </xf>
    <xf numFmtId="184" fontId="1" fillId="25" borderId="24" xfId="68" applyNumberFormat="1" applyFont="1" applyFill="1" applyBorder="1" applyAlignment="1">
      <alignment horizontal="center" vertical="center" wrapText="1"/>
    </xf>
    <xf numFmtId="184" fontId="1" fillId="0" borderId="35" xfId="68" applyNumberFormat="1" applyFont="1" applyFill="1" applyBorder="1" applyAlignment="1">
      <alignment horizontal="center" vertical="center" wrapText="1"/>
    </xf>
    <xf numFmtId="184" fontId="1" fillId="0" borderId="83" xfId="68" applyNumberFormat="1" applyFont="1" applyFill="1" applyBorder="1" applyAlignment="1">
      <alignment horizontal="center" vertical="center" wrapText="1"/>
    </xf>
    <xf numFmtId="179" fontId="1" fillId="25" borderId="197" xfId="68" applyNumberFormat="1" applyFont="1" applyFill="1" applyBorder="1" applyAlignment="1">
      <alignment horizontal="center" vertical="center"/>
    </xf>
    <xf numFmtId="179" fontId="1" fillId="25" borderId="83" xfId="68" applyNumberFormat="1" applyFont="1" applyFill="1" applyBorder="1" applyAlignment="1">
      <alignment horizontal="center" vertical="center"/>
    </xf>
    <xf numFmtId="0" fontId="1" fillId="0" borderId="83" xfId="69" applyFont="1" applyFill="1" applyBorder="1" applyAlignment="1">
      <alignment horizontal="center" vertical="center"/>
    </xf>
    <xf numFmtId="179" fontId="1" fillId="25" borderId="198" xfId="68" applyNumberFormat="1" applyFont="1" applyFill="1" applyBorder="1" applyAlignment="1">
      <alignment horizontal="center" vertical="center"/>
    </xf>
    <xf numFmtId="179" fontId="1" fillId="25" borderId="35" xfId="68" applyNumberFormat="1" applyFont="1" applyFill="1" applyBorder="1" applyAlignment="1">
      <alignment horizontal="center" vertical="center"/>
    </xf>
    <xf numFmtId="0" fontId="1" fillId="0" borderId="39" xfId="69" applyFont="1" applyFill="1" applyBorder="1" applyAlignment="1">
      <alignment horizontal="center" vertical="center"/>
    </xf>
    <xf numFmtId="0" fontId="1" fillId="0" borderId="25" xfId="69" applyFont="1" applyFill="1" applyBorder="1" applyAlignment="1">
      <alignment horizontal="center" vertical="center"/>
    </xf>
    <xf numFmtId="0" fontId="1" fillId="0" borderId="51" xfId="69" applyFont="1" applyFill="1" applyBorder="1" applyAlignment="1">
      <alignment horizontal="center" vertical="center"/>
    </xf>
    <xf numFmtId="0" fontId="1" fillId="0" borderId="23" xfId="69" applyFont="1" applyFill="1" applyBorder="1" applyAlignment="1">
      <alignment horizontal="center" vertical="center"/>
    </xf>
    <xf numFmtId="0" fontId="1" fillId="0" borderId="40" xfId="69" applyFont="1" applyFill="1" applyBorder="1" applyAlignment="1">
      <alignment horizontal="center" vertical="center"/>
    </xf>
    <xf numFmtId="0" fontId="1" fillId="0" borderId="24" xfId="69" applyFont="1" applyFill="1" applyBorder="1" applyAlignment="1">
      <alignment horizontal="center" vertical="center"/>
    </xf>
    <xf numFmtId="185" fontId="11" fillId="0" borderId="83" xfId="69" applyNumberFormat="1" applyFont="1" applyFill="1" applyBorder="1" applyAlignment="1">
      <alignment horizontal="center" vertical="center"/>
    </xf>
    <xf numFmtId="0" fontId="1" fillId="0" borderId="39" xfId="69" applyFont="1" applyFill="1" applyBorder="1" applyAlignment="1" applyProtection="1">
      <alignment horizontal="left" vertical="top" wrapText="1"/>
      <protection locked="0"/>
    </xf>
    <xf numFmtId="179" fontId="1" fillId="25" borderId="83" xfId="68" applyNumberFormat="1" applyFont="1" applyFill="1" applyBorder="1" applyAlignment="1">
      <alignment horizontal="center" vertical="center" wrapText="1"/>
    </xf>
    <xf numFmtId="179" fontId="1" fillId="25" borderId="36" xfId="68" applyNumberFormat="1" applyFont="1" applyFill="1" applyBorder="1" applyAlignment="1">
      <alignment horizontal="center" vertical="center"/>
    </xf>
    <xf numFmtId="185" fontId="0" fillId="0" borderId="83" xfId="69" applyNumberFormat="1" applyFont="1" applyFill="1" applyBorder="1" applyAlignment="1">
      <alignment horizontal="center" vertical="center"/>
    </xf>
    <xf numFmtId="179" fontId="1" fillId="0" borderId="83" xfId="69" applyNumberFormat="1" applyFont="1" applyFill="1" applyBorder="1" applyAlignment="1">
      <alignment horizontal="center" vertical="center"/>
    </xf>
  </cellXfs>
  <cellStyles count="81">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19"/>
    <cellStyle name="パーセント 2" xfId="28"/>
    <cellStyle name="メモ 2" xfId="29"/>
    <cellStyle name="リンク セル 2" xfId="30"/>
    <cellStyle name="悪い 2" xfId="33"/>
    <cellStyle name="計算 2" xfId="75"/>
    <cellStyle name="警告文 2" xfId="77"/>
    <cellStyle name="桁区切り 2" xfId="34"/>
    <cellStyle name="桁区切り 2 2" xfId="35"/>
    <cellStyle name="桁区切り 2 3" xfId="36"/>
    <cellStyle name="桁区切り 3" xfId="37"/>
    <cellStyle name="桁区切り 4" xfId="38"/>
    <cellStyle name="桁区切り 5" xfId="39"/>
    <cellStyle name="見出し 1 2" xfId="71"/>
    <cellStyle name="見出し 2 2" xfId="72"/>
    <cellStyle name="見出し 3 2" xfId="73"/>
    <cellStyle name="見出し 4 2" xfId="74"/>
    <cellStyle name="集計 2" xfId="80"/>
    <cellStyle name="出力 2" xfId="32"/>
    <cellStyle name="説明文 2" xfId="76"/>
    <cellStyle name="通貨 2" xfId="78"/>
    <cellStyle name="通貨 3" xfId="79"/>
    <cellStyle name="入力 2" xfId="31"/>
    <cellStyle name="標準" xfId="0" builtinId="0"/>
    <cellStyle name="標準 2" xfId="40"/>
    <cellStyle name="標準 2 2" xfId="41"/>
    <cellStyle name="標準 2 3" xfId="42"/>
    <cellStyle name="標準 2 4" xfId="43"/>
    <cellStyle name="標準 2_2007AJAHO401600" xfId="44"/>
    <cellStyle name="標準 3" xfId="45"/>
    <cellStyle name="標準 3 2" xfId="46"/>
    <cellStyle name="標準 3 3" xfId="47"/>
    <cellStyle name="標準 3_APAHO401000" xfId="48"/>
    <cellStyle name="標準 4" xfId="49"/>
    <cellStyle name="標準 4 2" xfId="50"/>
    <cellStyle name="標準 4 3" xfId="51"/>
    <cellStyle name="標準 4_APAHO401000" xfId="52"/>
    <cellStyle name="標準 4_APAHO401600" xfId="53"/>
    <cellStyle name="標準 4_APAHO4019001" xfId="54"/>
    <cellStyle name="標準 4_ZJ08_022012_青森市_2010" xfId="55"/>
    <cellStyle name="標準 5" xfId="56"/>
    <cellStyle name="標準 6" xfId="57"/>
    <cellStyle name="標準 6 2" xfId="58"/>
    <cellStyle name="標準 6_APAHO401000" xfId="59"/>
    <cellStyle name="標準 6_APAHO401200_O-JJ1016-001-3_財政状況資料集(決算状況カード(各会計・関係団体))(Rev2)2" xfId="60"/>
    <cellStyle name="標準 6_APAHO402200_O-JJ1016-001-3_財政状況資料集(決算状況カード(各会計・関係団体))(Rev2)2" xfId="61"/>
    <cellStyle name="標準 7" xfId="62"/>
    <cellStyle name="標準_【レイアウト】（県）資料３（Ｐ２）　歳出比較分析表" xfId="69"/>
    <cellStyle name="標準_【レイアウト】（市）資料３（Ｐ２）　歳出比較分析表" xfId="68"/>
    <cellStyle name="標準_APAHO251300" xfId="63"/>
    <cellStyle name="標準_APAHO252300" xfId="64"/>
    <cellStyle name="標準_Book1" xfId="65"/>
    <cellStyle name="標準_O-JJ0722-001-3_決算状況カード(各会計・関係団体)_O-JJ1016-001-3_財政状況資料集(決算状況カード(各会計・関係団体))(Rev2)2" xfId="66"/>
    <cellStyle name="標準_O-JJ0722-001-8_連結実質赤字比率に係る赤字・黒字の構成分析" xfId="67"/>
    <cellStyle name="良い 2" xfId="7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175397</c:v>
                </c:pt>
                <c:pt idx="1">
                  <c:v>180035</c:v>
                </c:pt>
                <c:pt idx="2">
                  <c:v>119703</c:v>
                </c:pt>
                <c:pt idx="3">
                  <c:v>214881</c:v>
                </c:pt>
                <c:pt idx="4">
                  <c:v>148456</c:v>
                </c:pt>
              </c:numCache>
            </c:numRef>
          </c:val>
          <c:smooth val="0"/>
        </c:ser>
        <c:dLbls>
          <c:showLegendKey val="0"/>
          <c:showVal val="0"/>
          <c:showCatName val="0"/>
          <c:showSerName val="0"/>
          <c:showPercent val="0"/>
          <c:showBubbleSize val="0"/>
        </c:dLbls>
        <c:marker val="1"/>
        <c:smooth val="0"/>
        <c:axId val="142908032"/>
        <c:axId val="142951168"/>
      </c:lineChart>
      <c:catAx>
        <c:axId val="142908032"/>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42951168"/>
        <c:crosses val="autoZero"/>
        <c:auto val="1"/>
        <c:lblAlgn val="ctr"/>
        <c:lblOffset val="100"/>
        <c:tickLblSkip val="1"/>
        <c:noMultiLvlLbl val="0"/>
      </c:catAx>
      <c:valAx>
        <c:axId val="142951168"/>
        <c:scaling>
          <c:orientation val="minMax"/>
          <c:max val="30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4290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paperSize="9"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3.27</c:v>
                </c:pt>
                <c:pt idx="1">
                  <c:v>4.18</c:v>
                </c:pt>
                <c:pt idx="2">
                  <c:v>1.94</c:v>
                </c:pt>
                <c:pt idx="3">
                  <c:v>2.09</c:v>
                </c:pt>
                <c:pt idx="4">
                  <c:v>5.33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18.899999999999999</c:v>
                </c:pt>
                <c:pt idx="1">
                  <c:v>23.48</c:v>
                </c:pt>
                <c:pt idx="2">
                  <c:v>27.54</c:v>
                </c:pt>
                <c:pt idx="3">
                  <c:v>28.84</c:v>
                </c:pt>
                <c:pt idx="4">
                  <c:v>29.71</c:v>
                </c:pt>
              </c:numCache>
            </c:numRef>
          </c:val>
        </c:ser>
        <c:dLbls>
          <c:showLegendKey val="0"/>
          <c:showVal val="0"/>
          <c:showCatName val="0"/>
          <c:showSerName val="0"/>
          <c:showPercent val="0"/>
          <c:showBubbleSize val="0"/>
        </c:dLbls>
        <c:gapWidth val="250"/>
        <c:overlap val="100"/>
        <c:axId val="172178816"/>
        <c:axId val="172180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4.54</c:v>
                </c:pt>
                <c:pt idx="1">
                  <c:v>5.12</c:v>
                </c:pt>
                <c:pt idx="2">
                  <c:v>1.67</c:v>
                </c:pt>
                <c:pt idx="3">
                  <c:v>1.28</c:v>
                </c:pt>
                <c:pt idx="4">
                  <c:v>5.18</c:v>
                </c:pt>
              </c:numCache>
            </c:numRef>
          </c:val>
          <c:smooth val="0"/>
        </c:ser>
        <c:dLbls>
          <c:showLegendKey val="0"/>
          <c:showVal val="0"/>
          <c:showCatName val="0"/>
          <c:showSerName val="0"/>
          <c:showPercent val="0"/>
          <c:showBubbleSize val="0"/>
        </c:dLbls>
        <c:marker val="1"/>
        <c:smooth val="0"/>
        <c:axId val="172178816"/>
        <c:axId val="172180992"/>
      </c:lineChart>
      <c:catAx>
        <c:axId val="17217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72180992"/>
        <c:crosses val="autoZero"/>
        <c:auto val="1"/>
        <c:lblAlgn val="ctr"/>
        <c:lblOffset val="100"/>
        <c:tickLblSkip val="1"/>
        <c:noMultiLvlLbl val="0"/>
      </c:catAx>
      <c:valAx>
        <c:axId val="17218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7217881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0.05</c:v>
                </c:pt>
                <c:pt idx="2">
                  <c:v>#N/A</c:v>
                </c:pt>
                <c:pt idx="3">
                  <c:v>0.05</c:v>
                </c:pt>
                <c:pt idx="4">
                  <c:v>#N/A</c:v>
                </c:pt>
                <c:pt idx="5">
                  <c:v>0.06</c:v>
                </c:pt>
                <c:pt idx="6">
                  <c:v>#N/A</c:v>
                </c:pt>
                <c:pt idx="7">
                  <c:v>0.01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7.0000000000000007E-2</c:v>
                </c:pt>
                <c:pt idx="2">
                  <c:v>#N/A</c:v>
                </c:pt>
                <c:pt idx="3">
                  <c:v>0.09</c:v>
                </c:pt>
                <c:pt idx="4">
                  <c:v>#N/A</c:v>
                </c:pt>
                <c:pt idx="5">
                  <c:v>0.09</c:v>
                </c:pt>
                <c:pt idx="6">
                  <c:v>#N/A</c:v>
                </c:pt>
                <c:pt idx="7">
                  <c:v>0.01</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0.24</c:v>
                </c:pt>
                <c:pt idx="2">
                  <c:v>#N/A</c:v>
                </c:pt>
                <c:pt idx="3">
                  <c:v>0.03</c:v>
                </c:pt>
                <c:pt idx="4">
                  <c:v>#N/A</c:v>
                </c:pt>
                <c:pt idx="5">
                  <c:v>0.05</c:v>
                </c:pt>
                <c:pt idx="6">
                  <c:v>#N/A</c:v>
                </c:pt>
                <c:pt idx="7">
                  <c:v>0.01</c:v>
                </c:pt>
                <c:pt idx="8">
                  <c:v>#N/A</c:v>
                </c:pt>
                <c:pt idx="9">
                  <c:v>0.04</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0.52</c:v>
                </c:pt>
                <c:pt idx="2">
                  <c:v>#N/A</c:v>
                </c:pt>
                <c:pt idx="3">
                  <c:v>0.04</c:v>
                </c:pt>
                <c:pt idx="4">
                  <c:v>#N/A</c:v>
                </c:pt>
                <c:pt idx="5">
                  <c:v>0.06</c:v>
                </c:pt>
                <c:pt idx="6">
                  <c:v>#N/A</c:v>
                </c:pt>
                <c:pt idx="7">
                  <c:v>0.06</c:v>
                </c:pt>
                <c:pt idx="8">
                  <c:v>#N/A</c:v>
                </c:pt>
                <c:pt idx="9">
                  <c:v>0.27</c:v>
                </c:pt>
              </c:numCache>
            </c:numRef>
          </c:val>
        </c:ser>
        <c:ser>
          <c:idx val="6"/>
          <c:order val="6"/>
          <c:tx>
            <c:strRef>
              <c:f>データシート!$A$33</c:f>
              <c:strCache>
                <c:ptCount val="1"/>
                <c:pt idx="0">
                  <c:v>知名町土地改良事業換地清算特別会計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7.0000000000000007E-2</c:v>
                </c:pt>
                <c:pt idx="4">
                  <c:v>#N/A</c:v>
                </c:pt>
                <c:pt idx="5">
                  <c:v>7.0000000000000007E-2</c:v>
                </c:pt>
                <c:pt idx="6">
                  <c:v>#N/A</c:v>
                </c:pt>
                <c:pt idx="7">
                  <c:v>0.33</c:v>
                </c:pt>
                <c:pt idx="8">
                  <c:v>#N/A</c:v>
                </c:pt>
                <c:pt idx="9">
                  <c:v>0.35</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0.45</c:v>
                </c:pt>
                <c:pt idx="4">
                  <c:v>#N/A</c:v>
                </c:pt>
                <c:pt idx="5">
                  <c:v>0.28999999999999998</c:v>
                </c:pt>
                <c:pt idx="6">
                  <c:v>#N/A</c:v>
                </c:pt>
                <c:pt idx="7">
                  <c:v>0.83</c:v>
                </c:pt>
                <c:pt idx="8">
                  <c:v>#N/A</c:v>
                </c:pt>
                <c:pt idx="9">
                  <c:v>1.34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3.19</c:v>
                </c:pt>
                <c:pt idx="2">
                  <c:v>#N/A</c:v>
                </c:pt>
                <c:pt idx="3">
                  <c:v>4.0999999999999996</c:v>
                </c:pt>
                <c:pt idx="4">
                  <c:v>#N/A</c:v>
                </c:pt>
                <c:pt idx="5">
                  <c:v>1.86</c:v>
                </c:pt>
                <c:pt idx="6">
                  <c:v>#N/A</c:v>
                </c:pt>
                <c:pt idx="7">
                  <c:v>1.74</c:v>
                </c:pt>
                <c:pt idx="8">
                  <c:v>#N/A</c:v>
                </c:pt>
                <c:pt idx="9">
                  <c:v>4.97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10.72</c:v>
                </c:pt>
                <c:pt idx="2">
                  <c:v>#N/A</c:v>
                </c:pt>
                <c:pt idx="3">
                  <c:v>9.33</c:v>
                </c:pt>
                <c:pt idx="4">
                  <c:v>#N/A</c:v>
                </c:pt>
                <c:pt idx="5">
                  <c:v>8.09</c:v>
                </c:pt>
                <c:pt idx="6">
                  <c:v>#N/A</c:v>
                </c:pt>
                <c:pt idx="7">
                  <c:v>7.02</c:v>
                </c:pt>
                <c:pt idx="8">
                  <c:v>#N/A</c:v>
                </c:pt>
                <c:pt idx="9">
                  <c:v>6.22</c:v>
                </c:pt>
              </c:numCache>
            </c:numRef>
          </c:val>
        </c:ser>
        <c:dLbls>
          <c:showLegendKey val="0"/>
          <c:showVal val="0"/>
          <c:showCatName val="0"/>
          <c:showSerName val="0"/>
          <c:showPercent val="0"/>
          <c:showBubbleSize val="0"/>
        </c:dLbls>
        <c:gapWidth val="150"/>
        <c:overlap val="100"/>
        <c:axId val="172324352"/>
        <c:axId val="172325888"/>
      </c:barChart>
      <c:catAx>
        <c:axId val="1723243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72325888"/>
        <c:crosses val="autoZero"/>
        <c:auto val="1"/>
        <c:lblAlgn val="ctr"/>
        <c:lblOffset val="100"/>
        <c:tickLblSkip val="1"/>
        <c:noMultiLvlLbl val="0"/>
      </c:catAx>
      <c:valAx>
        <c:axId val="172325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7232435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691</c:v>
                </c:pt>
                <c:pt idx="5">
                  <c:v>642</c:v>
                </c:pt>
                <c:pt idx="8">
                  <c:v>619</c:v>
                </c:pt>
                <c:pt idx="11">
                  <c:v>661</c:v>
                </c:pt>
                <c:pt idx="14">
                  <c:v>651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2</c:v>
                </c:pt>
                <c:pt idx="6">
                  <c:v>2</c:v>
                </c:pt>
                <c:pt idx="9">
                  <c:v>2</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158</c:v>
                </c:pt>
                <c:pt idx="3">
                  <c:v>134</c:v>
                </c:pt>
                <c:pt idx="6">
                  <c:v>95</c:v>
                </c:pt>
                <c:pt idx="9">
                  <c:v>88</c:v>
                </c:pt>
                <c:pt idx="12">
                  <c:v>77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214</c:v>
                </c:pt>
                <c:pt idx="3">
                  <c:v>213</c:v>
                </c:pt>
                <c:pt idx="6">
                  <c:v>228</c:v>
                </c:pt>
                <c:pt idx="9">
                  <c:v>219</c:v>
                </c:pt>
                <c:pt idx="12">
                  <c:v>181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738</c:v>
                </c:pt>
                <c:pt idx="3">
                  <c:v>685</c:v>
                </c:pt>
                <c:pt idx="6">
                  <c:v>683</c:v>
                </c:pt>
                <c:pt idx="9">
                  <c:v>705</c:v>
                </c:pt>
                <c:pt idx="12">
                  <c:v>690</c:v>
                </c:pt>
              </c:numCache>
            </c:numRef>
          </c:val>
        </c:ser>
        <c:dLbls>
          <c:showLegendKey val="0"/>
          <c:showVal val="0"/>
          <c:showCatName val="0"/>
          <c:showSerName val="0"/>
          <c:showPercent val="0"/>
          <c:showBubbleSize val="0"/>
        </c:dLbls>
        <c:gapWidth val="100"/>
        <c:overlap val="100"/>
        <c:axId val="123261696"/>
        <c:axId val="123263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420</c:v>
                </c:pt>
                <c:pt idx="2">
                  <c:v>#N/A</c:v>
                </c:pt>
                <c:pt idx="3">
                  <c:v>#N/A</c:v>
                </c:pt>
                <c:pt idx="4">
                  <c:v>392</c:v>
                </c:pt>
                <c:pt idx="5">
                  <c:v>#N/A</c:v>
                </c:pt>
                <c:pt idx="6">
                  <c:v>#N/A</c:v>
                </c:pt>
                <c:pt idx="7">
                  <c:v>389</c:v>
                </c:pt>
                <c:pt idx="8">
                  <c:v>#N/A</c:v>
                </c:pt>
                <c:pt idx="9">
                  <c:v>#N/A</c:v>
                </c:pt>
                <c:pt idx="10">
                  <c:v>353</c:v>
                </c:pt>
                <c:pt idx="11">
                  <c:v>#N/A</c:v>
                </c:pt>
                <c:pt idx="12">
                  <c:v>#N/A</c:v>
                </c:pt>
                <c:pt idx="13">
                  <c:v>298</c:v>
                </c:pt>
                <c:pt idx="14">
                  <c:v>#N/A</c:v>
                </c:pt>
              </c:numCache>
            </c:numRef>
          </c:val>
          <c:smooth val="0"/>
        </c:ser>
        <c:dLbls>
          <c:showLegendKey val="0"/>
          <c:showVal val="0"/>
          <c:showCatName val="0"/>
          <c:showSerName val="0"/>
          <c:showPercent val="0"/>
          <c:showBubbleSize val="0"/>
        </c:dLbls>
        <c:marker val="1"/>
        <c:smooth val="0"/>
        <c:axId val="123261696"/>
        <c:axId val="123263616"/>
      </c:lineChart>
      <c:catAx>
        <c:axId val="1232616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23263616"/>
        <c:crosses val="autoZero"/>
        <c:auto val="1"/>
        <c:lblAlgn val="ctr"/>
        <c:lblOffset val="100"/>
        <c:tickLblSkip val="1"/>
        <c:noMultiLvlLbl val="0"/>
      </c:catAx>
      <c:valAx>
        <c:axId val="123263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232616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5328</c:v>
                </c:pt>
                <c:pt idx="5">
                  <c:v>5892</c:v>
                </c:pt>
                <c:pt idx="8">
                  <c:v>5793</c:v>
                </c:pt>
                <c:pt idx="11">
                  <c:v>6201</c:v>
                </c:pt>
                <c:pt idx="14">
                  <c:v>5968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784</c:v>
                </c:pt>
                <c:pt idx="5">
                  <c:v>627</c:v>
                </c:pt>
                <c:pt idx="8">
                  <c:v>523</c:v>
                </c:pt>
                <c:pt idx="11">
                  <c:v>434</c:v>
                </c:pt>
                <c:pt idx="14">
                  <c:v>297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1095</c:v>
                </c:pt>
                <c:pt idx="5">
                  <c:v>1243</c:v>
                </c:pt>
                <c:pt idx="8">
                  <c:v>1413</c:v>
                </c:pt>
                <c:pt idx="11">
                  <c:v>1476</c:v>
                </c:pt>
                <c:pt idx="14">
                  <c:v>1706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103</c:v>
                </c:pt>
                <c:pt idx="3">
                  <c:v>147</c:v>
                </c:pt>
                <c:pt idx="6">
                  <c:v>117</c:v>
                </c:pt>
                <c:pt idx="9">
                  <c:v>105</c:v>
                </c:pt>
                <c:pt idx="12">
                  <c:v>71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977</c:v>
                </c:pt>
                <c:pt idx="3">
                  <c:v>909</c:v>
                </c:pt>
                <c:pt idx="6">
                  <c:v>939</c:v>
                </c:pt>
                <c:pt idx="9">
                  <c:v>881</c:v>
                </c:pt>
                <c:pt idx="12">
                  <c:v>702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469</c:v>
                </c:pt>
                <c:pt idx="3">
                  <c:v>341</c:v>
                </c:pt>
                <c:pt idx="6">
                  <c:v>277</c:v>
                </c:pt>
                <c:pt idx="9">
                  <c:v>234</c:v>
                </c:pt>
                <c:pt idx="12">
                  <c:v>159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2495</c:v>
                </c:pt>
                <c:pt idx="3">
                  <c:v>2687</c:v>
                </c:pt>
                <c:pt idx="6">
                  <c:v>2675</c:v>
                </c:pt>
                <c:pt idx="9">
                  <c:v>2494</c:v>
                </c:pt>
                <c:pt idx="12">
                  <c:v>2393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6755</c:v>
                </c:pt>
                <c:pt idx="3">
                  <c:v>6959</c:v>
                </c:pt>
                <c:pt idx="6">
                  <c:v>6875</c:v>
                </c:pt>
                <c:pt idx="9">
                  <c:v>7285</c:v>
                </c:pt>
                <c:pt idx="12">
                  <c:v>7449</c:v>
                </c:pt>
              </c:numCache>
            </c:numRef>
          </c:val>
        </c:ser>
        <c:dLbls>
          <c:showLegendKey val="0"/>
          <c:showVal val="0"/>
          <c:showCatName val="0"/>
          <c:showSerName val="0"/>
          <c:showPercent val="0"/>
          <c:showBubbleSize val="0"/>
        </c:dLbls>
        <c:gapWidth val="100"/>
        <c:overlap val="100"/>
        <c:axId val="123939072"/>
        <c:axId val="123941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3592</c:v>
                </c:pt>
                <c:pt idx="2">
                  <c:v>#N/A</c:v>
                </c:pt>
                <c:pt idx="3">
                  <c:v>#N/A</c:v>
                </c:pt>
                <c:pt idx="4">
                  <c:v>3281</c:v>
                </c:pt>
                <c:pt idx="5">
                  <c:v>#N/A</c:v>
                </c:pt>
                <c:pt idx="6">
                  <c:v>#N/A</c:v>
                </c:pt>
                <c:pt idx="7">
                  <c:v>3153</c:v>
                </c:pt>
                <c:pt idx="8">
                  <c:v>#N/A</c:v>
                </c:pt>
                <c:pt idx="9">
                  <c:v>#N/A</c:v>
                </c:pt>
                <c:pt idx="10">
                  <c:v>2887</c:v>
                </c:pt>
                <c:pt idx="11">
                  <c:v>#N/A</c:v>
                </c:pt>
                <c:pt idx="12">
                  <c:v>#N/A</c:v>
                </c:pt>
                <c:pt idx="13">
                  <c:v>2804</c:v>
                </c:pt>
                <c:pt idx="14">
                  <c:v>#N/A</c:v>
                </c:pt>
              </c:numCache>
            </c:numRef>
          </c:val>
          <c:smooth val="0"/>
        </c:ser>
        <c:dLbls>
          <c:showLegendKey val="0"/>
          <c:showVal val="0"/>
          <c:showCatName val="0"/>
          <c:showSerName val="0"/>
          <c:showPercent val="0"/>
          <c:showBubbleSize val="0"/>
        </c:dLbls>
        <c:marker val="1"/>
        <c:smooth val="0"/>
        <c:axId val="123939072"/>
        <c:axId val="123941248"/>
      </c:lineChart>
      <c:catAx>
        <c:axId val="1239390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123941248"/>
        <c:crosses val="autoZero"/>
        <c:auto val="1"/>
        <c:lblAlgn val="ctr"/>
        <c:lblOffset val="100"/>
        <c:tickLblSkip val="1"/>
        <c:noMultiLvlLbl val="0"/>
      </c:catAx>
      <c:valAx>
        <c:axId val="12394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239390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20935450356"/>
          <c:y val="4.9232005384860715E-2"/>
          <c:w val="0.84484011943744097"/>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H23</a:t>
                    </a:r>
                  </a:p>
                </c:rich>
              </c:tx>
              <c:spPr>
                <a:noFill/>
                <a:ln>
                  <a:noFill/>
                </a:ln>
                <a:effectLst/>
              </c:spPr>
              <c:dLblPos val="t"/>
              <c:showLegendKey val="0"/>
              <c:showVal val="0"/>
              <c:showCatName val="1"/>
              <c:showSerName val="0"/>
              <c:showPercent val="0"/>
              <c:showBubbleSize val="0"/>
            </c:dLbl>
            <c:dLbl>
              <c:idx val="1"/>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H24</a:t>
                    </a:r>
                  </a:p>
                </c:rich>
              </c:tx>
              <c:spPr>
                <a:noFill/>
                <a:ln>
                  <a:noFill/>
                </a:ln>
                <a:effectLst/>
              </c:spPr>
              <c:dLblPos val="t"/>
              <c:showLegendKey val="0"/>
              <c:showVal val="0"/>
              <c:showCatName val="1"/>
              <c:showSerName val="0"/>
              <c:showPercent val="0"/>
              <c:showBubbleSize val="0"/>
            </c:dLbl>
            <c:dLbl>
              <c:idx val="2"/>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H25</a:t>
                    </a:r>
                  </a:p>
                </c:rich>
              </c:tx>
              <c:spPr>
                <a:noFill/>
                <a:ln>
                  <a:noFill/>
                </a:ln>
                <a:effectLst/>
              </c:spPr>
              <c:dLblPos val="t"/>
              <c:showLegendKey val="0"/>
              <c:showVal val="0"/>
              <c:showCatName val="1"/>
              <c:showSerName val="0"/>
              <c:showPercent val="0"/>
              <c:showBubbleSize val="0"/>
            </c:dLbl>
            <c:dLbl>
              <c:idx val="3"/>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H26</a:t>
                    </a:r>
                  </a:p>
                </c:rich>
              </c:tx>
              <c:spPr>
                <a:noFill/>
                <a:ln>
                  <a:noFill/>
                </a:ln>
                <a:effectLst/>
              </c:spPr>
              <c:dLblPos val="t"/>
              <c:showLegendKey val="0"/>
              <c:showVal val="0"/>
              <c:showCatName val="1"/>
              <c:showSerName val="0"/>
              <c:showPercent val="0"/>
              <c:showBubbleSize val="0"/>
            </c:dLbl>
            <c:dLbl>
              <c:idx val="4"/>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H27</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Lbls>
            <c:dLbl>
              <c:idx val="0"/>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H23</a:t>
                    </a:r>
                  </a:p>
                </c:rich>
              </c:tx>
              <c:spPr>
                <a:noFill/>
                <a:ln>
                  <a:noFill/>
                </a:ln>
                <a:effectLst/>
              </c:spPr>
              <c:dLblPos val="t"/>
              <c:showLegendKey val="0"/>
              <c:showVal val="0"/>
              <c:showCatName val="1"/>
              <c:showSerName val="0"/>
              <c:showPercent val="0"/>
              <c:showBubbleSize val="0"/>
            </c:dLbl>
            <c:dLbl>
              <c:idx val="1"/>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H24</a:t>
                    </a:r>
                  </a:p>
                </c:rich>
              </c:tx>
              <c:spPr>
                <a:noFill/>
                <a:ln>
                  <a:noFill/>
                </a:ln>
                <a:effectLst/>
              </c:spPr>
              <c:dLblPos val="t"/>
              <c:showLegendKey val="0"/>
              <c:showVal val="0"/>
              <c:showCatName val="1"/>
              <c:showSerName val="0"/>
              <c:showPercent val="0"/>
              <c:showBubbleSize val="0"/>
            </c:dLbl>
            <c:dLbl>
              <c:idx val="2"/>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H25</a:t>
                    </a:r>
                  </a:p>
                </c:rich>
              </c:tx>
              <c:spPr>
                <a:noFill/>
                <a:ln>
                  <a:noFill/>
                </a:ln>
                <a:effectLst/>
              </c:spPr>
              <c:dLblPos val="t"/>
              <c:showLegendKey val="0"/>
              <c:showVal val="0"/>
              <c:showCatName val="1"/>
              <c:showSerName val="0"/>
              <c:showPercent val="0"/>
              <c:showBubbleSize val="0"/>
            </c:dLbl>
            <c:dLbl>
              <c:idx val="3"/>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H26</a:t>
                    </a:r>
                  </a:p>
                </c:rich>
              </c:tx>
              <c:spPr>
                <a:noFill/>
                <a:ln>
                  <a:noFill/>
                </a:ln>
                <a:effectLst/>
              </c:spPr>
              <c:dLblPos val="t"/>
              <c:showLegendKey val="0"/>
              <c:showVal val="0"/>
              <c:showCatName val="1"/>
              <c:showSerName val="0"/>
              <c:showPercent val="0"/>
              <c:showBubbleSize val="0"/>
            </c:dLbl>
            <c:dLbl>
              <c:idx val="4"/>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H27</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471936"/>
        <c:axId val="124486400"/>
      </c:scatterChart>
      <c:valAx>
        <c:axId val="124471936"/>
        <c:scaling>
          <c:orientation val="minMax"/>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7782116473"/>
              <c:y val="0.91074651382862859"/>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4486400"/>
        <c:crosses val="autoZero"/>
        <c:crossBetween val="midCat"/>
      </c:valAx>
      <c:valAx>
        <c:axId val="124486400"/>
        <c:scaling>
          <c:orientation val="minMax"/>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6178277442840082E-2"/>
              <c:y val="0.2510475476279751"/>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24471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paperSize="9"/>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133678741593687"/>
          <c:y val="4.71185219494622E-2"/>
          <c:w val="0.84704431781868572"/>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H23</a:t>
                    </a:r>
                  </a:p>
                </c:rich>
              </c:tx>
              <c:spPr>
                <a:noFill/>
                <a:ln>
                  <a:noFill/>
                </a:ln>
                <a:effectLst/>
              </c:spPr>
              <c:dLblPos val="t"/>
              <c:showLegendKey val="0"/>
              <c:showVal val="0"/>
              <c:showCatName val="1"/>
              <c:showSerName val="0"/>
              <c:showPercent val="0"/>
              <c:showBubbleSize val="0"/>
            </c:dLbl>
            <c:dLbl>
              <c:idx val="1"/>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H24</a:t>
                    </a:r>
                  </a:p>
                </c:rich>
              </c:tx>
              <c:spPr>
                <a:noFill/>
                <a:ln>
                  <a:noFill/>
                </a:ln>
                <a:effectLst/>
              </c:spPr>
              <c:dLblPos val="t"/>
              <c:showLegendKey val="0"/>
              <c:showVal val="0"/>
              <c:showCatName val="1"/>
              <c:showSerName val="0"/>
              <c:showPercent val="0"/>
              <c:showBubbleSize val="0"/>
            </c:dLbl>
            <c:dLbl>
              <c:idx val="2"/>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H25</a:t>
                    </a:r>
                  </a:p>
                </c:rich>
              </c:tx>
              <c:spPr>
                <a:noFill/>
                <a:ln>
                  <a:noFill/>
                </a:ln>
                <a:effectLst/>
              </c:spPr>
              <c:dLblPos val="t"/>
              <c:showLegendKey val="0"/>
              <c:showVal val="0"/>
              <c:showCatName val="1"/>
              <c:showSerName val="0"/>
              <c:showPercent val="0"/>
              <c:showBubbleSize val="0"/>
            </c:dLbl>
            <c:dLbl>
              <c:idx val="3"/>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H26</a:t>
                    </a:r>
                  </a:p>
                </c:rich>
              </c:tx>
              <c:spPr>
                <a:noFill/>
                <a:ln>
                  <a:noFill/>
                </a:ln>
                <a:effectLst/>
              </c:spPr>
              <c:dLblPos val="t"/>
              <c:showLegendKey val="0"/>
              <c:showVal val="0"/>
              <c:showCatName val="1"/>
              <c:showSerName val="0"/>
              <c:showPercent val="0"/>
              <c:showBubbleSize val="0"/>
            </c:dLbl>
            <c:dLbl>
              <c:idx val="4"/>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H27</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15.7</c:v>
                </c:pt>
                <c:pt idx="1">
                  <c:v>15.1</c:v>
                </c:pt>
                <c:pt idx="2">
                  <c:v>14.6</c:v>
                </c:pt>
                <c:pt idx="3">
                  <c:v>13.9</c:v>
                </c:pt>
                <c:pt idx="4">
                  <c:v>12.7</c:v>
                </c:pt>
              </c:numCache>
            </c:numRef>
          </c:xVal>
          <c:yVal>
            <c:numRef>
              <c:f>公会計指標分析・財政指標組合せ分析表!$K$73:$O$73</c:f>
              <c:numCache>
                <c:formatCode>#,##0.0;"▲ "#,##0.0</c:formatCode>
                <c:ptCount val="5"/>
                <c:pt idx="0">
                  <c:v>130.4</c:v>
                </c:pt>
                <c:pt idx="1">
                  <c:v>120.1</c:v>
                </c:pt>
                <c:pt idx="2">
                  <c:v>115.7</c:v>
                </c:pt>
                <c:pt idx="3">
                  <c:v>108.3</c:v>
                </c:pt>
                <c:pt idx="4">
                  <c:v>99.9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Lbls>
            <c:dLbl>
              <c:idx val="0"/>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H23</a:t>
                    </a:r>
                  </a:p>
                </c:rich>
              </c:tx>
              <c:spPr>
                <a:noFill/>
                <a:ln>
                  <a:noFill/>
                </a:ln>
                <a:effectLst/>
              </c:spPr>
              <c:dLblPos val="t"/>
              <c:showLegendKey val="0"/>
              <c:showVal val="0"/>
              <c:showCatName val="1"/>
              <c:showSerName val="0"/>
              <c:showPercent val="0"/>
              <c:showBubbleSize val="0"/>
            </c:dLbl>
            <c:dLbl>
              <c:idx val="1"/>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H24</a:t>
                    </a:r>
                  </a:p>
                </c:rich>
              </c:tx>
              <c:spPr>
                <a:noFill/>
                <a:ln>
                  <a:noFill/>
                </a:ln>
                <a:effectLst/>
              </c:spPr>
              <c:dLblPos val="t"/>
              <c:showLegendKey val="0"/>
              <c:showVal val="0"/>
              <c:showCatName val="1"/>
              <c:showSerName val="0"/>
              <c:showPercent val="0"/>
              <c:showBubbleSize val="0"/>
            </c:dLbl>
            <c:dLbl>
              <c:idx val="2"/>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H25</a:t>
                    </a:r>
                  </a:p>
                </c:rich>
              </c:tx>
              <c:spPr>
                <a:noFill/>
                <a:ln>
                  <a:noFill/>
                </a:ln>
                <a:effectLst/>
              </c:spPr>
              <c:dLblPos val="t"/>
              <c:showLegendKey val="0"/>
              <c:showVal val="0"/>
              <c:showCatName val="1"/>
              <c:showSerName val="0"/>
              <c:showPercent val="0"/>
              <c:showBubbleSize val="0"/>
            </c:dLbl>
            <c:dLbl>
              <c:idx val="3"/>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H26</a:t>
                    </a:r>
                  </a:p>
                </c:rich>
              </c:tx>
              <c:spPr>
                <a:noFill/>
                <a:ln>
                  <a:noFill/>
                </a:ln>
                <a:effectLst/>
              </c:spPr>
              <c:dLblPos val="t"/>
              <c:showLegendKey val="0"/>
              <c:showVal val="0"/>
              <c:showCatName val="1"/>
              <c:showSerName val="0"/>
              <c:showPercent val="0"/>
              <c:showBubbleSize val="0"/>
            </c:dLbl>
            <c:dLbl>
              <c:idx val="4"/>
              <c:layout/>
              <c:tx>
                <c:rich>
                  <a:bodyPr/>
                  <a:lstStyle/>
                  <a:p>
                    <a:pPr>
                      <a:defRPr sz="900" baseline="0">
                        <a:solidFill>
                          <a:schemeClr val="tx1"/>
                        </a:solidFill>
                        <a:latin typeface="ＭＳ Ｐゴシック"/>
                      </a:defRPr>
                    </a:pPr>
                    <a:r>
                      <a:rPr lang="ja-JP" altLang="en-US" sz="900" baseline="0">
                        <a:solidFill>
                          <a:schemeClr val="tx1"/>
                        </a:solidFill>
                        <a:latin typeface="ＭＳ Ｐゴシック"/>
                      </a:rPr>
                      <a:t>H27</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4548992"/>
        <c:axId val="124571648"/>
      </c:scatterChart>
      <c:valAx>
        <c:axId val="124548992"/>
        <c:scaling>
          <c:orientation val="minMax"/>
          <c:max val="16.3"/>
          <c:min val="8.1"/>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4571648"/>
        <c:crosses val="autoZero"/>
        <c:crossBetween val="midCat"/>
      </c:valAx>
      <c:valAx>
        <c:axId val="124571648"/>
        <c:scaling>
          <c:orientation val="minMax"/>
          <c:max val="160"/>
          <c:min val="-20"/>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24548992"/>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paperSize="9"/>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5121"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5122"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3073"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074"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3075"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3076"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307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307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307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308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308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308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308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308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3085"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3086"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308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3088"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30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3090"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3091"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a:solidFill>
                <a:schemeClr val="dk1"/>
              </a:solidFill>
              <a:effectLst/>
              <a:latin typeface="+mn-lt"/>
              <a:ea typeface="+mn-ea"/>
              <a:cs typeface="+mn-cs"/>
            </a:rPr>
            <a:t>　実質公債費比率の分子が減少している要因は、平成</a:t>
          </a:r>
          <a:r>
            <a:rPr lang="en-US" altLang="ja-JP" sz="1300">
              <a:solidFill>
                <a:schemeClr val="dk1"/>
              </a:solidFill>
              <a:effectLst/>
              <a:latin typeface="+mn-lt"/>
              <a:ea typeface="+mn-ea"/>
              <a:cs typeface="+mn-cs"/>
            </a:rPr>
            <a:t>25</a:t>
          </a:r>
          <a:r>
            <a:rPr lang="ja-JP" altLang="ja-JP" sz="1300">
              <a:solidFill>
                <a:schemeClr val="dk1"/>
              </a:solidFill>
              <a:effectLst/>
              <a:latin typeface="+mn-lt"/>
              <a:ea typeface="+mn-ea"/>
              <a:cs typeface="+mn-cs"/>
            </a:rPr>
            <a:t>年度までは主に地方債の償還のピークを過ぎたことによる元利償還金の減によるものである。</a:t>
          </a:r>
          <a:endParaRPr lang="ja-JP" altLang="ja-JP" sz="1300">
            <a:effectLst/>
          </a:endParaRPr>
        </a:p>
        <a:p>
          <a:r>
            <a:rPr lang="ja-JP" altLang="ja-JP" sz="1300">
              <a:solidFill>
                <a:schemeClr val="dk1"/>
              </a:solidFill>
              <a:effectLst/>
              <a:latin typeface="+mn-lt"/>
              <a:ea typeface="+mn-ea"/>
              <a:cs typeface="+mn-cs"/>
            </a:rPr>
            <a:t>　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年度は、元利償還金は増したものの、交付税措置のある有利な地方債の発行により実質公債費比率の</a:t>
          </a:r>
          <a:r>
            <a:rPr lang="ja-JP" altLang="ja-JP" sz="1300">
              <a:solidFill>
                <a:schemeClr val="tx1"/>
              </a:solidFill>
              <a:effectLst/>
              <a:latin typeface="+mn-lt"/>
              <a:ea typeface="+mn-ea"/>
              <a:cs typeface="+mn-cs"/>
            </a:rPr>
            <a:t>分子が減少し、実質公債費比率</a:t>
          </a:r>
          <a:r>
            <a:rPr lang="ja-JP" altLang="en-US" sz="1300">
              <a:solidFill>
                <a:schemeClr val="tx1"/>
              </a:solidFill>
              <a:effectLst/>
              <a:latin typeface="+mn-lt"/>
              <a:ea typeface="+mn-ea"/>
              <a:cs typeface="+mn-cs"/>
            </a:rPr>
            <a:t>は</a:t>
          </a:r>
          <a:r>
            <a:rPr lang="ja-JP" altLang="ja-JP" sz="1300">
              <a:solidFill>
                <a:schemeClr val="tx1"/>
              </a:solidFill>
              <a:effectLst/>
              <a:latin typeface="+mn-lt"/>
              <a:ea typeface="+mn-ea"/>
              <a:cs typeface="+mn-cs"/>
            </a:rPr>
            <a:t>対前年比△</a:t>
          </a:r>
          <a:r>
            <a:rPr lang="en-US" altLang="ja-JP" sz="1300">
              <a:solidFill>
                <a:schemeClr val="tx1"/>
              </a:solidFill>
              <a:effectLst/>
              <a:latin typeface="+mn-lt"/>
              <a:ea typeface="+mn-ea"/>
              <a:cs typeface="+mn-cs"/>
            </a:rPr>
            <a:t>0.7%</a:t>
          </a:r>
          <a:r>
            <a:rPr lang="ja-JP" altLang="ja-JP" sz="1300">
              <a:solidFill>
                <a:schemeClr val="tx1"/>
              </a:solidFill>
              <a:effectLst/>
              <a:latin typeface="+mn-lt"/>
              <a:ea typeface="+mn-ea"/>
              <a:cs typeface="+mn-cs"/>
            </a:rPr>
            <a:t>の</a:t>
          </a:r>
          <a:r>
            <a:rPr lang="en-US" altLang="ja-JP" sz="1300">
              <a:solidFill>
                <a:schemeClr val="tx1"/>
              </a:solidFill>
              <a:effectLst/>
              <a:latin typeface="+mn-lt"/>
              <a:ea typeface="+mn-ea"/>
              <a:cs typeface="+mn-cs"/>
            </a:rPr>
            <a:t>13.9%</a:t>
          </a:r>
          <a:r>
            <a:rPr lang="ja-JP" altLang="ja-JP" sz="1300">
              <a:solidFill>
                <a:schemeClr val="tx1"/>
              </a:solidFill>
              <a:effectLst/>
              <a:latin typeface="+mn-lt"/>
              <a:ea typeface="+mn-ea"/>
              <a:cs typeface="+mn-cs"/>
            </a:rPr>
            <a:t>と改善して</a:t>
          </a:r>
          <a:r>
            <a:rPr lang="ja-JP" altLang="en-US" sz="1300">
              <a:solidFill>
                <a:schemeClr val="tx1"/>
              </a:solidFill>
              <a:effectLst/>
              <a:latin typeface="+mn-lt"/>
              <a:ea typeface="+mn-ea"/>
              <a:cs typeface="+mn-cs"/>
            </a:rPr>
            <a:t>いる</a:t>
          </a:r>
          <a:r>
            <a:rPr lang="ja-JP" altLang="ja-JP" sz="1300">
              <a:solidFill>
                <a:schemeClr val="tx1"/>
              </a:solidFill>
              <a:effectLst/>
              <a:latin typeface="+mn-lt"/>
              <a:ea typeface="+mn-ea"/>
              <a:cs typeface="+mn-cs"/>
            </a:rPr>
            <a:t>。</a:t>
          </a:r>
          <a:endParaRPr lang="en-US" altLang="ja-JP" sz="1300">
            <a:solidFill>
              <a:srgbClr val="FF0000"/>
            </a:solidFill>
            <a:effectLst/>
            <a:latin typeface="+mn-lt"/>
            <a:ea typeface="+mn-ea"/>
            <a:cs typeface="+mn-cs"/>
          </a:endParaRPr>
        </a:p>
        <a:p>
          <a:r>
            <a:rPr lang="ja-JP" altLang="en-US" sz="1300">
              <a:solidFill>
                <a:schemeClr val="tx1"/>
              </a:solidFill>
              <a:effectLst/>
              <a:latin typeface="+mn-lt"/>
              <a:ea typeface="+mn-ea"/>
              <a:cs typeface="+mn-cs"/>
            </a:rPr>
            <a:t>　平成</a:t>
          </a:r>
          <a:r>
            <a:rPr lang="en-US" altLang="ja-JP" sz="1300">
              <a:solidFill>
                <a:schemeClr val="tx1"/>
              </a:solidFill>
              <a:effectLst/>
              <a:latin typeface="+mn-lt"/>
              <a:ea typeface="+mn-ea"/>
              <a:cs typeface="+mn-cs"/>
            </a:rPr>
            <a:t>27</a:t>
          </a:r>
          <a:r>
            <a:rPr lang="ja-JP" altLang="en-US" sz="1300">
              <a:solidFill>
                <a:schemeClr val="tx1"/>
              </a:solidFill>
              <a:effectLst/>
              <a:latin typeface="+mn-lt"/>
              <a:ea typeface="+mn-ea"/>
              <a:cs typeface="+mn-cs"/>
            </a:rPr>
            <a:t>年度は、元利償還金等の全体的な減少、有利な地方債の活用により算入公債費等は横這いとなったため、実質公債費比率は対前年比△</a:t>
          </a:r>
          <a:r>
            <a:rPr lang="en-US" altLang="ja-JP" sz="1300">
              <a:solidFill>
                <a:schemeClr val="tx1"/>
              </a:solidFill>
              <a:effectLst/>
              <a:latin typeface="+mn-lt"/>
              <a:ea typeface="+mn-ea"/>
              <a:cs typeface="+mn-cs"/>
            </a:rPr>
            <a:t>1.2</a:t>
          </a:r>
          <a:r>
            <a:rPr lang="ja-JP" altLang="en-US" sz="1300">
              <a:solidFill>
                <a:schemeClr val="tx1"/>
              </a:solidFill>
              <a:effectLst/>
              <a:latin typeface="+mn-lt"/>
              <a:ea typeface="+mn-ea"/>
              <a:cs typeface="+mn-cs"/>
            </a:rPr>
            <a:t>％の</a:t>
          </a:r>
          <a:r>
            <a:rPr lang="en-US" altLang="ja-JP" sz="1300">
              <a:solidFill>
                <a:schemeClr val="tx1"/>
              </a:solidFill>
              <a:effectLst/>
              <a:latin typeface="+mn-lt"/>
              <a:ea typeface="+mn-ea"/>
              <a:cs typeface="+mn-cs"/>
            </a:rPr>
            <a:t>12.7</a:t>
          </a:r>
          <a:r>
            <a:rPr lang="ja-JP" altLang="en-US" sz="1300">
              <a:solidFill>
                <a:schemeClr val="tx1"/>
              </a:solidFill>
              <a:effectLst/>
              <a:latin typeface="+mn-lt"/>
              <a:ea typeface="+mn-ea"/>
              <a:cs typeface="+mn-cs"/>
            </a:rPr>
            <a:t>％と改善した。</a:t>
          </a:r>
          <a:endParaRPr lang="ja-JP" altLang="ja-JP" sz="1300">
            <a:effectLst/>
          </a:endParaRPr>
        </a:p>
        <a:p>
          <a:r>
            <a:rPr lang="ja-JP" altLang="ja-JP" sz="1300">
              <a:solidFill>
                <a:schemeClr val="tx1"/>
              </a:solidFill>
              <a:effectLst/>
              <a:latin typeface="+mn-lt"/>
              <a:ea typeface="+mn-ea"/>
              <a:cs typeface="+mn-cs"/>
            </a:rPr>
            <a:t>　今後</a:t>
          </a:r>
          <a:r>
            <a:rPr lang="ja-JP" altLang="en-US" sz="1300">
              <a:solidFill>
                <a:schemeClr val="tx1"/>
              </a:solidFill>
              <a:effectLst/>
              <a:latin typeface="+mn-lt"/>
              <a:ea typeface="+mn-ea"/>
              <a:cs typeface="+mn-cs"/>
            </a:rPr>
            <a:t>も、</a:t>
          </a:r>
          <a:r>
            <a:rPr lang="ja-JP" altLang="ja-JP" sz="1300">
              <a:solidFill>
                <a:schemeClr val="tx1"/>
              </a:solidFill>
              <a:effectLst/>
              <a:latin typeface="+mn-lt"/>
              <a:ea typeface="+mn-ea"/>
              <a:cs typeface="+mn-cs"/>
            </a:rPr>
            <a:t>これまで同様、交付税措置の有利な地方債の発行</a:t>
          </a:r>
          <a:r>
            <a:rPr lang="ja-JP" altLang="en-US" sz="1300">
              <a:solidFill>
                <a:schemeClr val="tx1"/>
              </a:solidFill>
              <a:effectLst/>
              <a:latin typeface="+mn-lt"/>
              <a:ea typeface="+mn-ea"/>
              <a:cs typeface="+mn-cs"/>
            </a:rPr>
            <a:t>すること</a:t>
          </a:r>
          <a:r>
            <a:rPr lang="ja-JP" altLang="ja-JP" sz="1300">
              <a:solidFill>
                <a:schemeClr val="tx1"/>
              </a:solidFill>
              <a:effectLst/>
              <a:latin typeface="+mn-lt"/>
              <a:ea typeface="+mn-ea"/>
              <a:cs typeface="+mn-cs"/>
            </a:rPr>
            <a:t>で実質公債費比率の減に努め</a:t>
          </a:r>
          <a:r>
            <a:rPr lang="ja-JP" altLang="en-US" sz="1300">
              <a:solidFill>
                <a:schemeClr val="tx1"/>
              </a:solidFill>
              <a:effectLst/>
              <a:latin typeface="+mn-lt"/>
              <a:ea typeface="+mn-ea"/>
              <a:cs typeface="+mn-cs"/>
            </a:rPr>
            <a:t>る</a:t>
          </a:r>
          <a:r>
            <a:rPr lang="ja-JP" altLang="ja-JP" sz="1300">
              <a:solidFill>
                <a:schemeClr val="tx1"/>
              </a:solidFill>
              <a:effectLst/>
              <a:latin typeface="+mn-lt"/>
              <a:ea typeface="+mn-ea"/>
              <a:cs typeface="+mn-cs"/>
            </a:rPr>
            <a:t>。</a:t>
          </a:r>
          <a:endParaRPr lang="ja-JP" altLang="ja-JP" sz="13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4097"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4098" name="正方形/長方形 3"/>
        <xdr:cNvSpPr>
          <a:spLocks noChangeArrowheads="1"/>
        </xdr:cNvSpPr>
      </xdr:nvSpPr>
      <xdr:spPr>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099"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4100"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4101"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4102"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4103"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4104"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4105"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56515</xdr:rowOff>
    </xdr:from>
    <xdr:to>
      <xdr:col>3</xdr:col>
      <xdr:colOff>704850</xdr:colOff>
      <xdr:row>46</xdr:row>
      <xdr:rowOff>313690</xdr:rowOff>
    </xdr:to>
    <xdr:sp macro="" textlink="">
      <xdr:nvSpPr>
        <xdr:cNvPr id="4106" name="正方形/長方形 42" descr="右上がり対角線 (太)"/>
        <xdr:cNvSpPr>
          <a:spLocks noChangeArrowheads="1"/>
        </xdr:cNvSpPr>
      </xdr:nvSpPr>
      <xdr:spPr>
        <a:xfrm>
          <a:off x="2590800" y="1011491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46990</xdr:rowOff>
    </xdr:from>
    <xdr:to>
      <xdr:col>3</xdr:col>
      <xdr:colOff>704850</xdr:colOff>
      <xdr:row>47</xdr:row>
      <xdr:rowOff>305435</xdr:rowOff>
    </xdr:to>
    <xdr:sp macro="" textlink="">
      <xdr:nvSpPr>
        <xdr:cNvPr id="4107" name="正方形/長方形 43" descr="右下がり対角線 (太)"/>
        <xdr:cNvSpPr>
          <a:spLocks noChangeArrowheads="1"/>
        </xdr:cNvSpPr>
      </xdr:nvSpPr>
      <xdr:spPr>
        <a:xfrm>
          <a:off x="2590800" y="10457815"/>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56515</xdr:rowOff>
    </xdr:from>
    <xdr:to>
      <xdr:col>3</xdr:col>
      <xdr:colOff>704850</xdr:colOff>
      <xdr:row>48</xdr:row>
      <xdr:rowOff>305435</xdr:rowOff>
    </xdr:to>
    <xdr:sp macro="" textlink="">
      <xdr:nvSpPr>
        <xdr:cNvPr id="4108" name="正方形/長方形 44" descr="右上がり対角線 (太)"/>
        <xdr:cNvSpPr>
          <a:spLocks noChangeArrowheads="1"/>
        </xdr:cNvSpPr>
      </xdr:nvSpPr>
      <xdr:spPr>
        <a:xfrm>
          <a:off x="2590800" y="10819765"/>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313690</xdr:rowOff>
    </xdr:to>
    <xdr:sp macro="" textlink="">
      <xdr:nvSpPr>
        <xdr:cNvPr id="4109" name="正方形/長方形 45" descr="右下がり対角線 (太)"/>
        <xdr:cNvSpPr>
          <a:spLocks noChangeArrowheads="1"/>
        </xdr:cNvSpPr>
      </xdr:nvSpPr>
      <xdr:spPr>
        <a:xfrm>
          <a:off x="2590800" y="111721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46990</xdr:rowOff>
    </xdr:from>
    <xdr:to>
      <xdr:col>3</xdr:col>
      <xdr:colOff>704850</xdr:colOff>
      <xdr:row>50</xdr:row>
      <xdr:rowOff>305435</xdr:rowOff>
    </xdr:to>
    <xdr:sp macro="" textlink="">
      <xdr:nvSpPr>
        <xdr:cNvPr id="4110" name="正方形/長方形 46" descr="右上がり対角線 (太)"/>
        <xdr:cNvSpPr>
          <a:spLocks noChangeArrowheads="1"/>
        </xdr:cNvSpPr>
      </xdr:nvSpPr>
      <xdr:spPr>
        <a:xfrm>
          <a:off x="2590800" y="11515090"/>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4111" name="直線コネクタ 20"/>
        <xdr:cNvCxnSpPr>
          <a:cxnSpLocks noChangeShapeType="1"/>
        </xdr:cNvCxnSpPr>
      </xdr:nvCxnSpPr>
      <xdr:spPr>
        <a:xfrm>
          <a:off x="2619375" y="11982450"/>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4112" name="Oval 182"/>
        <xdr:cNvSpPr>
          <a:spLocks noChangeArrowheads="1"/>
        </xdr:cNvSpPr>
      </xdr:nvSpPr>
      <xdr:spPr>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4113"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411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115"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116"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4117"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51</xdr:row>
      <xdr:rowOff>247650</xdr:rowOff>
    </xdr:to>
    <xdr:sp macro="" textlink="" fLocksText="0">
      <xdr:nvSpPr>
        <xdr:cNvPr id="4118" name="テキスト ボックス 22"/>
        <xdr:cNvSpPr txBox="1"/>
      </xdr:nvSpPr>
      <xdr:spPr>
        <a:xfrm>
          <a:off x="13106400" y="7962900"/>
          <a:ext cx="4438650" cy="4105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　将来負担比率の分子が年々減少している要因は、主に国の地域活性化交付金等で一般財源の支出が抑えられ</a:t>
          </a:r>
          <a:r>
            <a:rPr lang="ja-JP" altLang="en-US" sz="1400">
              <a:solidFill>
                <a:schemeClr val="dk1"/>
              </a:solidFill>
              <a:effectLst/>
              <a:latin typeface="+mn-lt"/>
              <a:ea typeface="+mn-ea"/>
              <a:cs typeface="+mn-cs"/>
            </a:rPr>
            <a:t>たこと、平成</a:t>
          </a:r>
          <a:r>
            <a:rPr lang="en-US" altLang="ja-JP" sz="1400">
              <a:solidFill>
                <a:schemeClr val="dk1"/>
              </a:solidFill>
              <a:effectLst/>
              <a:latin typeface="+mn-lt"/>
              <a:ea typeface="+mn-ea"/>
              <a:cs typeface="+mn-cs"/>
            </a:rPr>
            <a:t>27</a:t>
          </a:r>
          <a:r>
            <a:rPr lang="ja-JP" altLang="en-US" sz="1400">
              <a:solidFill>
                <a:schemeClr val="dk1"/>
              </a:solidFill>
              <a:effectLst/>
              <a:latin typeface="+mn-lt"/>
              <a:ea typeface="+mn-ea"/>
              <a:cs typeface="+mn-cs"/>
            </a:rPr>
            <a:t>年度は普通交付税</a:t>
          </a:r>
          <a:r>
            <a:rPr lang="ja-JP" altLang="en-US" sz="1400">
              <a:solidFill>
                <a:schemeClr val="tx1"/>
              </a:solidFill>
              <a:effectLst/>
              <a:latin typeface="+mn-lt"/>
              <a:ea typeface="+mn-ea"/>
              <a:cs typeface="+mn-cs"/>
            </a:rPr>
            <a:t>等が増えたことに</a:t>
          </a:r>
          <a:r>
            <a:rPr lang="ja-JP" altLang="en-US" sz="1400">
              <a:solidFill>
                <a:schemeClr val="dk1"/>
              </a:solidFill>
              <a:effectLst/>
              <a:latin typeface="+mn-lt"/>
              <a:ea typeface="+mn-ea"/>
              <a:cs typeface="+mn-cs"/>
            </a:rPr>
            <a:t>より</a:t>
          </a:r>
          <a:r>
            <a:rPr lang="ja-JP" altLang="ja-JP" sz="1400">
              <a:solidFill>
                <a:schemeClr val="dk1"/>
              </a:solidFill>
              <a:effectLst/>
              <a:latin typeface="+mn-lt"/>
              <a:ea typeface="+mn-ea"/>
              <a:cs typeface="+mn-cs"/>
            </a:rPr>
            <a:t>充当可能基金が大幅に増加したことによるものであるが、類似団体に比べると基金残高は低いため、今後もより一層の経費削減に努め、充当可能基金残高の増を目指すとともに、地方債の残高についても、事業の緊急性・重要性を選択し</a:t>
          </a:r>
          <a:r>
            <a:rPr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単年度毎の地方債発行額に上限を設けるなどして適正な水準になるように努める。</a:t>
          </a:r>
          <a:endParaRPr lang="ja-JP" altLang="ja-JP" sz="1400">
            <a:effectLst/>
          </a:endParaRPr>
        </a:p>
        <a:p>
          <a:r>
            <a:rPr lang="ja-JP" altLang="ja-JP" sz="1400">
              <a:solidFill>
                <a:schemeClr val="dk1"/>
              </a:solidFill>
              <a:effectLst/>
              <a:latin typeface="+mn-lt"/>
              <a:ea typeface="+mn-ea"/>
              <a:cs typeface="+mn-cs"/>
            </a:rPr>
            <a:t>　また、将来負担比率の分子が対前年度</a:t>
          </a:r>
          <a:r>
            <a:rPr lang="en-US" altLang="ja-JP" sz="1400">
              <a:solidFill>
                <a:schemeClr val="dk1"/>
              </a:solidFill>
              <a:effectLst/>
              <a:latin typeface="+mn-lt"/>
              <a:ea typeface="+mn-ea"/>
              <a:cs typeface="+mn-cs"/>
            </a:rPr>
            <a:t>83</a:t>
          </a:r>
          <a:r>
            <a:rPr lang="ja-JP" altLang="ja-JP" sz="1400">
              <a:solidFill>
                <a:schemeClr val="dk1"/>
              </a:solidFill>
              <a:effectLst/>
              <a:latin typeface="+mn-lt"/>
              <a:ea typeface="+mn-ea"/>
              <a:cs typeface="+mn-cs"/>
            </a:rPr>
            <a:t>百万円減の要因は、</a:t>
          </a:r>
          <a:r>
            <a:rPr lang="ja-JP" altLang="en-US" sz="1400">
              <a:solidFill>
                <a:schemeClr val="dk1"/>
              </a:solidFill>
              <a:effectLst/>
              <a:latin typeface="+mn-lt"/>
              <a:ea typeface="+mn-ea"/>
              <a:cs typeface="+mn-cs"/>
            </a:rPr>
            <a:t>一般会計等以外の</a:t>
          </a:r>
          <a:r>
            <a:rPr lang="ja-JP" altLang="ja-JP" sz="1400">
              <a:solidFill>
                <a:schemeClr val="dk1"/>
              </a:solidFill>
              <a:effectLst/>
              <a:latin typeface="+mn-lt"/>
              <a:ea typeface="+mn-ea"/>
              <a:cs typeface="+mn-cs"/>
            </a:rPr>
            <a:t>将来負担額が</a:t>
          </a:r>
          <a:r>
            <a:rPr lang="en-US" altLang="ja-JP" sz="1400">
              <a:solidFill>
                <a:schemeClr val="dk1"/>
              </a:solidFill>
              <a:effectLst/>
              <a:latin typeface="+mn-lt"/>
              <a:ea typeface="+mn-ea"/>
              <a:cs typeface="+mn-cs"/>
            </a:rPr>
            <a:t>389</a:t>
          </a:r>
          <a:r>
            <a:rPr lang="ja-JP" altLang="ja-JP" sz="1400">
              <a:solidFill>
                <a:schemeClr val="dk1"/>
              </a:solidFill>
              <a:effectLst/>
              <a:latin typeface="+mn-lt"/>
              <a:ea typeface="+mn-ea"/>
              <a:cs typeface="+mn-cs"/>
            </a:rPr>
            <a:t>百万円</a:t>
          </a:r>
          <a:r>
            <a:rPr lang="ja-JP" altLang="en-US" sz="1400">
              <a:solidFill>
                <a:schemeClr val="dk1"/>
              </a:solidFill>
              <a:effectLst/>
              <a:latin typeface="+mn-lt"/>
              <a:ea typeface="+mn-ea"/>
              <a:cs typeface="+mn-cs"/>
            </a:rPr>
            <a:t>減</a:t>
          </a:r>
          <a:r>
            <a:rPr lang="ja-JP" altLang="ja-JP" sz="1400">
              <a:solidFill>
                <a:schemeClr val="dk1"/>
              </a:solidFill>
              <a:effectLst/>
              <a:latin typeface="+mn-lt"/>
              <a:ea typeface="+mn-ea"/>
              <a:cs typeface="+mn-cs"/>
            </a:rPr>
            <a:t>したためである。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61595</xdr:rowOff>
    </xdr:from>
    <xdr:to>
      <xdr:col>5</xdr:col>
      <xdr:colOff>1162685</xdr:colOff>
      <xdr:row>60</xdr:row>
      <xdr:rowOff>114300</xdr:rowOff>
    </xdr:to>
    <xdr:graphicFrame macro="">
      <xdr:nvGraphicFramePr>
        <xdr:cNvPr id="12289"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1104265</xdr:colOff>
      <xdr:row>82</xdr:row>
      <xdr:rowOff>133350</xdr:rowOff>
    </xdr:to>
    <xdr:graphicFrame macro="">
      <xdr:nvGraphicFramePr>
        <xdr:cNvPr id="12290"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9</xdr:col>
      <xdr:colOff>1177925</xdr:colOff>
      <xdr:row>1</xdr:row>
      <xdr:rowOff>156210</xdr:rowOff>
    </xdr:to>
    <xdr:sp macro="" textlink="">
      <xdr:nvSpPr>
        <xdr:cNvPr id="12291"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189230</xdr:rowOff>
    </xdr:from>
    <xdr:to>
      <xdr:col>15</xdr:col>
      <xdr:colOff>444500</xdr:colOff>
      <xdr:row>1</xdr:row>
      <xdr:rowOff>207010</xdr:rowOff>
    </xdr:to>
    <xdr:sp macro="" textlink="">
      <xdr:nvSpPr>
        <xdr:cNvPr id="12292"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683260</xdr:colOff>
      <xdr:row>0</xdr:row>
      <xdr:rowOff>215265</xdr:rowOff>
    </xdr:from>
    <xdr:to>
      <xdr:col>15</xdr:col>
      <xdr:colOff>425450</xdr:colOff>
      <xdr:row>1</xdr:row>
      <xdr:rowOff>181610</xdr:rowOff>
    </xdr:to>
    <xdr:sp macro="" textlink="">
      <xdr:nvSpPr>
        <xdr:cNvPr id="12293" name="正方形/長方形 5"/>
        <xdr:cNvSpPr/>
      </xdr:nvSpPr>
      <xdr:spPr>
        <a:xfrm>
          <a:off x="17056735" y="215265"/>
          <a:ext cx="388556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707390</xdr:colOff>
      <xdr:row>0</xdr:row>
      <xdr:rowOff>240665</xdr:rowOff>
    </xdr:from>
    <xdr:to>
      <xdr:col>15</xdr:col>
      <xdr:colOff>393700</xdr:colOff>
      <xdr:row>1</xdr:row>
      <xdr:rowOff>143510</xdr:rowOff>
    </xdr:to>
    <xdr:sp macro="" textlink="">
      <xdr:nvSpPr>
        <xdr:cNvPr id="12294" name="正方形/長方形 6"/>
        <xdr:cNvSpPr/>
      </xdr:nvSpPr>
      <xdr:spPr>
        <a:xfrm>
          <a:off x="17080865" y="240665"/>
          <a:ext cx="382968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10</xdr:col>
      <xdr:colOff>624840</xdr:colOff>
      <xdr:row>0</xdr:row>
      <xdr:rowOff>189230</xdr:rowOff>
    </xdr:from>
    <xdr:to>
      <xdr:col>12</xdr:col>
      <xdr:colOff>523875</xdr:colOff>
      <xdr:row>1</xdr:row>
      <xdr:rowOff>207010</xdr:rowOff>
    </xdr:to>
    <xdr:sp macro="" textlink="">
      <xdr:nvSpPr>
        <xdr:cNvPr id="12295" name="正方形/長方形 7"/>
        <xdr:cNvSpPr/>
      </xdr:nvSpPr>
      <xdr:spPr>
        <a:xfrm>
          <a:off x="14236065" y="189230"/>
          <a:ext cx="266128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215265</xdr:rowOff>
    </xdr:from>
    <xdr:to>
      <xdr:col>12</xdr:col>
      <xdr:colOff>504825</xdr:colOff>
      <xdr:row>1</xdr:row>
      <xdr:rowOff>181610</xdr:rowOff>
    </xdr:to>
    <xdr:sp macro="" textlink="">
      <xdr:nvSpPr>
        <xdr:cNvPr id="12296"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240665</xdr:rowOff>
    </xdr:from>
    <xdr:to>
      <xdr:col>12</xdr:col>
      <xdr:colOff>472440</xdr:colOff>
      <xdr:row>1</xdr:row>
      <xdr:rowOff>156210</xdr:rowOff>
    </xdr:to>
    <xdr:sp macro="" textlink="">
      <xdr:nvSpPr>
        <xdr:cNvPr id="12297" name="正方形/長方形 9"/>
        <xdr:cNvSpPr/>
      </xdr:nvSpPr>
      <xdr:spPr>
        <a:xfrm>
          <a:off x="14287500" y="240665"/>
          <a:ext cx="255841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22860</xdr:rowOff>
    </xdr:from>
    <xdr:to>
      <xdr:col>7</xdr:col>
      <xdr:colOff>1082675</xdr:colOff>
      <xdr:row>11</xdr:row>
      <xdr:rowOff>104775</xdr:rowOff>
    </xdr:to>
    <xdr:sp macro="" textlink="">
      <xdr:nvSpPr>
        <xdr:cNvPr id="12298" name="正方形/長方形 10"/>
        <xdr:cNvSpPr/>
      </xdr:nvSpPr>
      <xdr:spPr>
        <a:xfrm>
          <a:off x="482600" y="889635"/>
          <a:ext cx="9715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124460</xdr:colOff>
      <xdr:row>2</xdr:row>
      <xdr:rowOff>54610</xdr:rowOff>
    </xdr:from>
    <xdr:to>
      <xdr:col>2</xdr:col>
      <xdr:colOff>139700</xdr:colOff>
      <xdr:row>11</xdr:row>
      <xdr:rowOff>73025</xdr:rowOff>
    </xdr:to>
    <xdr:sp macro="" textlink="">
      <xdr:nvSpPr>
        <xdr:cNvPr id="12299" name="正方形/長方形 11"/>
        <xdr:cNvSpPr/>
      </xdr:nvSpPr>
      <xdr:spPr>
        <a:xfrm>
          <a:off x="610235" y="921385"/>
          <a:ext cx="139636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75565</xdr:colOff>
      <xdr:row>2</xdr:row>
      <xdr:rowOff>54610</xdr:rowOff>
    </xdr:from>
    <xdr:to>
      <xdr:col>2</xdr:col>
      <xdr:colOff>1346835</xdr:colOff>
      <xdr:row>11</xdr:row>
      <xdr:rowOff>73025</xdr:rowOff>
    </xdr:to>
    <xdr:sp macro="" textlink="">
      <xdr:nvSpPr>
        <xdr:cNvPr id="12300" name="正方形/長方形 12"/>
        <xdr:cNvSpPr/>
      </xdr:nvSpPr>
      <xdr:spPr>
        <a:xfrm>
          <a:off x="1942465" y="921385"/>
          <a:ext cx="127127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2</xdr:col>
      <xdr:colOff>1409065</xdr:colOff>
      <xdr:row>2</xdr:row>
      <xdr:rowOff>54610</xdr:rowOff>
    </xdr:from>
    <xdr:to>
      <xdr:col>3</xdr:col>
      <xdr:colOff>1209675</xdr:colOff>
      <xdr:row>11</xdr:row>
      <xdr:rowOff>73025</xdr:rowOff>
    </xdr:to>
    <xdr:sp macro="" textlink="">
      <xdr:nvSpPr>
        <xdr:cNvPr id="12301" name="正方形/長方形 13"/>
        <xdr:cNvSpPr/>
      </xdr:nvSpPr>
      <xdr:spPr>
        <a:xfrm>
          <a:off x="3275965" y="921385"/>
          <a:ext cx="15246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73660</xdr:rowOff>
    </xdr:from>
    <xdr:to>
      <xdr:col>5</xdr:col>
      <xdr:colOff>479425</xdr:colOff>
      <xdr:row>7</xdr:row>
      <xdr:rowOff>3175</xdr:rowOff>
    </xdr:to>
    <xdr:sp macro="" textlink="">
      <xdr:nvSpPr>
        <xdr:cNvPr id="12302"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73660</xdr:rowOff>
    </xdr:from>
    <xdr:to>
      <xdr:col>6</xdr:col>
      <xdr:colOff>368300</xdr:colOff>
      <xdr:row>7</xdr:row>
      <xdr:rowOff>3175</xdr:rowOff>
    </xdr:to>
    <xdr:sp macro="" textlink="">
      <xdr:nvSpPr>
        <xdr:cNvPr id="12303"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86360</xdr:rowOff>
    </xdr:from>
    <xdr:to>
      <xdr:col>6</xdr:col>
      <xdr:colOff>1066800</xdr:colOff>
      <xdr:row>7</xdr:row>
      <xdr:rowOff>15875</xdr:rowOff>
    </xdr:to>
    <xdr:sp macro="" textlink="">
      <xdr:nvSpPr>
        <xdr:cNvPr id="12304"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2305"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2306" name="正方形/長方形 18"/>
        <xdr:cNvSpPr/>
      </xdr:nvSpPr>
      <xdr:spPr>
        <a:xfrm>
          <a:off x="68961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22860</xdr:rowOff>
    </xdr:from>
    <xdr:to>
      <xdr:col>9</xdr:col>
      <xdr:colOff>339090</xdr:colOff>
      <xdr:row>5</xdr:row>
      <xdr:rowOff>117475</xdr:rowOff>
    </xdr:to>
    <xdr:sp macro="" textlink="">
      <xdr:nvSpPr>
        <xdr:cNvPr id="12307" name="角丸四角形 19"/>
        <xdr:cNvSpPr/>
      </xdr:nvSpPr>
      <xdr:spPr>
        <a:xfrm>
          <a:off x="10693400" y="889635"/>
          <a:ext cx="1523365" cy="761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457835</xdr:colOff>
      <xdr:row>2</xdr:row>
      <xdr:rowOff>86360</xdr:rowOff>
    </xdr:from>
    <xdr:to>
      <xdr:col>9</xdr:col>
      <xdr:colOff>345440</xdr:colOff>
      <xdr:row>3</xdr:row>
      <xdr:rowOff>15875</xdr:rowOff>
    </xdr:to>
    <xdr:sp macro="" textlink="">
      <xdr:nvSpPr>
        <xdr:cNvPr id="12308" name="正方形/長方形 20"/>
        <xdr:cNvSpPr/>
      </xdr:nvSpPr>
      <xdr:spPr>
        <a:xfrm>
          <a:off x="10954385" y="953135"/>
          <a:ext cx="126873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457835</xdr:colOff>
      <xdr:row>3</xdr:row>
      <xdr:rowOff>29210</xdr:rowOff>
    </xdr:from>
    <xdr:to>
      <xdr:col>9</xdr:col>
      <xdr:colOff>345440</xdr:colOff>
      <xdr:row>6</xdr:row>
      <xdr:rowOff>34925</xdr:rowOff>
    </xdr:to>
    <xdr:sp macro="" textlink="">
      <xdr:nvSpPr>
        <xdr:cNvPr id="12309" name="正方形/長方形 21"/>
        <xdr:cNvSpPr/>
      </xdr:nvSpPr>
      <xdr:spPr>
        <a:xfrm>
          <a:off x="10954385" y="1219835"/>
          <a:ext cx="126873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175260</xdr:rowOff>
    </xdr:from>
    <xdr:to>
      <xdr:col>8</xdr:col>
      <xdr:colOff>488950</xdr:colOff>
      <xdr:row>2</xdr:row>
      <xdr:rowOff>175260</xdr:rowOff>
    </xdr:to>
    <xdr:cxnSp macro="">
      <xdr:nvCxnSpPr>
        <xdr:cNvPr id="12310" name="直線コネクタ 22"/>
        <xdr:cNvCxnSpPr/>
      </xdr:nvCxnSpPr>
      <xdr:spPr>
        <a:xfrm flipH="1">
          <a:off x="10775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137160</xdr:rowOff>
    </xdr:from>
    <xdr:to>
      <xdr:col>8</xdr:col>
      <xdr:colOff>434975</xdr:colOff>
      <xdr:row>2</xdr:row>
      <xdr:rowOff>238760</xdr:rowOff>
    </xdr:to>
    <xdr:sp macro="" textlink="">
      <xdr:nvSpPr>
        <xdr:cNvPr id="12311" name="円/楕円 23"/>
        <xdr:cNvSpPr/>
      </xdr:nvSpPr>
      <xdr:spPr>
        <a:xfrm>
          <a:off x="10829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12312"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350" cy="259080"/>
    <xdr:sp macro="" textlink="">
      <xdr:nvSpPr>
        <xdr:cNvPr id="12313" name="テキスト ボックス 25"/>
        <xdr:cNvSpPr txBox="1"/>
      </xdr:nvSpPr>
      <xdr:spPr>
        <a:xfrm>
          <a:off x="419100" y="30988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2165" cy="257810"/>
    <xdr:sp macro="" textlink="">
      <xdr:nvSpPr>
        <xdr:cNvPr id="12314" name="テキスト ボックス 26"/>
        <xdr:cNvSpPr txBox="1"/>
      </xdr:nvSpPr>
      <xdr:spPr>
        <a:xfrm>
          <a:off x="419100" y="3390900"/>
          <a:ext cx="9702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640" cy="259080"/>
    <xdr:sp macro="" textlink="">
      <xdr:nvSpPr>
        <xdr:cNvPr id="12315" name="テキスト ボックス 27"/>
        <xdr:cNvSpPr txBox="1"/>
      </xdr:nvSpPr>
      <xdr:spPr>
        <a:xfrm>
          <a:off x="419100" y="3683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86360</xdr:rowOff>
    </xdr:from>
    <xdr:ext cx="12439650" cy="257810"/>
    <xdr:sp macro="" textlink="">
      <xdr:nvSpPr>
        <xdr:cNvPr id="12316" name="テキスト ボックス 28"/>
        <xdr:cNvSpPr txBox="1"/>
      </xdr:nvSpPr>
      <xdr:spPr>
        <a:xfrm>
          <a:off x="419100" y="2820035"/>
          <a:ext cx="12439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140335</xdr:rowOff>
    </xdr:from>
    <xdr:to>
      <xdr:col>4</xdr:col>
      <xdr:colOff>539750</xdr:colOff>
      <xdr:row>22</xdr:row>
      <xdr:rowOff>19050</xdr:rowOff>
    </xdr:to>
    <xdr:sp macro="" textlink="">
      <xdr:nvSpPr>
        <xdr:cNvPr id="12317" name="正方形/長方形 29"/>
        <xdr:cNvSpPr/>
      </xdr:nvSpPr>
      <xdr:spPr>
        <a:xfrm>
          <a:off x="1270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119380</xdr:colOff>
      <xdr:row>22</xdr:row>
      <xdr:rowOff>71755</xdr:rowOff>
    </xdr:from>
    <xdr:to>
      <xdr:col>3</xdr:col>
      <xdr:colOff>137795</xdr:colOff>
      <xdr:row>24</xdr:row>
      <xdr:rowOff>4445</xdr:rowOff>
    </xdr:to>
    <xdr:sp macro="" textlink="">
      <xdr:nvSpPr>
        <xdr:cNvPr id="12318" name="正方形/長方形 3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421005</xdr:colOff>
      <xdr:row>22</xdr:row>
      <xdr:rowOff>55245</xdr:rowOff>
    </xdr:from>
    <xdr:to>
      <xdr:col>3</xdr:col>
      <xdr:colOff>906145</xdr:colOff>
      <xdr:row>24</xdr:row>
      <xdr:rowOff>20955</xdr:rowOff>
    </xdr:to>
    <xdr:sp macro="" textlink="">
      <xdr:nvSpPr>
        <xdr:cNvPr id="12319" name="正方形/長方形 31"/>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46990</xdr:rowOff>
    </xdr:from>
    <xdr:to>
      <xdr:col>5</xdr:col>
      <xdr:colOff>631825</xdr:colOff>
      <xdr:row>22</xdr:row>
      <xdr:rowOff>82550</xdr:rowOff>
    </xdr:to>
    <xdr:sp macro="" textlink="">
      <xdr:nvSpPr>
        <xdr:cNvPr id="12320" name="正方形/長方形 32"/>
        <xdr:cNvSpPr/>
      </xdr:nvSpPr>
      <xdr:spPr>
        <a:xfrm>
          <a:off x="5461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12321" name="正方形/長方形 33"/>
        <xdr:cNvSpPr/>
      </xdr:nvSpPr>
      <xdr:spPr>
        <a:xfrm>
          <a:off x="5461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46990</xdr:rowOff>
    </xdr:from>
    <xdr:to>
      <xdr:col>6</xdr:col>
      <xdr:colOff>774700</xdr:colOff>
      <xdr:row>22</xdr:row>
      <xdr:rowOff>82550</xdr:rowOff>
    </xdr:to>
    <xdr:sp macro="" textlink="">
      <xdr:nvSpPr>
        <xdr:cNvPr id="12322" name="正方形/長方形 34"/>
        <xdr:cNvSpPr/>
      </xdr:nvSpPr>
      <xdr:spPr>
        <a:xfrm>
          <a:off x="6985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12323" name="正方形/長方形 35"/>
        <xdr:cNvSpPr/>
      </xdr:nvSpPr>
      <xdr:spPr>
        <a:xfrm>
          <a:off x="6985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46990</xdr:rowOff>
    </xdr:from>
    <xdr:to>
      <xdr:col>7</xdr:col>
      <xdr:colOff>1045210</xdr:colOff>
      <xdr:row>22</xdr:row>
      <xdr:rowOff>82550</xdr:rowOff>
    </xdr:to>
    <xdr:sp macro="" textlink="">
      <xdr:nvSpPr>
        <xdr:cNvPr id="12324" name="正方形/長方形 36"/>
        <xdr:cNvSpPr/>
      </xdr:nvSpPr>
      <xdr:spPr>
        <a:xfrm>
          <a:off x="8636000"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1045210</xdr:colOff>
      <xdr:row>23</xdr:row>
      <xdr:rowOff>101600</xdr:rowOff>
    </xdr:to>
    <xdr:sp macro="" textlink="">
      <xdr:nvSpPr>
        <xdr:cNvPr id="12325" name="正方形/長方形 37"/>
        <xdr:cNvSpPr/>
      </xdr:nvSpPr>
      <xdr:spPr>
        <a:xfrm>
          <a:off x="8636000"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12326" name="正方形/長方形 3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57150</xdr:rowOff>
    </xdr:from>
    <xdr:to>
      <xdr:col>7</xdr:col>
      <xdr:colOff>1362075</xdr:colOff>
      <xdr:row>36</xdr:row>
      <xdr:rowOff>158750</xdr:rowOff>
    </xdr:to>
    <xdr:sp macro="" textlink="">
      <xdr:nvSpPr>
        <xdr:cNvPr id="12327" name="正方形/長方形 39"/>
        <xdr:cNvSpPr/>
      </xdr:nvSpPr>
      <xdr:spPr>
        <a:xfrm>
          <a:off x="5777865" y="4953000"/>
          <a:ext cx="469963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120650</xdr:rowOff>
    </xdr:from>
    <xdr:to>
      <xdr:col>7</xdr:col>
      <xdr:colOff>1235075</xdr:colOff>
      <xdr:row>26</xdr:row>
      <xdr:rowOff>31750</xdr:rowOff>
    </xdr:to>
    <xdr:sp macro="" textlink="">
      <xdr:nvSpPr>
        <xdr:cNvPr id="12328" name="正方形/長方形 40"/>
        <xdr:cNvSpPr/>
      </xdr:nvSpPr>
      <xdr:spPr>
        <a:xfrm>
          <a:off x="5777865" y="5016500"/>
          <a:ext cx="4572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845185</xdr:colOff>
      <xdr:row>26</xdr:row>
      <xdr:rowOff>6350</xdr:rowOff>
    </xdr:from>
    <xdr:to>
      <xdr:col>7</xdr:col>
      <xdr:colOff>1298575</xdr:colOff>
      <xdr:row>36</xdr:row>
      <xdr:rowOff>120650</xdr:rowOff>
    </xdr:to>
    <xdr:sp macro="" textlink="" fLocksText="0">
      <xdr:nvSpPr>
        <xdr:cNvPr id="12329" name="テキスト ボックス 41"/>
        <xdr:cNvSpPr txBox="1"/>
      </xdr:nvSpPr>
      <xdr:spPr>
        <a:xfrm>
          <a:off x="5817235" y="5245100"/>
          <a:ext cx="4596765" cy="1828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a:p>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12330"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805815</xdr:colOff>
      <xdr:row>20</xdr:row>
      <xdr:rowOff>140335</xdr:rowOff>
    </xdr:from>
    <xdr:to>
      <xdr:col>11</xdr:col>
      <xdr:colOff>552450</xdr:colOff>
      <xdr:row>22</xdr:row>
      <xdr:rowOff>19050</xdr:rowOff>
    </xdr:to>
    <xdr:sp macro="" textlink="">
      <xdr:nvSpPr>
        <xdr:cNvPr id="12331" name="正方形/長方形 43"/>
        <xdr:cNvSpPr/>
      </xdr:nvSpPr>
      <xdr:spPr>
        <a:xfrm>
          <a:off x="11302365" y="4255135"/>
          <a:ext cx="424243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354330</xdr:colOff>
      <xdr:row>22</xdr:row>
      <xdr:rowOff>71755</xdr:rowOff>
    </xdr:from>
    <xdr:to>
      <xdr:col>9</xdr:col>
      <xdr:colOff>1672590</xdr:colOff>
      <xdr:row>24</xdr:row>
      <xdr:rowOff>4445</xdr:rowOff>
    </xdr:to>
    <xdr:sp macro="" textlink="">
      <xdr:nvSpPr>
        <xdr:cNvPr id="12332" name="正方形/長方形 44"/>
        <xdr:cNvSpPr/>
      </xdr:nvSpPr>
      <xdr:spPr>
        <a:xfrm>
          <a:off x="12232005"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433070</xdr:colOff>
      <xdr:row>22</xdr:row>
      <xdr:rowOff>55245</xdr:rowOff>
    </xdr:from>
    <xdr:to>
      <xdr:col>10</xdr:col>
      <xdr:colOff>919480</xdr:colOff>
      <xdr:row>24</xdr:row>
      <xdr:rowOff>20955</xdr:rowOff>
    </xdr:to>
    <xdr:sp macro="" textlink="">
      <xdr:nvSpPr>
        <xdr:cNvPr id="12333" name="正方形/長方形 45"/>
        <xdr:cNvSpPr/>
      </xdr:nvSpPr>
      <xdr:spPr>
        <a:xfrm>
          <a:off x="14044295" y="4608195"/>
          <a:ext cx="4864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502285</xdr:colOff>
      <xdr:row>21</xdr:row>
      <xdr:rowOff>46990</xdr:rowOff>
    </xdr:from>
    <xdr:to>
      <xdr:col>12</xdr:col>
      <xdr:colOff>643890</xdr:colOff>
      <xdr:row>22</xdr:row>
      <xdr:rowOff>82550</xdr:rowOff>
    </xdr:to>
    <xdr:sp macro="" textlink="">
      <xdr:nvSpPr>
        <xdr:cNvPr id="12334" name="正方形/長方形 46"/>
        <xdr:cNvSpPr/>
      </xdr:nvSpPr>
      <xdr:spPr>
        <a:xfrm>
          <a:off x="15494635" y="4380865"/>
          <a:ext cx="15227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502285</xdr:colOff>
      <xdr:row>22</xdr:row>
      <xdr:rowOff>19050</xdr:rowOff>
    </xdr:from>
    <xdr:to>
      <xdr:col>12</xdr:col>
      <xdr:colOff>643890</xdr:colOff>
      <xdr:row>23</xdr:row>
      <xdr:rowOff>101600</xdr:rowOff>
    </xdr:to>
    <xdr:sp macro="" textlink="">
      <xdr:nvSpPr>
        <xdr:cNvPr id="12335" name="正方形/長方形 47"/>
        <xdr:cNvSpPr/>
      </xdr:nvSpPr>
      <xdr:spPr>
        <a:xfrm>
          <a:off x="15494635" y="4572000"/>
          <a:ext cx="15227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643890</xdr:colOff>
      <xdr:row>21</xdr:row>
      <xdr:rowOff>46990</xdr:rowOff>
    </xdr:from>
    <xdr:to>
      <xdr:col>13</xdr:col>
      <xdr:colOff>787400</xdr:colOff>
      <xdr:row>22</xdr:row>
      <xdr:rowOff>82550</xdr:rowOff>
    </xdr:to>
    <xdr:sp macro="" textlink="">
      <xdr:nvSpPr>
        <xdr:cNvPr id="12336" name="正方形/長方形 48"/>
        <xdr:cNvSpPr/>
      </xdr:nvSpPr>
      <xdr:spPr>
        <a:xfrm>
          <a:off x="17017365"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643890</xdr:colOff>
      <xdr:row>22</xdr:row>
      <xdr:rowOff>19050</xdr:rowOff>
    </xdr:from>
    <xdr:to>
      <xdr:col>13</xdr:col>
      <xdr:colOff>787400</xdr:colOff>
      <xdr:row>23</xdr:row>
      <xdr:rowOff>101600</xdr:rowOff>
    </xdr:to>
    <xdr:sp macro="" textlink="">
      <xdr:nvSpPr>
        <xdr:cNvPr id="12337" name="正方形/長方形 49"/>
        <xdr:cNvSpPr/>
      </xdr:nvSpPr>
      <xdr:spPr>
        <a:xfrm>
          <a:off x="17017365"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805815</xdr:colOff>
      <xdr:row>24</xdr:row>
      <xdr:rowOff>57150</xdr:rowOff>
    </xdr:from>
    <xdr:to>
      <xdr:col>11</xdr:col>
      <xdr:colOff>552450</xdr:colOff>
      <xdr:row>36</xdr:row>
      <xdr:rowOff>158750</xdr:rowOff>
    </xdr:to>
    <xdr:sp macro="" textlink="">
      <xdr:nvSpPr>
        <xdr:cNvPr id="12338" name="正方形/長方形 50"/>
        <xdr:cNvSpPr/>
      </xdr:nvSpPr>
      <xdr:spPr>
        <a:xfrm>
          <a:off x="11302365" y="4953000"/>
          <a:ext cx="424243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57150</xdr:rowOff>
    </xdr:from>
    <xdr:to>
      <xdr:col>14</xdr:col>
      <xdr:colOff>1374140</xdr:colOff>
      <xdr:row>36</xdr:row>
      <xdr:rowOff>158750</xdr:rowOff>
    </xdr:to>
    <xdr:sp macro="" textlink="">
      <xdr:nvSpPr>
        <xdr:cNvPr id="12339" name="正方形/長方形 51"/>
        <xdr:cNvSpPr/>
      </xdr:nvSpPr>
      <xdr:spPr>
        <a:xfrm>
          <a:off x="15812135" y="4953000"/>
          <a:ext cx="469773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120650</xdr:rowOff>
    </xdr:from>
    <xdr:to>
      <xdr:col>14</xdr:col>
      <xdr:colOff>1247775</xdr:colOff>
      <xdr:row>26</xdr:row>
      <xdr:rowOff>31750</xdr:rowOff>
    </xdr:to>
    <xdr:sp macro="" textlink="">
      <xdr:nvSpPr>
        <xdr:cNvPr id="12340" name="正方形/長方形 52"/>
        <xdr:cNvSpPr/>
      </xdr:nvSpPr>
      <xdr:spPr>
        <a:xfrm>
          <a:off x="15812135" y="5016500"/>
          <a:ext cx="4571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1310640</xdr:colOff>
      <xdr:row>36</xdr:row>
      <xdr:rowOff>120650</xdr:rowOff>
    </xdr:to>
    <xdr:sp macro="" textlink="" fLocksText="0">
      <xdr:nvSpPr>
        <xdr:cNvPr id="12341" name="テキスト ボックス 53"/>
        <xdr:cNvSpPr txBox="1"/>
      </xdr:nvSpPr>
      <xdr:spPr>
        <a:xfrm>
          <a:off x="15849600" y="5245100"/>
          <a:ext cx="4596765" cy="1828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twoCellAnchor>
    <xdr:from>
      <xdr:col>8</xdr:col>
      <xdr:colOff>805815</xdr:colOff>
      <xdr:row>24</xdr:row>
      <xdr:rowOff>57150</xdr:rowOff>
    </xdr:from>
    <xdr:to>
      <xdr:col>11</xdr:col>
      <xdr:colOff>565785</xdr:colOff>
      <xdr:row>36</xdr:row>
      <xdr:rowOff>158750</xdr:rowOff>
    </xdr:to>
    <xdr:sp macro="" textlink="">
      <xdr:nvSpPr>
        <xdr:cNvPr id="12342" name="正方形/長方形 54"/>
        <xdr:cNvSpPr/>
      </xdr:nvSpPr>
      <xdr:spPr>
        <a:xfrm>
          <a:off x="11302365" y="4953000"/>
          <a:ext cx="425577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143510</xdr:rowOff>
    </xdr:from>
    <xdr:to>
      <xdr:col>5</xdr:col>
      <xdr:colOff>822325</xdr:colOff>
      <xdr:row>43</xdr:row>
      <xdr:rowOff>143510</xdr:rowOff>
    </xdr:to>
    <xdr:sp macro="" textlink="">
      <xdr:nvSpPr>
        <xdr:cNvPr id="12343" name="正方形/長方形 55"/>
        <xdr:cNvSpPr/>
      </xdr:nvSpPr>
      <xdr:spPr>
        <a:xfrm>
          <a:off x="1270000" y="800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2344"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85090</xdr:colOff>
      <xdr:row>44</xdr:row>
      <xdr:rowOff>9525</xdr:rowOff>
    </xdr:from>
    <xdr:to>
      <xdr:col>5</xdr:col>
      <xdr:colOff>949325</xdr:colOff>
      <xdr:row>60</xdr:row>
      <xdr:rowOff>123825</xdr:rowOff>
    </xdr:to>
    <xdr:sp macro="" textlink="">
      <xdr:nvSpPr>
        <xdr:cNvPr id="12345" name="正方形/長方形 57"/>
        <xdr:cNvSpPr/>
      </xdr:nvSpPr>
      <xdr:spPr>
        <a:xfrm>
          <a:off x="570865" y="8382000"/>
          <a:ext cx="6731635" cy="2857500"/>
        </a:xfrm>
        <a:prstGeom prst="rect">
          <a:avLst/>
        </a:prstGeom>
        <a:solidFill>
          <a:schemeClr val="bg1"/>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12346"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427990</xdr:colOff>
      <xdr:row>65</xdr:row>
      <xdr:rowOff>19050</xdr:rowOff>
    </xdr:from>
    <xdr:ext cx="370205" cy="241300"/>
    <xdr:sp macro="" textlink="">
      <xdr:nvSpPr>
        <xdr:cNvPr id="12347" name="テキスト ボックス 59"/>
        <xdr:cNvSpPr txBox="1"/>
      </xdr:nvSpPr>
      <xdr:spPr>
        <a:xfrm>
          <a:off x="913765" y="120396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205" cy="242570"/>
    <xdr:sp macro="" textlink="">
      <xdr:nvSpPr>
        <xdr:cNvPr id="12348" name="テキスト ボックス 60"/>
        <xdr:cNvSpPr txBox="1"/>
      </xdr:nvSpPr>
      <xdr:spPr>
        <a:xfrm>
          <a:off x="6985000" y="14795500"/>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3313"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3314"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3315"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3316"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3317"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3318"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3319"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3320"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3321"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3322"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3323"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324"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3325"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3326"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3327"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3328"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955" cy="259080"/>
    <xdr:sp macro="" textlink="">
      <xdr:nvSpPr>
        <xdr:cNvPr id="13329" name="テキスト ボックス 17"/>
        <xdr:cNvSpPr txBox="1"/>
      </xdr:nvSpPr>
      <xdr:spPr>
        <a:xfrm>
          <a:off x="698500" y="2730500"/>
          <a:ext cx="5227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3330"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13331"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13332"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13333"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13334"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13335"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13336" name="テキスト ボックス 24"/>
        <xdr:cNvSpPr txBox="1"/>
      </xdr:nvSpPr>
      <xdr:spPr>
        <a:xfrm>
          <a:off x="787400" y="19748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4337"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4338"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4339"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4340"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4341"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4342"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4343"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4344"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4345"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4346"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4347"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4348"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349"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4350"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4351"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4352" name="正方形/長方形 16"/>
        <xdr:cNvSpPr/>
      </xdr:nvSpPr>
      <xdr:spPr>
        <a:xfrm>
          <a:off x="7175500" y="1714500"/>
          <a:ext cx="3048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955" cy="259080"/>
    <xdr:sp macro="" textlink="">
      <xdr:nvSpPr>
        <xdr:cNvPr id="14353" name="テキスト ボックス 17"/>
        <xdr:cNvSpPr txBox="1"/>
      </xdr:nvSpPr>
      <xdr:spPr>
        <a:xfrm>
          <a:off x="698500" y="2730500"/>
          <a:ext cx="5227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4354"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14355"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14356"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14357"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14358"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14359"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14360" name="テキスト ボックス 24"/>
        <xdr:cNvSpPr txBox="1"/>
      </xdr:nvSpPr>
      <xdr:spPr>
        <a:xfrm>
          <a:off x="787400" y="19748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6145"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6146"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6147"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6148"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149"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6150"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6151"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6152"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6153"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6154"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343535</xdr:colOff>
      <xdr:row>19</xdr:row>
      <xdr:rowOff>12700</xdr:rowOff>
    </xdr:to>
    <xdr:sp macro="" textlink="">
      <xdr:nvSpPr>
        <xdr:cNvPr id="6155"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343535</xdr:colOff>
      <xdr:row>9</xdr:row>
      <xdr:rowOff>31750</xdr:rowOff>
    </xdr:from>
    <xdr:to>
      <xdr:col>10</xdr:col>
      <xdr:colOff>317500</xdr:colOff>
      <xdr:row>15</xdr:row>
      <xdr:rowOff>19050</xdr:rowOff>
    </xdr:to>
    <xdr:sp macro="" textlink="">
      <xdr:nvSpPr>
        <xdr:cNvPr id="6156"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6157"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6158"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343535</xdr:colOff>
      <xdr:row>14</xdr:row>
      <xdr:rowOff>12700</xdr:rowOff>
    </xdr:from>
    <xdr:to>
      <xdr:col>10</xdr:col>
      <xdr:colOff>317500</xdr:colOff>
      <xdr:row>17</xdr:row>
      <xdr:rowOff>133350</xdr:rowOff>
    </xdr:to>
    <xdr:sp macro="" textlink="">
      <xdr:nvSpPr>
        <xdr:cNvPr id="6159"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6160"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6161"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6162"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6163"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6164"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6165"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6166"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6167"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6168"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6169"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6170"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6171"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260" cy="259080"/>
    <xdr:sp macro="" textlink="">
      <xdr:nvSpPr>
        <xdr:cNvPr id="6172"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220" cy="257810"/>
    <xdr:sp macro="" textlink="">
      <xdr:nvSpPr>
        <xdr:cNvPr id="6173" name="テキスト ボックス 29"/>
        <xdr:cNvSpPr txBox="1"/>
      </xdr:nvSpPr>
      <xdr:spPr>
        <a:xfrm>
          <a:off x="762000" y="3619500"/>
          <a:ext cx="92532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815" cy="259080"/>
    <xdr:sp macro="" textlink="">
      <xdr:nvSpPr>
        <xdr:cNvPr id="6174"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535" cy="259080"/>
    <xdr:sp macro="" textlink="">
      <xdr:nvSpPr>
        <xdr:cNvPr id="6175"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710" cy="259080"/>
    <xdr:sp macro="" textlink="">
      <xdr:nvSpPr>
        <xdr:cNvPr id="6176" name="テキスト ボックス 32"/>
        <xdr:cNvSpPr txBox="1"/>
      </xdr:nvSpPr>
      <xdr:spPr>
        <a:xfrm>
          <a:off x="762000" y="4381500"/>
          <a:ext cx="961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550" cy="257810"/>
    <xdr:sp macro="" textlink="">
      <xdr:nvSpPr>
        <xdr:cNvPr id="6177" name="テキスト ボックス 33"/>
        <xdr:cNvSpPr txBox="1"/>
      </xdr:nvSpPr>
      <xdr:spPr>
        <a:xfrm>
          <a:off x="762000" y="4635500"/>
          <a:ext cx="8210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6178"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405130</xdr:colOff>
      <xdr:row>31</xdr:row>
      <xdr:rowOff>63500</xdr:rowOff>
    </xdr:from>
    <xdr:ext cx="1271270" cy="308610"/>
    <xdr:sp macro="" textlink="">
      <xdr:nvSpPr>
        <xdr:cNvPr id="6179" name="テキスト ボックス 35"/>
        <xdr:cNvSpPr txBox="1"/>
      </xdr:nvSpPr>
      <xdr:spPr>
        <a:xfrm>
          <a:off x="177673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oneCellAnchor>
  <xdr:oneCellAnchor>
    <xdr:from>
      <xdr:col>4</xdr:col>
      <xdr:colOff>433070</xdr:colOff>
      <xdr:row>31</xdr:row>
      <xdr:rowOff>38100</xdr:rowOff>
    </xdr:from>
    <xdr:ext cx="1649730" cy="358775"/>
    <xdr:sp macro="" textlink="">
      <xdr:nvSpPr>
        <xdr:cNvPr id="6180" name="テキスト ボックス 36"/>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572135</xdr:colOff>
      <xdr:row>32</xdr:row>
      <xdr:rowOff>38100</xdr:rowOff>
    </xdr:to>
    <xdr:sp macro="" textlink="">
      <xdr:nvSpPr>
        <xdr:cNvPr id="6181"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572135</xdr:colOff>
      <xdr:row>33</xdr:row>
      <xdr:rowOff>57150</xdr:rowOff>
    </xdr:to>
    <xdr:sp macro="" textlink="">
      <xdr:nvSpPr>
        <xdr:cNvPr id="6182"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6183"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6184"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6185"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6186"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6187"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6188"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6189"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6190"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本町は、農業が主要産業であるが、市場価格や天候に左右されるため安定した収入が確保できないこと、人口の減少等により、徴収体制強化に努めている中ではあるが、税収の伸びが期待できず、製造業等の企業誘致等についても立地条件が厳しい状況にある。</a:t>
          </a:r>
          <a:endParaRPr lang="ja-JP" altLang="ja-JP" sz="1400">
            <a:effectLst/>
          </a:endParaRPr>
        </a:p>
        <a:p>
          <a:r>
            <a:rPr lang="ja-JP" altLang="ja-JP" sz="1100">
              <a:solidFill>
                <a:schemeClr val="dk1"/>
              </a:solidFill>
              <a:effectLst/>
              <a:latin typeface="+mn-lt"/>
              <a:ea typeface="+mn-ea"/>
              <a:cs typeface="+mn-cs"/>
            </a:rPr>
            <a:t>　歳出面は、離島ゆえ完結型行政サービスのため行政コストが高く、財政力指数が</a:t>
          </a:r>
          <a:r>
            <a:rPr lang="en-US" altLang="ja-JP" sz="1100">
              <a:solidFill>
                <a:schemeClr val="dk1"/>
              </a:solidFill>
              <a:effectLst/>
              <a:latin typeface="+mn-lt"/>
              <a:ea typeface="+mn-ea"/>
              <a:cs typeface="+mn-cs"/>
            </a:rPr>
            <a:t>0.17</a:t>
          </a:r>
          <a:r>
            <a:rPr lang="ja-JP" altLang="ja-JP" sz="1100">
              <a:solidFill>
                <a:schemeClr val="dk1"/>
              </a:solidFill>
              <a:effectLst/>
              <a:latin typeface="+mn-lt"/>
              <a:ea typeface="+mn-ea"/>
              <a:cs typeface="+mn-cs"/>
            </a:rPr>
            <a:t>と鹿児島県平均より低い状況である。</a:t>
          </a:r>
          <a:endParaRPr lang="ja-JP" altLang="ja-JP" sz="1400">
            <a:effectLst/>
          </a:endParaRPr>
        </a:p>
        <a:p>
          <a:r>
            <a:rPr lang="ja-JP" altLang="ja-JP" sz="1100">
              <a:solidFill>
                <a:schemeClr val="dk1"/>
              </a:solidFill>
              <a:effectLst/>
              <a:latin typeface="+mn-lt"/>
              <a:ea typeface="+mn-ea"/>
              <a:cs typeface="+mn-cs"/>
            </a:rPr>
            <a:t>　今後の対策として、歳入面では主要産業である農業を支援すること等により税収増を図り、歳出面では、公共施設の統廃合等の検討で将来的な経常経費の削減を図り、財政基盤の強化に努める。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6191"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132080</xdr:rowOff>
    </xdr:from>
    <xdr:to>
      <xdr:col>8</xdr:col>
      <xdr:colOff>355600</xdr:colOff>
      <xdr:row>45</xdr:row>
      <xdr:rowOff>132080</xdr:rowOff>
    </xdr:to>
    <xdr:cxnSp macro="">
      <xdr:nvCxnSpPr>
        <xdr:cNvPr id="6192" name="直線コネクタ 48"/>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6193" name="テキスト ボックス 49"/>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129540</xdr:rowOff>
    </xdr:from>
    <xdr:to>
      <xdr:col>8</xdr:col>
      <xdr:colOff>355600</xdr:colOff>
      <xdr:row>43</xdr:row>
      <xdr:rowOff>129540</xdr:rowOff>
    </xdr:to>
    <xdr:cxnSp macro="">
      <xdr:nvCxnSpPr>
        <xdr:cNvPr id="6194" name="直線コネクタ 50"/>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6195" name="テキスト ボックス 51"/>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127635</xdr:rowOff>
    </xdr:from>
    <xdr:to>
      <xdr:col>8</xdr:col>
      <xdr:colOff>355600</xdr:colOff>
      <xdr:row>41</xdr:row>
      <xdr:rowOff>127635</xdr:rowOff>
    </xdr:to>
    <xdr:cxnSp macro="">
      <xdr:nvCxnSpPr>
        <xdr:cNvPr id="6196" name="直線コネクタ 52"/>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7810"/>
    <xdr:sp macro="" textlink="">
      <xdr:nvSpPr>
        <xdr:cNvPr id="6197" name="テキスト ボックス 53"/>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126365</xdr:rowOff>
    </xdr:from>
    <xdr:to>
      <xdr:col>8</xdr:col>
      <xdr:colOff>355600</xdr:colOff>
      <xdr:row>39</xdr:row>
      <xdr:rowOff>126365</xdr:rowOff>
    </xdr:to>
    <xdr:cxnSp macro="">
      <xdr:nvCxnSpPr>
        <xdr:cNvPr id="6198" name="直線コネクタ 54"/>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7810"/>
    <xdr:sp macro="" textlink="">
      <xdr:nvSpPr>
        <xdr:cNvPr id="6199" name="テキスト ボックス 55"/>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124460</xdr:rowOff>
    </xdr:from>
    <xdr:to>
      <xdr:col>8</xdr:col>
      <xdr:colOff>355600</xdr:colOff>
      <xdr:row>37</xdr:row>
      <xdr:rowOff>124460</xdr:rowOff>
    </xdr:to>
    <xdr:cxnSp macro="">
      <xdr:nvCxnSpPr>
        <xdr:cNvPr id="6200" name="直線コネクタ 56"/>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201" name="テキスト ボックス 57"/>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122555</xdr:rowOff>
    </xdr:from>
    <xdr:to>
      <xdr:col>8</xdr:col>
      <xdr:colOff>355600</xdr:colOff>
      <xdr:row>35</xdr:row>
      <xdr:rowOff>122555</xdr:rowOff>
    </xdr:to>
    <xdr:cxnSp macro="">
      <xdr:nvCxnSpPr>
        <xdr:cNvPr id="6202" name="直線コネクタ 58"/>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03" name="テキスト ボックス 59"/>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04"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05"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0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36195</xdr:rowOff>
    </xdr:from>
    <xdr:to>
      <xdr:col>7</xdr:col>
      <xdr:colOff>152400</xdr:colOff>
      <xdr:row>44</xdr:row>
      <xdr:rowOff>113665</xdr:rowOff>
    </xdr:to>
    <xdr:cxnSp macro="">
      <xdr:nvCxnSpPr>
        <xdr:cNvPr id="6207" name="直線コネクタ 63"/>
        <xdr:cNvCxnSpPr/>
      </xdr:nvCxnSpPr>
      <xdr:spPr>
        <a:xfrm flipV="1">
          <a:off x="4953000" y="603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86360</xdr:rowOff>
    </xdr:from>
    <xdr:ext cx="762000" cy="257810"/>
    <xdr:sp macro="" textlink="">
      <xdr:nvSpPr>
        <xdr:cNvPr id="6208" name="財政力最小値テキスト"/>
        <xdr:cNvSpPr txBox="1"/>
      </xdr:nvSpPr>
      <xdr:spPr>
        <a:xfrm>
          <a:off x="5041900" y="7630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113665</xdr:rowOff>
    </xdr:from>
    <xdr:to>
      <xdr:col>7</xdr:col>
      <xdr:colOff>241300</xdr:colOff>
      <xdr:row>44</xdr:row>
      <xdr:rowOff>113665</xdr:rowOff>
    </xdr:to>
    <xdr:cxnSp macro="">
      <xdr:nvCxnSpPr>
        <xdr:cNvPr id="6209" name="直線コネクタ 65"/>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122555</xdr:rowOff>
    </xdr:from>
    <xdr:ext cx="762000" cy="257810"/>
    <xdr:sp macro="" textlink="">
      <xdr:nvSpPr>
        <xdr:cNvPr id="6210" name="財政力最大値テキスト"/>
        <xdr:cNvSpPr txBox="1"/>
      </xdr:nvSpPr>
      <xdr:spPr>
        <a:xfrm>
          <a:off x="5041900" y="5780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36195</xdr:rowOff>
    </xdr:from>
    <xdr:to>
      <xdr:col>7</xdr:col>
      <xdr:colOff>241300</xdr:colOff>
      <xdr:row>35</xdr:row>
      <xdr:rowOff>36195</xdr:rowOff>
    </xdr:to>
    <xdr:cxnSp macro="">
      <xdr:nvCxnSpPr>
        <xdr:cNvPr id="6211" name="直線コネクタ 67"/>
        <xdr:cNvCxnSpPr/>
      </xdr:nvCxnSpPr>
      <xdr:spPr>
        <a:xfrm>
          <a:off x="4864100" y="603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10160</xdr:rowOff>
    </xdr:from>
    <xdr:to>
      <xdr:col>7</xdr:col>
      <xdr:colOff>152400</xdr:colOff>
      <xdr:row>44</xdr:row>
      <xdr:rowOff>10160</xdr:rowOff>
    </xdr:to>
    <xdr:cxnSp macro="">
      <xdr:nvCxnSpPr>
        <xdr:cNvPr id="6212" name="直線コネクタ 68"/>
        <xdr:cNvCxnSpPr/>
      </xdr:nvCxnSpPr>
      <xdr:spPr>
        <a:xfrm>
          <a:off x="4114800" y="75539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9525</xdr:rowOff>
    </xdr:from>
    <xdr:ext cx="762000" cy="257810"/>
    <xdr:sp macro="" textlink="">
      <xdr:nvSpPr>
        <xdr:cNvPr id="6213" name="財政力平均値テキスト"/>
        <xdr:cNvSpPr txBox="1"/>
      </xdr:nvSpPr>
      <xdr:spPr>
        <a:xfrm>
          <a:off x="5041900" y="72104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164465</xdr:rowOff>
    </xdr:from>
    <xdr:to>
      <xdr:col>7</xdr:col>
      <xdr:colOff>203200</xdr:colOff>
      <xdr:row>43</xdr:row>
      <xdr:rowOff>94615</xdr:rowOff>
    </xdr:to>
    <xdr:sp macro="" textlink="">
      <xdr:nvSpPr>
        <xdr:cNvPr id="6214" name="フローチャート : 判断 70"/>
        <xdr:cNvSpPr/>
      </xdr:nvSpPr>
      <xdr:spPr>
        <a:xfrm>
          <a:off x="4902200" y="736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10160</xdr:rowOff>
    </xdr:from>
    <xdr:to>
      <xdr:col>6</xdr:col>
      <xdr:colOff>0</xdr:colOff>
      <xdr:row>44</xdr:row>
      <xdr:rowOff>10160</xdr:rowOff>
    </xdr:to>
    <xdr:cxnSp macro="">
      <xdr:nvCxnSpPr>
        <xdr:cNvPr id="6215" name="直線コネクタ 71"/>
        <xdr:cNvCxnSpPr/>
      </xdr:nvCxnSpPr>
      <xdr:spPr>
        <a:xfrm>
          <a:off x="3225800" y="7553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27305</xdr:rowOff>
    </xdr:from>
    <xdr:to>
      <xdr:col>6</xdr:col>
      <xdr:colOff>50800</xdr:colOff>
      <xdr:row>43</xdr:row>
      <xdr:rowOff>128905</xdr:rowOff>
    </xdr:to>
    <xdr:sp macro="" textlink="">
      <xdr:nvSpPr>
        <xdr:cNvPr id="6216" name="フローチャート : 判断 72"/>
        <xdr:cNvSpPr/>
      </xdr:nvSpPr>
      <xdr:spPr>
        <a:xfrm>
          <a:off x="4064000" y="739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139065</xdr:rowOff>
    </xdr:from>
    <xdr:ext cx="736600" cy="259080"/>
    <xdr:sp macro="" textlink="">
      <xdr:nvSpPr>
        <xdr:cNvPr id="6217" name="テキスト ボックス 73"/>
        <xdr:cNvSpPr txBox="1"/>
      </xdr:nvSpPr>
      <xdr:spPr>
        <a:xfrm>
          <a:off x="3733800" y="7168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10160</xdr:rowOff>
    </xdr:from>
    <xdr:to>
      <xdr:col>4</xdr:col>
      <xdr:colOff>482600</xdr:colOff>
      <xdr:row>44</xdr:row>
      <xdr:rowOff>27305</xdr:rowOff>
    </xdr:to>
    <xdr:cxnSp macro="">
      <xdr:nvCxnSpPr>
        <xdr:cNvPr id="6218" name="直線コネクタ 74"/>
        <xdr:cNvCxnSpPr/>
      </xdr:nvCxnSpPr>
      <xdr:spPr>
        <a:xfrm flipV="1">
          <a:off x="2336800" y="7553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10160</xdr:rowOff>
    </xdr:from>
    <xdr:to>
      <xdr:col>4</xdr:col>
      <xdr:colOff>533400</xdr:colOff>
      <xdr:row>43</xdr:row>
      <xdr:rowOff>111760</xdr:rowOff>
    </xdr:to>
    <xdr:sp macro="" textlink="">
      <xdr:nvSpPr>
        <xdr:cNvPr id="6219" name="フローチャート : 判断 75"/>
        <xdr:cNvSpPr/>
      </xdr:nvSpPr>
      <xdr:spPr>
        <a:xfrm>
          <a:off x="3175000" y="738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121920</xdr:rowOff>
    </xdr:from>
    <xdr:ext cx="762000" cy="257810"/>
    <xdr:sp macro="" textlink="">
      <xdr:nvSpPr>
        <xdr:cNvPr id="6220" name="テキスト ボックス 76"/>
        <xdr:cNvSpPr txBox="1"/>
      </xdr:nvSpPr>
      <xdr:spPr>
        <a:xfrm>
          <a:off x="2844800" y="7151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27305</xdr:rowOff>
    </xdr:from>
    <xdr:to>
      <xdr:col>3</xdr:col>
      <xdr:colOff>279400</xdr:colOff>
      <xdr:row>44</xdr:row>
      <xdr:rowOff>27305</xdr:rowOff>
    </xdr:to>
    <xdr:cxnSp macro="">
      <xdr:nvCxnSpPr>
        <xdr:cNvPr id="6221" name="直線コネクタ 77"/>
        <xdr:cNvCxnSpPr/>
      </xdr:nvCxnSpPr>
      <xdr:spPr>
        <a:xfrm>
          <a:off x="1447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10160</xdr:rowOff>
    </xdr:from>
    <xdr:to>
      <xdr:col>3</xdr:col>
      <xdr:colOff>330200</xdr:colOff>
      <xdr:row>43</xdr:row>
      <xdr:rowOff>111760</xdr:rowOff>
    </xdr:to>
    <xdr:sp macro="" textlink="">
      <xdr:nvSpPr>
        <xdr:cNvPr id="6222" name="フローチャート : 判断 78"/>
        <xdr:cNvSpPr/>
      </xdr:nvSpPr>
      <xdr:spPr>
        <a:xfrm>
          <a:off x="2286000" y="738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121920</xdr:rowOff>
    </xdr:from>
    <xdr:ext cx="760730" cy="257810"/>
    <xdr:sp macro="" textlink="">
      <xdr:nvSpPr>
        <xdr:cNvPr id="6223" name="テキスト ボックス 79"/>
        <xdr:cNvSpPr txBox="1"/>
      </xdr:nvSpPr>
      <xdr:spPr>
        <a:xfrm>
          <a:off x="1955800" y="7151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164465</xdr:rowOff>
    </xdr:from>
    <xdr:to>
      <xdr:col>2</xdr:col>
      <xdr:colOff>127000</xdr:colOff>
      <xdr:row>43</xdr:row>
      <xdr:rowOff>94615</xdr:rowOff>
    </xdr:to>
    <xdr:sp macro="" textlink="">
      <xdr:nvSpPr>
        <xdr:cNvPr id="6224" name="フローチャート : 判断 80"/>
        <xdr:cNvSpPr/>
      </xdr:nvSpPr>
      <xdr:spPr>
        <a:xfrm>
          <a:off x="1397000" y="736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104775</xdr:rowOff>
    </xdr:from>
    <xdr:ext cx="760730" cy="259080"/>
    <xdr:sp macro="" textlink="">
      <xdr:nvSpPr>
        <xdr:cNvPr id="6225" name="テキスト ボックス 81"/>
        <xdr:cNvSpPr txBox="1"/>
      </xdr:nvSpPr>
      <xdr:spPr>
        <a:xfrm>
          <a:off x="1066800" y="7134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130810</xdr:rowOff>
    </xdr:from>
    <xdr:ext cx="760730" cy="259080"/>
    <xdr:sp macro="" textlink="">
      <xdr:nvSpPr>
        <xdr:cNvPr id="6226" name="テキスト ボックス 82"/>
        <xdr:cNvSpPr txBox="1"/>
      </xdr:nvSpPr>
      <xdr:spPr>
        <a:xfrm>
          <a:off x="4737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130810</xdr:rowOff>
    </xdr:from>
    <xdr:ext cx="762000" cy="259080"/>
    <xdr:sp macro="" textlink="">
      <xdr:nvSpPr>
        <xdr:cNvPr id="6227"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130810</xdr:rowOff>
    </xdr:from>
    <xdr:ext cx="762635" cy="259080"/>
    <xdr:sp macro="" textlink="">
      <xdr:nvSpPr>
        <xdr:cNvPr id="6228" name="テキスト ボックス 84"/>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130810</xdr:rowOff>
    </xdr:from>
    <xdr:ext cx="762000" cy="259080"/>
    <xdr:sp macro="" textlink="">
      <xdr:nvSpPr>
        <xdr:cNvPr id="6229"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130810</xdr:rowOff>
    </xdr:from>
    <xdr:ext cx="762000" cy="259080"/>
    <xdr:sp macro="" textlink="">
      <xdr:nvSpPr>
        <xdr:cNvPr id="6230"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130810</xdr:rowOff>
    </xdr:from>
    <xdr:to>
      <xdr:col>7</xdr:col>
      <xdr:colOff>203200</xdr:colOff>
      <xdr:row>44</xdr:row>
      <xdr:rowOff>60960</xdr:rowOff>
    </xdr:to>
    <xdr:sp macro="" textlink="">
      <xdr:nvSpPr>
        <xdr:cNvPr id="6231" name="円/楕円 87"/>
        <xdr:cNvSpPr/>
      </xdr:nvSpPr>
      <xdr:spPr>
        <a:xfrm>
          <a:off x="49022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26670</xdr:rowOff>
    </xdr:from>
    <xdr:ext cx="762000" cy="259080"/>
    <xdr:sp macro="" textlink="">
      <xdr:nvSpPr>
        <xdr:cNvPr id="6232" name="財政力該当値テキスト"/>
        <xdr:cNvSpPr txBox="1"/>
      </xdr:nvSpPr>
      <xdr:spPr>
        <a:xfrm>
          <a:off x="5041900"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130810</xdr:rowOff>
    </xdr:from>
    <xdr:to>
      <xdr:col>6</xdr:col>
      <xdr:colOff>50800</xdr:colOff>
      <xdr:row>44</xdr:row>
      <xdr:rowOff>60960</xdr:rowOff>
    </xdr:to>
    <xdr:sp macro="" textlink="">
      <xdr:nvSpPr>
        <xdr:cNvPr id="6233" name="円/楕円 89"/>
        <xdr:cNvSpPr/>
      </xdr:nvSpPr>
      <xdr:spPr>
        <a:xfrm>
          <a:off x="4064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45720</xdr:rowOff>
    </xdr:from>
    <xdr:ext cx="736600" cy="259080"/>
    <xdr:sp macro="" textlink="">
      <xdr:nvSpPr>
        <xdr:cNvPr id="6234" name="テキスト ボックス 90"/>
        <xdr:cNvSpPr txBox="1"/>
      </xdr:nvSpPr>
      <xdr:spPr>
        <a:xfrm>
          <a:off x="3733800" y="7589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130810</xdr:rowOff>
    </xdr:from>
    <xdr:to>
      <xdr:col>4</xdr:col>
      <xdr:colOff>533400</xdr:colOff>
      <xdr:row>44</xdr:row>
      <xdr:rowOff>60960</xdr:rowOff>
    </xdr:to>
    <xdr:sp macro="" textlink="">
      <xdr:nvSpPr>
        <xdr:cNvPr id="6235" name="円/楕円 91"/>
        <xdr:cNvSpPr/>
      </xdr:nvSpPr>
      <xdr:spPr>
        <a:xfrm>
          <a:off x="3175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45720</xdr:rowOff>
    </xdr:from>
    <xdr:ext cx="762000" cy="259080"/>
    <xdr:sp macro="" textlink="">
      <xdr:nvSpPr>
        <xdr:cNvPr id="6236" name="テキスト ボックス 92"/>
        <xdr:cNvSpPr txBox="1"/>
      </xdr:nvSpPr>
      <xdr:spPr>
        <a:xfrm>
          <a:off x="2844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147955</xdr:rowOff>
    </xdr:from>
    <xdr:to>
      <xdr:col>3</xdr:col>
      <xdr:colOff>330200</xdr:colOff>
      <xdr:row>44</xdr:row>
      <xdr:rowOff>78105</xdr:rowOff>
    </xdr:to>
    <xdr:sp macro="" textlink="">
      <xdr:nvSpPr>
        <xdr:cNvPr id="6237" name="円/楕円 93"/>
        <xdr:cNvSpPr/>
      </xdr:nvSpPr>
      <xdr:spPr>
        <a:xfrm>
          <a:off x="2286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63500</xdr:rowOff>
    </xdr:from>
    <xdr:ext cx="760730" cy="257810"/>
    <xdr:sp macro="" textlink="">
      <xdr:nvSpPr>
        <xdr:cNvPr id="6238" name="テキスト ボックス 94"/>
        <xdr:cNvSpPr txBox="1"/>
      </xdr:nvSpPr>
      <xdr:spPr>
        <a:xfrm>
          <a:off x="1955800" y="76073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147955</xdr:rowOff>
    </xdr:from>
    <xdr:to>
      <xdr:col>2</xdr:col>
      <xdr:colOff>127000</xdr:colOff>
      <xdr:row>44</xdr:row>
      <xdr:rowOff>78105</xdr:rowOff>
    </xdr:to>
    <xdr:sp macro="" textlink="">
      <xdr:nvSpPr>
        <xdr:cNvPr id="6239" name="円/楕円 95"/>
        <xdr:cNvSpPr/>
      </xdr:nvSpPr>
      <xdr:spPr>
        <a:xfrm>
          <a:off x="1397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63500</xdr:rowOff>
    </xdr:from>
    <xdr:ext cx="760730" cy="257810"/>
    <xdr:sp macro="" textlink="">
      <xdr:nvSpPr>
        <xdr:cNvPr id="6240" name="テキスト ボックス 96"/>
        <xdr:cNvSpPr txBox="1"/>
      </xdr:nvSpPr>
      <xdr:spPr>
        <a:xfrm>
          <a:off x="1066800" y="76073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6241"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321945</xdr:colOff>
      <xdr:row>53</xdr:row>
      <xdr:rowOff>101600</xdr:rowOff>
    </xdr:from>
    <xdr:ext cx="1437640" cy="307975"/>
    <xdr:sp macro="" textlink="">
      <xdr:nvSpPr>
        <xdr:cNvPr id="6242" name="テキスト ボックス 98"/>
        <xdr:cNvSpPr txBox="1"/>
      </xdr:nvSpPr>
      <xdr:spPr>
        <a:xfrm>
          <a:off x="1693545" y="918845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oneCellAnchor>
  <xdr:oneCellAnchor>
    <xdr:from>
      <xdr:col>4</xdr:col>
      <xdr:colOff>516255</xdr:colOff>
      <xdr:row>53</xdr:row>
      <xdr:rowOff>76200</xdr:rowOff>
    </xdr:from>
    <xdr:ext cx="1649730" cy="357505"/>
    <xdr:sp macro="" textlink="">
      <xdr:nvSpPr>
        <xdr:cNvPr id="6243"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572135</xdr:colOff>
      <xdr:row>54</xdr:row>
      <xdr:rowOff>76200</xdr:rowOff>
    </xdr:to>
    <xdr:sp macro="" textlink="">
      <xdr:nvSpPr>
        <xdr:cNvPr id="6244" name="正方形/長方形 100"/>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572135</xdr:colOff>
      <xdr:row>55</xdr:row>
      <xdr:rowOff>95250</xdr:rowOff>
    </xdr:to>
    <xdr:sp macro="" textlink="">
      <xdr:nvSpPr>
        <xdr:cNvPr id="6245" name="正方形/長方形 101"/>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6246"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6247"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6248"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6249"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6250"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6251"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6252"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6253"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ピークである</a:t>
          </a: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18</a:t>
          </a:r>
          <a:r>
            <a:rPr lang="ja-JP" altLang="ja-JP" sz="1100">
              <a:solidFill>
                <a:schemeClr val="tx1"/>
              </a:solidFill>
              <a:effectLst/>
              <a:latin typeface="+mn-lt"/>
              <a:ea typeface="+mn-ea"/>
              <a:cs typeface="+mn-cs"/>
            </a:rPr>
            <a:t>年の</a:t>
          </a:r>
          <a:r>
            <a:rPr lang="en-US" altLang="ja-JP" sz="1100">
              <a:solidFill>
                <a:schemeClr val="tx1"/>
              </a:solidFill>
              <a:effectLst/>
              <a:latin typeface="+mn-lt"/>
              <a:ea typeface="+mn-ea"/>
              <a:cs typeface="+mn-cs"/>
            </a:rPr>
            <a:t>99</a:t>
          </a: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から「知名町集中改革プラン」の成果が出てきており、平成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年度は歳入における経常一般財源（町税・交付税等）</a:t>
          </a:r>
          <a:r>
            <a:rPr lang="en-US" altLang="ja-JP" sz="1100">
              <a:solidFill>
                <a:schemeClr val="tx1"/>
              </a:solidFill>
              <a:effectLst/>
              <a:latin typeface="+mn-lt"/>
              <a:ea typeface="+mn-ea"/>
              <a:cs typeface="+mn-cs"/>
            </a:rPr>
            <a:t>183</a:t>
          </a:r>
          <a:r>
            <a:rPr lang="ja-JP" altLang="ja-JP" sz="1100">
              <a:solidFill>
                <a:schemeClr val="tx1"/>
              </a:solidFill>
              <a:effectLst/>
              <a:latin typeface="+mn-lt"/>
              <a:ea typeface="+mn-ea"/>
              <a:cs typeface="+mn-cs"/>
            </a:rPr>
            <a:t>百万円増、歳出における義務的経費（特に公債費）の減等により</a:t>
          </a:r>
          <a:r>
            <a:rPr lang="en-US" altLang="ja-JP" sz="1100">
              <a:solidFill>
                <a:schemeClr val="tx1"/>
              </a:solidFill>
              <a:effectLst/>
              <a:latin typeface="+mn-lt"/>
              <a:ea typeface="+mn-ea"/>
              <a:cs typeface="+mn-cs"/>
            </a:rPr>
            <a:t>90.3%</a:t>
          </a:r>
          <a:r>
            <a:rPr lang="ja-JP" altLang="ja-JP" sz="1100">
              <a:solidFill>
                <a:schemeClr val="tx1"/>
              </a:solidFill>
              <a:effectLst/>
              <a:latin typeface="+mn-lt"/>
              <a:ea typeface="+mn-ea"/>
              <a:cs typeface="+mn-cs"/>
            </a:rPr>
            <a:t>（対前年△</a:t>
          </a:r>
          <a:r>
            <a:rPr lang="en-US" altLang="ja-JP" sz="1100">
              <a:solidFill>
                <a:schemeClr val="tx1"/>
              </a:solidFill>
              <a:effectLst/>
              <a:latin typeface="+mn-lt"/>
              <a:ea typeface="+mn-ea"/>
              <a:cs typeface="+mn-cs"/>
            </a:rPr>
            <a:t>4.6%</a:t>
          </a:r>
          <a:r>
            <a:rPr lang="ja-JP" altLang="ja-JP" sz="1100">
              <a:solidFill>
                <a:schemeClr val="tx1"/>
              </a:solidFill>
              <a:effectLst/>
              <a:latin typeface="+mn-lt"/>
              <a:ea typeface="+mn-ea"/>
              <a:cs typeface="+mn-cs"/>
            </a:rPr>
            <a:t>）と改善し</a:t>
          </a:r>
          <a:r>
            <a:rPr lang="ja-JP" altLang="en-US" sz="1100">
              <a:solidFill>
                <a:schemeClr val="tx1"/>
              </a:solidFill>
              <a:effectLst/>
              <a:latin typeface="+mn-lt"/>
              <a:ea typeface="+mn-ea"/>
              <a:cs typeface="+mn-cs"/>
            </a:rPr>
            <a:t>ているが、</a:t>
          </a:r>
          <a:r>
            <a:rPr lang="ja-JP" altLang="ja-JP" sz="1100">
              <a:solidFill>
                <a:schemeClr val="tx1"/>
              </a:solidFill>
              <a:effectLst/>
              <a:latin typeface="+mn-lt"/>
              <a:ea typeface="+mn-ea"/>
              <a:cs typeface="+mn-cs"/>
            </a:rPr>
            <a:t>鹿児島県平均より高いため、今後は公共施設の統廃合等の検討で経常経費の削減を図る。</a:t>
          </a:r>
          <a:endParaRPr lang="ja-JP" altLang="ja-JP" sz="1400">
            <a:solidFill>
              <a:schemeClr val="tx1"/>
            </a:solidFill>
            <a:effectLst/>
          </a:endParaRPr>
        </a:p>
      </xdr:txBody>
    </xdr:sp>
    <xdr:clientData/>
  </xdr:twoCellAnchor>
  <xdr:oneCellAnchor>
    <xdr:from>
      <xdr:col>1</xdr:col>
      <xdr:colOff>38100</xdr:colOff>
      <xdr:row>54</xdr:row>
      <xdr:rowOff>139700</xdr:rowOff>
    </xdr:from>
    <xdr:ext cx="298450" cy="225425"/>
    <xdr:sp macro="" textlink="">
      <xdr:nvSpPr>
        <xdr:cNvPr id="6254"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6255"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6256"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6257"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6258"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6259"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6260"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6261"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6262"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6263"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810"/>
    <xdr:sp macro="" textlink="">
      <xdr:nvSpPr>
        <xdr:cNvPr id="6264" name="テキスト ボックス 120"/>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6265"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6266"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626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167005</xdr:rowOff>
    </xdr:to>
    <xdr:cxnSp macro="">
      <xdr:nvCxnSpPr>
        <xdr:cNvPr id="6268" name="直線コネクタ 124"/>
        <xdr:cNvCxnSpPr/>
      </xdr:nvCxnSpPr>
      <xdr:spPr>
        <a:xfrm flipV="1">
          <a:off x="4953000" y="10022840"/>
          <a:ext cx="0" cy="1288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139065</xdr:rowOff>
    </xdr:from>
    <xdr:ext cx="762000" cy="259080"/>
    <xdr:sp macro="" textlink="">
      <xdr:nvSpPr>
        <xdr:cNvPr id="6269" name="財政構造の弾力性最小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167005</xdr:rowOff>
    </xdr:from>
    <xdr:to>
      <xdr:col>7</xdr:col>
      <xdr:colOff>241300</xdr:colOff>
      <xdr:row>65</xdr:row>
      <xdr:rowOff>167005</xdr:rowOff>
    </xdr:to>
    <xdr:cxnSp macro="">
      <xdr:nvCxnSpPr>
        <xdr:cNvPr id="6270" name="直線コネクタ 126"/>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165100</xdr:rowOff>
    </xdr:from>
    <xdr:ext cx="762000" cy="259080"/>
    <xdr:sp macro="" textlink="">
      <xdr:nvSpPr>
        <xdr:cNvPr id="6271"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6272" name="直線コネクタ 128"/>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78105</xdr:rowOff>
    </xdr:from>
    <xdr:to>
      <xdr:col>7</xdr:col>
      <xdr:colOff>152400</xdr:colOff>
      <xdr:row>65</xdr:row>
      <xdr:rowOff>128270</xdr:rowOff>
    </xdr:to>
    <xdr:cxnSp macro="">
      <xdr:nvCxnSpPr>
        <xdr:cNvPr id="6273" name="直線コネクタ 129"/>
        <xdr:cNvCxnSpPr/>
      </xdr:nvCxnSpPr>
      <xdr:spPr>
        <a:xfrm flipV="1">
          <a:off x="4114800" y="1105090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635</xdr:rowOff>
    </xdr:from>
    <xdr:ext cx="762000" cy="259080"/>
    <xdr:sp macro="" textlink="">
      <xdr:nvSpPr>
        <xdr:cNvPr id="6274" name="財政構造の弾力性平均値テキスト"/>
        <xdr:cNvSpPr txBox="1"/>
      </xdr:nvSpPr>
      <xdr:spPr>
        <a:xfrm>
          <a:off x="5041900" y="10459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155575</xdr:rowOff>
    </xdr:from>
    <xdr:to>
      <xdr:col>7</xdr:col>
      <xdr:colOff>203200</xdr:colOff>
      <xdr:row>62</xdr:row>
      <xdr:rowOff>86360</xdr:rowOff>
    </xdr:to>
    <xdr:sp macro="" textlink="">
      <xdr:nvSpPr>
        <xdr:cNvPr id="6275" name="フローチャート : 判断 131"/>
        <xdr:cNvSpPr/>
      </xdr:nvSpPr>
      <xdr:spPr>
        <a:xfrm>
          <a:off x="49022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85090</xdr:rowOff>
    </xdr:from>
    <xdr:to>
      <xdr:col>6</xdr:col>
      <xdr:colOff>0</xdr:colOff>
      <xdr:row>65</xdr:row>
      <xdr:rowOff>128270</xdr:rowOff>
    </xdr:to>
    <xdr:cxnSp macro="">
      <xdr:nvCxnSpPr>
        <xdr:cNvPr id="6276" name="直線コネクタ 132"/>
        <xdr:cNvCxnSpPr/>
      </xdr:nvCxnSpPr>
      <xdr:spPr>
        <a:xfrm>
          <a:off x="3225800" y="112293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46990</xdr:rowOff>
    </xdr:from>
    <xdr:to>
      <xdr:col>6</xdr:col>
      <xdr:colOff>50800</xdr:colOff>
      <xdr:row>62</xdr:row>
      <xdr:rowOff>148590</xdr:rowOff>
    </xdr:to>
    <xdr:sp macro="" textlink="">
      <xdr:nvSpPr>
        <xdr:cNvPr id="6277" name="フローチャート : 判断 133"/>
        <xdr:cNvSpPr/>
      </xdr:nvSpPr>
      <xdr:spPr>
        <a:xfrm>
          <a:off x="4064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158750</xdr:rowOff>
    </xdr:from>
    <xdr:ext cx="736600" cy="259080"/>
    <xdr:sp macro="" textlink="">
      <xdr:nvSpPr>
        <xdr:cNvPr id="6278" name="テキスト ボックス 134"/>
        <xdr:cNvSpPr txBox="1"/>
      </xdr:nvSpPr>
      <xdr:spPr>
        <a:xfrm>
          <a:off x="3733800" y="1044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121285</xdr:rowOff>
    </xdr:from>
    <xdr:to>
      <xdr:col>4</xdr:col>
      <xdr:colOff>482600</xdr:colOff>
      <xdr:row>65</xdr:row>
      <xdr:rowOff>85090</xdr:rowOff>
    </xdr:to>
    <xdr:cxnSp macro="">
      <xdr:nvCxnSpPr>
        <xdr:cNvPr id="6279" name="直線コネクタ 135"/>
        <xdr:cNvCxnSpPr/>
      </xdr:nvCxnSpPr>
      <xdr:spPr>
        <a:xfrm>
          <a:off x="2336800" y="1109408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6280"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33020</xdr:rowOff>
    </xdr:from>
    <xdr:ext cx="762000" cy="259080"/>
    <xdr:sp macro="" textlink="">
      <xdr:nvSpPr>
        <xdr:cNvPr id="6281" name="テキスト ボックス 137"/>
        <xdr:cNvSpPr txBox="1"/>
      </xdr:nvSpPr>
      <xdr:spPr>
        <a:xfrm>
          <a:off x="2844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121285</xdr:rowOff>
    </xdr:from>
    <xdr:to>
      <xdr:col>3</xdr:col>
      <xdr:colOff>279400</xdr:colOff>
      <xdr:row>64</xdr:row>
      <xdr:rowOff>126365</xdr:rowOff>
    </xdr:to>
    <xdr:cxnSp macro="">
      <xdr:nvCxnSpPr>
        <xdr:cNvPr id="6282" name="直線コネクタ 138"/>
        <xdr:cNvCxnSpPr/>
      </xdr:nvCxnSpPr>
      <xdr:spPr>
        <a:xfrm flipV="1">
          <a:off x="1447800" y="110940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87630</xdr:rowOff>
    </xdr:from>
    <xdr:to>
      <xdr:col>3</xdr:col>
      <xdr:colOff>330200</xdr:colOff>
      <xdr:row>62</xdr:row>
      <xdr:rowOff>17780</xdr:rowOff>
    </xdr:to>
    <xdr:sp macro="" textlink="">
      <xdr:nvSpPr>
        <xdr:cNvPr id="6283" name="フローチャート : 判断 139"/>
        <xdr:cNvSpPr/>
      </xdr:nvSpPr>
      <xdr:spPr>
        <a:xfrm>
          <a:off x="2286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27940</xdr:rowOff>
    </xdr:from>
    <xdr:ext cx="760730" cy="259080"/>
    <xdr:sp macro="" textlink="">
      <xdr:nvSpPr>
        <xdr:cNvPr id="6284" name="テキスト ボックス 140"/>
        <xdr:cNvSpPr txBox="1"/>
      </xdr:nvSpPr>
      <xdr:spPr>
        <a:xfrm>
          <a:off x="1955800" y="10314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27305</xdr:rowOff>
    </xdr:from>
    <xdr:to>
      <xdr:col>2</xdr:col>
      <xdr:colOff>127000</xdr:colOff>
      <xdr:row>62</xdr:row>
      <xdr:rowOff>128905</xdr:rowOff>
    </xdr:to>
    <xdr:sp macro="" textlink="">
      <xdr:nvSpPr>
        <xdr:cNvPr id="6285" name="フローチャート : 判断 141"/>
        <xdr:cNvSpPr/>
      </xdr:nvSpPr>
      <xdr:spPr>
        <a:xfrm>
          <a:off x="13970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139065</xdr:rowOff>
    </xdr:from>
    <xdr:ext cx="760730" cy="259080"/>
    <xdr:sp macro="" textlink="">
      <xdr:nvSpPr>
        <xdr:cNvPr id="6286" name="テキスト ボックス 142"/>
        <xdr:cNvSpPr txBox="1"/>
      </xdr:nvSpPr>
      <xdr:spPr>
        <a:xfrm>
          <a:off x="1066800" y="10426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168910</xdr:rowOff>
    </xdr:from>
    <xdr:ext cx="760730" cy="257810"/>
    <xdr:sp macro="" textlink="">
      <xdr:nvSpPr>
        <xdr:cNvPr id="6287" name="テキスト ボックス 143"/>
        <xdr:cNvSpPr txBox="1"/>
      </xdr:nvSpPr>
      <xdr:spPr>
        <a:xfrm>
          <a:off x="47371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168910</xdr:rowOff>
    </xdr:from>
    <xdr:ext cx="762000" cy="257810"/>
    <xdr:sp macro="" textlink="">
      <xdr:nvSpPr>
        <xdr:cNvPr id="6288" name="テキスト ボックス 144"/>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168910</xdr:rowOff>
    </xdr:from>
    <xdr:ext cx="762635" cy="257810"/>
    <xdr:sp macro="" textlink="">
      <xdr:nvSpPr>
        <xdr:cNvPr id="6289" name="テキスト ボックス 145"/>
        <xdr:cNvSpPr txBox="1"/>
      </xdr:nvSpPr>
      <xdr:spPr>
        <a:xfrm>
          <a:off x="3009900" y="1199896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168910</xdr:rowOff>
    </xdr:from>
    <xdr:ext cx="762000" cy="257810"/>
    <xdr:sp macro="" textlink="">
      <xdr:nvSpPr>
        <xdr:cNvPr id="6290" name="テキスト ボックス 146"/>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168910</xdr:rowOff>
    </xdr:from>
    <xdr:ext cx="762000" cy="257810"/>
    <xdr:sp macro="" textlink="">
      <xdr:nvSpPr>
        <xdr:cNvPr id="6291" name="テキスト ボックス 147"/>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27305</xdr:rowOff>
    </xdr:from>
    <xdr:to>
      <xdr:col>7</xdr:col>
      <xdr:colOff>203200</xdr:colOff>
      <xdr:row>64</xdr:row>
      <xdr:rowOff>128905</xdr:rowOff>
    </xdr:to>
    <xdr:sp macro="" textlink="">
      <xdr:nvSpPr>
        <xdr:cNvPr id="6292" name="円/楕円 148"/>
        <xdr:cNvSpPr/>
      </xdr:nvSpPr>
      <xdr:spPr>
        <a:xfrm>
          <a:off x="49022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170815</xdr:rowOff>
    </xdr:from>
    <xdr:ext cx="762000" cy="258445"/>
    <xdr:sp macro="" textlink="">
      <xdr:nvSpPr>
        <xdr:cNvPr id="6293" name="財政構造の弾力性該当値テキスト"/>
        <xdr:cNvSpPr txBox="1"/>
      </xdr:nvSpPr>
      <xdr:spPr>
        <a:xfrm>
          <a:off x="5041900" y="10972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77470</xdr:rowOff>
    </xdr:from>
    <xdr:to>
      <xdr:col>6</xdr:col>
      <xdr:colOff>50800</xdr:colOff>
      <xdr:row>66</xdr:row>
      <xdr:rowOff>7620</xdr:rowOff>
    </xdr:to>
    <xdr:sp macro="" textlink="">
      <xdr:nvSpPr>
        <xdr:cNvPr id="6294" name="円/楕円 150"/>
        <xdr:cNvSpPr/>
      </xdr:nvSpPr>
      <xdr:spPr>
        <a:xfrm>
          <a:off x="4064000" y="112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163830</xdr:rowOff>
    </xdr:from>
    <xdr:ext cx="736600" cy="259080"/>
    <xdr:sp macro="" textlink="">
      <xdr:nvSpPr>
        <xdr:cNvPr id="6295" name="テキスト ボックス 151"/>
        <xdr:cNvSpPr txBox="1"/>
      </xdr:nvSpPr>
      <xdr:spPr>
        <a:xfrm>
          <a:off x="3733800" y="11308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34290</xdr:rowOff>
    </xdr:from>
    <xdr:to>
      <xdr:col>4</xdr:col>
      <xdr:colOff>533400</xdr:colOff>
      <xdr:row>65</xdr:row>
      <xdr:rowOff>135890</xdr:rowOff>
    </xdr:to>
    <xdr:sp macro="" textlink="">
      <xdr:nvSpPr>
        <xdr:cNvPr id="6296" name="円/楕円 152"/>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120650</xdr:rowOff>
    </xdr:from>
    <xdr:ext cx="762000" cy="257810"/>
    <xdr:sp macro="" textlink="">
      <xdr:nvSpPr>
        <xdr:cNvPr id="6297" name="テキスト ボックス 153"/>
        <xdr:cNvSpPr txBox="1"/>
      </xdr:nvSpPr>
      <xdr:spPr>
        <a:xfrm>
          <a:off x="2844800" y="11264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70485</xdr:rowOff>
    </xdr:from>
    <xdr:to>
      <xdr:col>3</xdr:col>
      <xdr:colOff>330200</xdr:colOff>
      <xdr:row>65</xdr:row>
      <xdr:rowOff>635</xdr:rowOff>
    </xdr:to>
    <xdr:sp macro="" textlink="">
      <xdr:nvSpPr>
        <xdr:cNvPr id="6298" name="円/楕円 154"/>
        <xdr:cNvSpPr/>
      </xdr:nvSpPr>
      <xdr:spPr>
        <a:xfrm>
          <a:off x="2286000" y="110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156845</xdr:rowOff>
    </xdr:from>
    <xdr:ext cx="760730" cy="257810"/>
    <xdr:sp macro="" textlink="">
      <xdr:nvSpPr>
        <xdr:cNvPr id="6299" name="テキスト ボックス 155"/>
        <xdr:cNvSpPr txBox="1"/>
      </xdr:nvSpPr>
      <xdr:spPr>
        <a:xfrm>
          <a:off x="1955800" y="11129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75565</xdr:rowOff>
    </xdr:from>
    <xdr:to>
      <xdr:col>2</xdr:col>
      <xdr:colOff>127000</xdr:colOff>
      <xdr:row>65</xdr:row>
      <xdr:rowOff>6350</xdr:rowOff>
    </xdr:to>
    <xdr:sp macro="" textlink="">
      <xdr:nvSpPr>
        <xdr:cNvPr id="6300" name="円/楕円 156"/>
        <xdr:cNvSpPr/>
      </xdr:nvSpPr>
      <xdr:spPr>
        <a:xfrm>
          <a:off x="13970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161925</xdr:rowOff>
    </xdr:from>
    <xdr:ext cx="760730" cy="259080"/>
    <xdr:sp macro="" textlink="">
      <xdr:nvSpPr>
        <xdr:cNvPr id="6301" name="テキスト ボックス 157"/>
        <xdr:cNvSpPr txBox="1"/>
      </xdr:nvSpPr>
      <xdr:spPr>
        <a:xfrm>
          <a:off x="1066800" y="11134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6302"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118110</xdr:colOff>
      <xdr:row>75</xdr:row>
      <xdr:rowOff>139700</xdr:rowOff>
    </xdr:from>
    <xdr:ext cx="3217545" cy="309245"/>
    <xdr:sp macro="" textlink="">
      <xdr:nvSpPr>
        <xdr:cNvPr id="6303" name="テキスト ボックス 159"/>
        <xdr:cNvSpPr txBox="1"/>
      </xdr:nvSpPr>
      <xdr:spPr>
        <a:xfrm>
          <a:off x="803910" y="12998450"/>
          <a:ext cx="32175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34290</xdr:colOff>
      <xdr:row>75</xdr:row>
      <xdr:rowOff>114300</xdr:rowOff>
    </xdr:from>
    <xdr:ext cx="1649730" cy="358775"/>
    <xdr:sp macro="" textlink="">
      <xdr:nvSpPr>
        <xdr:cNvPr id="6304" name="テキスト ボックス 160"/>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[255,839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572135</xdr:colOff>
      <xdr:row>76</xdr:row>
      <xdr:rowOff>114300</xdr:rowOff>
    </xdr:to>
    <xdr:sp macro="" textlink="">
      <xdr:nvSpPr>
        <xdr:cNvPr id="6305" name="正方形/長方形 161"/>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572135</xdr:colOff>
      <xdr:row>77</xdr:row>
      <xdr:rowOff>133350</xdr:rowOff>
    </xdr:to>
    <xdr:sp macro="" textlink="">
      <xdr:nvSpPr>
        <xdr:cNvPr id="6306" name="正方形/長方形 162"/>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6307"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6308"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6309"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6310"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6311"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6312"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6313"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6314"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a:solidFill>
                <a:schemeClr val="dk1"/>
              </a:solidFill>
              <a:effectLst/>
              <a:latin typeface="+mn-lt"/>
              <a:ea typeface="+mn-ea"/>
              <a:cs typeface="+mn-cs"/>
            </a:rPr>
            <a:t>　人件費・物件費については、離島等の地域特性のため、保育所や老人ホーム等への民間企業が参入しづらい状況のため、類似団体の平均よりも高い状況である。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維持補修費についても、上記の理由から類似団体より保有施設が多いため、費用が多くなっている。</a:t>
          </a:r>
          <a:endParaRPr lang="ja-JP" altLang="ja-JP" sz="1400">
            <a:effectLst/>
          </a:endParaRPr>
        </a:p>
        <a:p>
          <a:r>
            <a:rPr lang="ja-JP" altLang="ja-JP" sz="1100">
              <a:solidFill>
                <a:schemeClr val="dk1"/>
              </a:solidFill>
              <a:effectLst/>
              <a:latin typeface="+mn-lt"/>
              <a:ea typeface="+mn-ea"/>
              <a:cs typeface="+mn-cs"/>
            </a:rPr>
            <a:t>　今年度、対前年</a:t>
          </a:r>
          <a:r>
            <a:rPr lang="en-US" altLang="ja-JP" sz="1100">
              <a:solidFill>
                <a:schemeClr val="dk1"/>
              </a:solidFill>
              <a:effectLst/>
              <a:latin typeface="+mn-lt"/>
              <a:ea typeface="+mn-ea"/>
              <a:cs typeface="+mn-cs"/>
            </a:rPr>
            <a:t>4,008</a:t>
          </a:r>
          <a:r>
            <a:rPr lang="ja-JP" altLang="ja-JP" sz="1100">
              <a:solidFill>
                <a:schemeClr val="dk1"/>
              </a:solidFill>
              <a:effectLst/>
              <a:latin typeface="+mn-lt"/>
              <a:ea typeface="+mn-ea"/>
              <a:cs typeface="+mn-cs"/>
            </a:rPr>
            <a:t>円</a:t>
          </a:r>
          <a:r>
            <a:rPr lang="ja-JP" altLang="en-US" sz="1100">
              <a:solidFill>
                <a:schemeClr val="tx1"/>
              </a:solidFill>
              <a:effectLst/>
              <a:latin typeface="+mn-lt"/>
              <a:ea typeface="+mn-ea"/>
              <a:cs typeface="+mn-cs"/>
            </a:rPr>
            <a:t>増</a:t>
          </a:r>
          <a:r>
            <a:rPr lang="ja-JP" altLang="ja-JP" sz="1100">
              <a:solidFill>
                <a:schemeClr val="dk1"/>
              </a:solidFill>
              <a:effectLst/>
              <a:latin typeface="+mn-lt"/>
              <a:ea typeface="+mn-ea"/>
              <a:cs typeface="+mn-cs"/>
            </a:rPr>
            <a:t>となったのは、人口</a:t>
          </a:r>
          <a:r>
            <a:rPr lang="en-US" altLang="ja-JP" sz="1100">
              <a:solidFill>
                <a:schemeClr val="dk1"/>
              </a:solidFill>
              <a:effectLst/>
              <a:latin typeface="+mn-lt"/>
              <a:ea typeface="+mn-ea"/>
              <a:cs typeface="+mn-cs"/>
            </a:rPr>
            <a:t>125</a:t>
          </a:r>
          <a:r>
            <a:rPr lang="ja-JP" altLang="ja-JP" sz="1100">
              <a:solidFill>
                <a:schemeClr val="dk1"/>
              </a:solidFill>
              <a:effectLst/>
              <a:latin typeface="+mn-lt"/>
              <a:ea typeface="+mn-ea"/>
              <a:cs typeface="+mn-cs"/>
            </a:rPr>
            <a:t>人の減が主な原因である。</a:t>
          </a:r>
          <a:endParaRPr lang="ja-JP" altLang="ja-JP" sz="1400">
            <a:effectLst/>
          </a:endParaRPr>
        </a:p>
        <a:p>
          <a:r>
            <a:rPr lang="ja-JP" altLang="ja-JP" sz="1100">
              <a:solidFill>
                <a:schemeClr val="dk1"/>
              </a:solidFill>
              <a:effectLst/>
              <a:latin typeface="+mn-lt"/>
              <a:ea typeface="+mn-ea"/>
              <a:cs typeface="+mn-cs"/>
            </a:rPr>
            <a:t>　今後も更なる組織改革に努め人件費・物件費の抑制に努める。</a:t>
          </a:r>
          <a:endParaRPr lang="ja-JP" altLang="ja-JP" sz="1400">
            <a:effectLst/>
          </a:endParaRPr>
        </a:p>
      </xdr:txBody>
    </xdr:sp>
    <xdr:clientData/>
  </xdr:twoCellAnchor>
  <xdr:oneCellAnchor>
    <xdr:from>
      <xdr:col>1</xdr:col>
      <xdr:colOff>38100</xdr:colOff>
      <xdr:row>77</xdr:row>
      <xdr:rowOff>6350</xdr:rowOff>
    </xdr:from>
    <xdr:ext cx="349885" cy="224155"/>
    <xdr:sp macro="" textlink="">
      <xdr:nvSpPr>
        <xdr:cNvPr id="6315" name="テキスト ボックス 171"/>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6316"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6317"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150495</xdr:rowOff>
    </xdr:from>
    <xdr:to>
      <xdr:col>8</xdr:col>
      <xdr:colOff>355600</xdr:colOff>
      <xdr:row>89</xdr:row>
      <xdr:rowOff>150495</xdr:rowOff>
    </xdr:to>
    <xdr:cxnSp macro="">
      <xdr:nvCxnSpPr>
        <xdr:cNvPr id="6318"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6319" name="テキスト ボックス 175"/>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90805</xdr:rowOff>
    </xdr:from>
    <xdr:to>
      <xdr:col>8</xdr:col>
      <xdr:colOff>355600</xdr:colOff>
      <xdr:row>87</xdr:row>
      <xdr:rowOff>90805</xdr:rowOff>
    </xdr:to>
    <xdr:cxnSp macro="">
      <xdr:nvCxnSpPr>
        <xdr:cNvPr id="6320"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6321" name="テキスト ボックス 177"/>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6322"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6323"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144145</xdr:rowOff>
    </xdr:from>
    <xdr:to>
      <xdr:col>8</xdr:col>
      <xdr:colOff>355600</xdr:colOff>
      <xdr:row>82</xdr:row>
      <xdr:rowOff>144145</xdr:rowOff>
    </xdr:to>
    <xdr:cxnSp macro="">
      <xdr:nvCxnSpPr>
        <xdr:cNvPr id="6324"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6325"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84455</xdr:rowOff>
    </xdr:from>
    <xdr:to>
      <xdr:col>8</xdr:col>
      <xdr:colOff>355600</xdr:colOff>
      <xdr:row>80</xdr:row>
      <xdr:rowOff>84455</xdr:rowOff>
    </xdr:to>
    <xdr:cxnSp macro="">
      <xdr:nvCxnSpPr>
        <xdr:cNvPr id="6326"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6327"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6328"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6329"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633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3175</xdr:rowOff>
    </xdr:from>
    <xdr:to>
      <xdr:col>7</xdr:col>
      <xdr:colOff>152400</xdr:colOff>
      <xdr:row>88</xdr:row>
      <xdr:rowOff>116205</xdr:rowOff>
    </xdr:to>
    <xdr:cxnSp macro="">
      <xdr:nvCxnSpPr>
        <xdr:cNvPr id="6331" name="直線コネクタ 187"/>
        <xdr:cNvCxnSpPr/>
      </xdr:nvCxnSpPr>
      <xdr:spPr>
        <a:xfrm flipV="1">
          <a:off x="4953000" y="13890625"/>
          <a:ext cx="0" cy="1313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88900</xdr:rowOff>
    </xdr:from>
    <xdr:ext cx="762000" cy="257810"/>
    <xdr:sp macro="" textlink="">
      <xdr:nvSpPr>
        <xdr:cNvPr id="6332" name="人件費・物件費等の状況最小値テキスト"/>
        <xdr:cNvSpPr txBox="1"/>
      </xdr:nvSpPr>
      <xdr:spPr>
        <a:xfrm>
          <a:off x="5041900" y="15176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116205</xdr:rowOff>
    </xdr:from>
    <xdr:to>
      <xdr:col>7</xdr:col>
      <xdr:colOff>241300</xdr:colOff>
      <xdr:row>88</xdr:row>
      <xdr:rowOff>116205</xdr:rowOff>
    </xdr:to>
    <xdr:cxnSp macro="">
      <xdr:nvCxnSpPr>
        <xdr:cNvPr id="6333" name="直線コネクタ 189"/>
        <xdr:cNvCxnSpPr/>
      </xdr:nvCxnSpPr>
      <xdr:spPr>
        <a:xfrm>
          <a:off x="4864100" y="1520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90170</xdr:rowOff>
    </xdr:from>
    <xdr:ext cx="762000" cy="259080"/>
    <xdr:sp macro="" textlink="">
      <xdr:nvSpPr>
        <xdr:cNvPr id="6334" name="人件費・物件費等の状況最大値テキスト"/>
        <xdr:cNvSpPr txBox="1"/>
      </xdr:nvSpPr>
      <xdr:spPr>
        <a:xfrm>
          <a:off x="5041900" y="1363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3175</xdr:rowOff>
    </xdr:from>
    <xdr:to>
      <xdr:col>7</xdr:col>
      <xdr:colOff>241300</xdr:colOff>
      <xdr:row>81</xdr:row>
      <xdr:rowOff>3175</xdr:rowOff>
    </xdr:to>
    <xdr:cxnSp macro="">
      <xdr:nvCxnSpPr>
        <xdr:cNvPr id="6335" name="直線コネクタ 191"/>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9525</xdr:rowOff>
    </xdr:from>
    <xdr:to>
      <xdr:col>7</xdr:col>
      <xdr:colOff>152400</xdr:colOff>
      <xdr:row>84</xdr:row>
      <xdr:rowOff>25400</xdr:rowOff>
    </xdr:to>
    <xdr:cxnSp macro="">
      <xdr:nvCxnSpPr>
        <xdr:cNvPr id="6336" name="直線コネクタ 192"/>
        <xdr:cNvCxnSpPr/>
      </xdr:nvCxnSpPr>
      <xdr:spPr>
        <a:xfrm>
          <a:off x="4114800" y="1441132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135890</xdr:rowOff>
    </xdr:from>
    <xdr:ext cx="762000" cy="259080"/>
    <xdr:sp macro="" textlink="">
      <xdr:nvSpPr>
        <xdr:cNvPr id="6337" name="人件費・物件費等の状況平均値テキスト"/>
        <xdr:cNvSpPr txBox="1"/>
      </xdr:nvSpPr>
      <xdr:spPr>
        <a:xfrm>
          <a:off x="5041900" y="143662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163830</xdr:rowOff>
    </xdr:from>
    <xdr:to>
      <xdr:col>7</xdr:col>
      <xdr:colOff>203200</xdr:colOff>
      <xdr:row>84</xdr:row>
      <xdr:rowOff>93980</xdr:rowOff>
    </xdr:to>
    <xdr:sp macro="" textlink="">
      <xdr:nvSpPr>
        <xdr:cNvPr id="6338" name="フローチャート : 判断 194"/>
        <xdr:cNvSpPr/>
      </xdr:nvSpPr>
      <xdr:spPr>
        <a:xfrm>
          <a:off x="49022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143510</xdr:rowOff>
    </xdr:from>
    <xdr:to>
      <xdr:col>6</xdr:col>
      <xdr:colOff>0</xdr:colOff>
      <xdr:row>84</xdr:row>
      <xdr:rowOff>9525</xdr:rowOff>
    </xdr:to>
    <xdr:cxnSp macro="">
      <xdr:nvCxnSpPr>
        <xdr:cNvPr id="6339" name="直線コネクタ 195"/>
        <xdr:cNvCxnSpPr/>
      </xdr:nvCxnSpPr>
      <xdr:spPr>
        <a:xfrm>
          <a:off x="3225800" y="143738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8890</xdr:rowOff>
    </xdr:from>
    <xdr:to>
      <xdr:col>6</xdr:col>
      <xdr:colOff>50800</xdr:colOff>
      <xdr:row>84</xdr:row>
      <xdr:rowOff>110490</xdr:rowOff>
    </xdr:to>
    <xdr:sp macro="" textlink="">
      <xdr:nvSpPr>
        <xdr:cNvPr id="6340" name="フローチャート : 判断 196"/>
        <xdr:cNvSpPr/>
      </xdr:nvSpPr>
      <xdr:spPr>
        <a:xfrm>
          <a:off x="4064000" y="144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95250</xdr:rowOff>
    </xdr:from>
    <xdr:ext cx="736600" cy="259080"/>
    <xdr:sp macro="" textlink="">
      <xdr:nvSpPr>
        <xdr:cNvPr id="6341" name="テキスト ボックス 197"/>
        <xdr:cNvSpPr txBox="1"/>
      </xdr:nvSpPr>
      <xdr:spPr>
        <a:xfrm>
          <a:off x="3733800" y="1449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110490</xdr:rowOff>
    </xdr:from>
    <xdr:to>
      <xdr:col>4</xdr:col>
      <xdr:colOff>482600</xdr:colOff>
      <xdr:row>83</xdr:row>
      <xdr:rowOff>143510</xdr:rowOff>
    </xdr:to>
    <xdr:cxnSp macro="">
      <xdr:nvCxnSpPr>
        <xdr:cNvPr id="6342" name="直線コネクタ 198"/>
        <xdr:cNvCxnSpPr/>
      </xdr:nvCxnSpPr>
      <xdr:spPr>
        <a:xfrm>
          <a:off x="2336800" y="143408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114300</xdr:rowOff>
    </xdr:from>
    <xdr:to>
      <xdr:col>4</xdr:col>
      <xdr:colOff>533400</xdr:colOff>
      <xdr:row>84</xdr:row>
      <xdr:rowOff>44450</xdr:rowOff>
    </xdr:to>
    <xdr:sp macro="" textlink="">
      <xdr:nvSpPr>
        <xdr:cNvPr id="6343" name="フローチャート : 判断 199"/>
        <xdr:cNvSpPr/>
      </xdr:nvSpPr>
      <xdr:spPr>
        <a:xfrm>
          <a:off x="3175000" y="1434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29210</xdr:rowOff>
    </xdr:from>
    <xdr:ext cx="762000" cy="257810"/>
    <xdr:sp macro="" textlink="">
      <xdr:nvSpPr>
        <xdr:cNvPr id="6344" name="テキスト ボックス 200"/>
        <xdr:cNvSpPr txBox="1"/>
      </xdr:nvSpPr>
      <xdr:spPr>
        <a:xfrm>
          <a:off x="2844800" y="14431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110490</xdr:rowOff>
    </xdr:from>
    <xdr:to>
      <xdr:col>3</xdr:col>
      <xdr:colOff>279400</xdr:colOff>
      <xdr:row>83</xdr:row>
      <xdr:rowOff>132715</xdr:rowOff>
    </xdr:to>
    <xdr:cxnSp macro="">
      <xdr:nvCxnSpPr>
        <xdr:cNvPr id="6345" name="直線コネクタ 201"/>
        <xdr:cNvCxnSpPr/>
      </xdr:nvCxnSpPr>
      <xdr:spPr>
        <a:xfrm flipV="1">
          <a:off x="1447800" y="143408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86360</xdr:rowOff>
    </xdr:from>
    <xdr:to>
      <xdr:col>3</xdr:col>
      <xdr:colOff>330200</xdr:colOff>
      <xdr:row>84</xdr:row>
      <xdr:rowOff>15875</xdr:rowOff>
    </xdr:to>
    <xdr:sp macro="" textlink="">
      <xdr:nvSpPr>
        <xdr:cNvPr id="6346" name="フローチャート : 判断 202"/>
        <xdr:cNvSpPr/>
      </xdr:nvSpPr>
      <xdr:spPr>
        <a:xfrm>
          <a:off x="2286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635</xdr:rowOff>
    </xdr:from>
    <xdr:ext cx="760730" cy="259080"/>
    <xdr:sp macro="" textlink="">
      <xdr:nvSpPr>
        <xdr:cNvPr id="6347" name="テキスト ボックス 203"/>
        <xdr:cNvSpPr txBox="1"/>
      </xdr:nvSpPr>
      <xdr:spPr>
        <a:xfrm>
          <a:off x="1955800" y="144024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88900</xdr:rowOff>
    </xdr:from>
    <xdr:to>
      <xdr:col>2</xdr:col>
      <xdr:colOff>127000</xdr:colOff>
      <xdr:row>84</xdr:row>
      <xdr:rowOff>19050</xdr:rowOff>
    </xdr:to>
    <xdr:sp macro="" textlink="">
      <xdr:nvSpPr>
        <xdr:cNvPr id="6348" name="フローチャート : 判断 204"/>
        <xdr:cNvSpPr/>
      </xdr:nvSpPr>
      <xdr:spPr>
        <a:xfrm>
          <a:off x="1397000" y="1431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3810</xdr:rowOff>
    </xdr:from>
    <xdr:ext cx="760730" cy="259080"/>
    <xdr:sp macro="" textlink="">
      <xdr:nvSpPr>
        <xdr:cNvPr id="6349" name="テキスト ボックス 205"/>
        <xdr:cNvSpPr txBox="1"/>
      </xdr:nvSpPr>
      <xdr:spPr>
        <a:xfrm>
          <a:off x="1066800" y="14405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35560</xdr:rowOff>
    </xdr:from>
    <xdr:ext cx="760730" cy="259080"/>
    <xdr:sp macro="" textlink="">
      <xdr:nvSpPr>
        <xdr:cNvPr id="6350" name="テキスト ボックス 206"/>
        <xdr:cNvSpPr txBox="1"/>
      </xdr:nvSpPr>
      <xdr:spPr>
        <a:xfrm>
          <a:off x="4737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35560</xdr:rowOff>
    </xdr:from>
    <xdr:ext cx="762000" cy="259080"/>
    <xdr:sp macro="" textlink="">
      <xdr:nvSpPr>
        <xdr:cNvPr id="6351"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35560</xdr:rowOff>
    </xdr:from>
    <xdr:ext cx="762635" cy="259080"/>
    <xdr:sp macro="" textlink="">
      <xdr:nvSpPr>
        <xdr:cNvPr id="6352" name="テキスト ボックス 208"/>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35560</xdr:rowOff>
    </xdr:from>
    <xdr:ext cx="762000" cy="259080"/>
    <xdr:sp macro="" textlink="">
      <xdr:nvSpPr>
        <xdr:cNvPr id="6353"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35560</xdr:rowOff>
    </xdr:from>
    <xdr:ext cx="762000" cy="259080"/>
    <xdr:sp macro="" textlink="">
      <xdr:nvSpPr>
        <xdr:cNvPr id="6354"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146050</xdr:rowOff>
    </xdr:from>
    <xdr:to>
      <xdr:col>7</xdr:col>
      <xdr:colOff>203200</xdr:colOff>
      <xdr:row>84</xdr:row>
      <xdr:rowOff>76200</xdr:rowOff>
    </xdr:to>
    <xdr:sp macro="" textlink="">
      <xdr:nvSpPr>
        <xdr:cNvPr id="6355" name="円/楕円 211"/>
        <xdr:cNvSpPr/>
      </xdr:nvSpPr>
      <xdr:spPr>
        <a:xfrm>
          <a:off x="49022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162560</xdr:rowOff>
    </xdr:from>
    <xdr:ext cx="762000" cy="259080"/>
    <xdr:sp macro="" textlink="">
      <xdr:nvSpPr>
        <xdr:cNvPr id="6356" name="人件費・物件費等の状況該当値テキスト"/>
        <xdr:cNvSpPr txBox="1"/>
      </xdr:nvSpPr>
      <xdr:spPr>
        <a:xfrm>
          <a:off x="50419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255,839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130175</xdr:rowOff>
    </xdr:from>
    <xdr:to>
      <xdr:col>6</xdr:col>
      <xdr:colOff>50800</xdr:colOff>
      <xdr:row>84</xdr:row>
      <xdr:rowOff>60325</xdr:rowOff>
    </xdr:to>
    <xdr:sp macro="" textlink="">
      <xdr:nvSpPr>
        <xdr:cNvPr id="6357" name="円/楕円 213"/>
        <xdr:cNvSpPr/>
      </xdr:nvSpPr>
      <xdr:spPr>
        <a:xfrm>
          <a:off x="40640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70485</xdr:rowOff>
    </xdr:from>
    <xdr:ext cx="736600" cy="259080"/>
    <xdr:sp macro="" textlink="">
      <xdr:nvSpPr>
        <xdr:cNvPr id="6358" name="テキスト ボックス 214"/>
        <xdr:cNvSpPr txBox="1"/>
      </xdr:nvSpPr>
      <xdr:spPr>
        <a:xfrm>
          <a:off x="3733800" y="14129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251,831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92710</xdr:rowOff>
    </xdr:from>
    <xdr:to>
      <xdr:col>4</xdr:col>
      <xdr:colOff>533400</xdr:colOff>
      <xdr:row>84</xdr:row>
      <xdr:rowOff>22860</xdr:rowOff>
    </xdr:to>
    <xdr:sp macro="" textlink="">
      <xdr:nvSpPr>
        <xdr:cNvPr id="6359" name="円/楕円 215"/>
        <xdr:cNvSpPr/>
      </xdr:nvSpPr>
      <xdr:spPr>
        <a:xfrm>
          <a:off x="31750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33020</xdr:rowOff>
    </xdr:from>
    <xdr:ext cx="762000" cy="259080"/>
    <xdr:sp macro="" textlink="">
      <xdr:nvSpPr>
        <xdr:cNvPr id="6360" name="テキスト ボックス 216"/>
        <xdr:cNvSpPr txBox="1"/>
      </xdr:nvSpPr>
      <xdr:spPr>
        <a:xfrm>
          <a:off x="284480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242,473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59690</xdr:rowOff>
    </xdr:from>
    <xdr:to>
      <xdr:col>3</xdr:col>
      <xdr:colOff>330200</xdr:colOff>
      <xdr:row>83</xdr:row>
      <xdr:rowOff>161290</xdr:rowOff>
    </xdr:to>
    <xdr:sp macro="" textlink="">
      <xdr:nvSpPr>
        <xdr:cNvPr id="6361" name="円/楕円 217"/>
        <xdr:cNvSpPr/>
      </xdr:nvSpPr>
      <xdr:spPr>
        <a:xfrm>
          <a:off x="22860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0</xdr:rowOff>
    </xdr:from>
    <xdr:ext cx="760730" cy="259080"/>
    <xdr:sp macro="" textlink="">
      <xdr:nvSpPr>
        <xdr:cNvPr id="6362" name="テキスト ボックス 218"/>
        <xdr:cNvSpPr txBox="1"/>
      </xdr:nvSpPr>
      <xdr:spPr>
        <a:xfrm>
          <a:off x="1955800" y="14058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234,349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81915</xdr:rowOff>
    </xdr:from>
    <xdr:to>
      <xdr:col>2</xdr:col>
      <xdr:colOff>127000</xdr:colOff>
      <xdr:row>84</xdr:row>
      <xdr:rowOff>12065</xdr:rowOff>
    </xdr:to>
    <xdr:sp macro="" textlink="">
      <xdr:nvSpPr>
        <xdr:cNvPr id="6363" name="円/楕円 219"/>
        <xdr:cNvSpPr/>
      </xdr:nvSpPr>
      <xdr:spPr>
        <a:xfrm>
          <a:off x="1397000" y="143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22225</xdr:rowOff>
    </xdr:from>
    <xdr:ext cx="760730" cy="258445"/>
    <xdr:sp macro="" textlink="">
      <xdr:nvSpPr>
        <xdr:cNvPr id="6364" name="テキスト ボックス 220"/>
        <xdr:cNvSpPr txBox="1"/>
      </xdr:nvSpPr>
      <xdr:spPr>
        <a:xfrm>
          <a:off x="1066800" y="140811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239,842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6365"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621030</xdr:colOff>
      <xdr:row>75</xdr:row>
      <xdr:rowOff>139700</xdr:rowOff>
    </xdr:from>
    <xdr:ext cx="1652270" cy="309245"/>
    <xdr:sp macro="" textlink="">
      <xdr:nvSpPr>
        <xdr:cNvPr id="6366" name="テキスト ボックス 222"/>
        <xdr:cNvSpPr txBox="1"/>
      </xdr:nvSpPr>
      <xdr:spPr>
        <a:xfrm>
          <a:off x="13651230" y="12998450"/>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oneCellAnchor>
  <xdr:oneCellAnchor>
    <xdr:from>
      <xdr:col>22</xdr:col>
      <xdr:colOff>344170</xdr:colOff>
      <xdr:row>75</xdr:row>
      <xdr:rowOff>114300</xdr:rowOff>
    </xdr:from>
    <xdr:ext cx="1649730" cy="358775"/>
    <xdr:sp macro="" textlink="">
      <xdr:nvSpPr>
        <xdr:cNvPr id="6367"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6368"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6369"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6370"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6371"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6372"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6373"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6374"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6375"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6376"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6377"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厳しい財政運営の中、臨時的な措置として特別職の報酬カット、議会議員期末手当</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カット、管理職手当を</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支給及び特殊勤務手当を定率制から定額制、区長報酬の改訂を実施し、全国町村平均より低い状況にある。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年度は対</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年比</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と大幅な増となっている。これは国家公務員の時限的な給与改定特例措置による影響であり、措置がない場合は平成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92.8</a:t>
          </a:r>
          <a:r>
            <a:rPr lang="ja-JP" altLang="ja-JP" sz="1100">
              <a:solidFill>
                <a:schemeClr val="dk1"/>
              </a:solidFill>
              <a:effectLst/>
              <a:latin typeface="+mn-lt"/>
              <a:ea typeface="+mn-ea"/>
              <a:cs typeface="+mn-cs"/>
            </a:rPr>
            <a:t>となり例年並みであった。</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年度は経験年数階層の変動等により、対前年</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と高まり、平成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％となったのは、退職者と新規採用者との給料月額の差によるものである。</a:t>
          </a:r>
          <a:endParaRPr lang="ja-JP" altLang="ja-JP" sz="1400">
            <a:effectLst/>
          </a:endParaRPr>
        </a:p>
        <a:p>
          <a:r>
            <a:rPr lang="ja-JP" altLang="ja-JP" sz="1100">
              <a:solidFill>
                <a:schemeClr val="dk1"/>
              </a:solidFill>
              <a:effectLst/>
              <a:latin typeface="+mn-lt"/>
              <a:ea typeface="+mn-ea"/>
              <a:cs typeface="+mn-cs"/>
            </a:rPr>
            <a:t>　今後も平均年齢の減によりラスパイレス指数は減少すると思われる。引き続き適切な人件費管理に努める。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6378"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67310</xdr:rowOff>
    </xdr:from>
    <xdr:ext cx="760730" cy="259080"/>
    <xdr:sp macro="" textlink="">
      <xdr:nvSpPr>
        <xdr:cNvPr id="6379" name="テキスト ボックス 235"/>
        <xdr:cNvSpPr txBox="1"/>
      </xdr:nvSpPr>
      <xdr:spPr>
        <a:xfrm>
          <a:off x="12065000" y="1566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150495</xdr:rowOff>
    </xdr:from>
    <xdr:to>
      <xdr:col>26</xdr:col>
      <xdr:colOff>76200</xdr:colOff>
      <xdr:row>89</xdr:row>
      <xdr:rowOff>150495</xdr:rowOff>
    </xdr:to>
    <xdr:cxnSp macro="">
      <xdr:nvCxnSpPr>
        <xdr:cNvPr id="6380"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8255</xdr:rowOff>
    </xdr:from>
    <xdr:ext cx="760730" cy="257810"/>
    <xdr:sp macro="" textlink="">
      <xdr:nvSpPr>
        <xdr:cNvPr id="6381" name="テキスト ボックス 237"/>
        <xdr:cNvSpPr txBox="1"/>
      </xdr:nvSpPr>
      <xdr:spPr>
        <a:xfrm>
          <a:off x="12065000" y="152673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90805</xdr:rowOff>
    </xdr:from>
    <xdr:to>
      <xdr:col>26</xdr:col>
      <xdr:colOff>76200</xdr:colOff>
      <xdr:row>87</xdr:row>
      <xdr:rowOff>90805</xdr:rowOff>
    </xdr:to>
    <xdr:cxnSp macro="">
      <xdr:nvCxnSpPr>
        <xdr:cNvPr id="6382"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120650</xdr:rowOff>
    </xdr:from>
    <xdr:ext cx="760730" cy="257810"/>
    <xdr:sp macro="" textlink="">
      <xdr:nvSpPr>
        <xdr:cNvPr id="6383" name="テキスト ボックス 239"/>
        <xdr:cNvSpPr txBox="1"/>
      </xdr:nvSpPr>
      <xdr:spPr>
        <a:xfrm>
          <a:off x="12065000" y="14865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6384"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60960</xdr:rowOff>
    </xdr:from>
    <xdr:ext cx="760730" cy="259080"/>
    <xdr:sp macro="" textlink="">
      <xdr:nvSpPr>
        <xdr:cNvPr id="6385" name="テキスト ボックス 241"/>
        <xdr:cNvSpPr txBox="1"/>
      </xdr:nvSpPr>
      <xdr:spPr>
        <a:xfrm>
          <a:off x="12065000" y="1446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144145</xdr:rowOff>
    </xdr:from>
    <xdr:to>
      <xdr:col>26</xdr:col>
      <xdr:colOff>76200</xdr:colOff>
      <xdr:row>82</xdr:row>
      <xdr:rowOff>144145</xdr:rowOff>
    </xdr:to>
    <xdr:cxnSp macro="">
      <xdr:nvCxnSpPr>
        <xdr:cNvPr id="6386"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1905</xdr:rowOff>
    </xdr:from>
    <xdr:ext cx="760730" cy="259080"/>
    <xdr:sp macro="" textlink="">
      <xdr:nvSpPr>
        <xdr:cNvPr id="6387" name="テキスト ボックス 243"/>
        <xdr:cNvSpPr txBox="1"/>
      </xdr:nvSpPr>
      <xdr:spPr>
        <a:xfrm>
          <a:off x="12065000" y="14060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84455</xdr:rowOff>
    </xdr:from>
    <xdr:to>
      <xdr:col>26</xdr:col>
      <xdr:colOff>76200</xdr:colOff>
      <xdr:row>80</xdr:row>
      <xdr:rowOff>84455</xdr:rowOff>
    </xdr:to>
    <xdr:cxnSp macro="">
      <xdr:nvCxnSpPr>
        <xdr:cNvPr id="6388"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113665</xdr:rowOff>
    </xdr:from>
    <xdr:ext cx="760730" cy="258445"/>
    <xdr:sp macro="" textlink="">
      <xdr:nvSpPr>
        <xdr:cNvPr id="6389" name="テキスト ボックス 245"/>
        <xdr:cNvSpPr txBox="1"/>
      </xdr:nvSpPr>
      <xdr:spPr>
        <a:xfrm>
          <a:off x="12065000" y="136582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6390"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54610</xdr:rowOff>
    </xdr:from>
    <xdr:ext cx="760730" cy="257810"/>
    <xdr:sp macro="" textlink="">
      <xdr:nvSpPr>
        <xdr:cNvPr id="6391" name="テキスト ボックス 247"/>
        <xdr:cNvSpPr txBox="1"/>
      </xdr:nvSpPr>
      <xdr:spPr>
        <a:xfrm>
          <a:off x="12065000" y="13256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639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6393" name="直線コネクタ 249"/>
        <xdr:cNvCxnSpPr/>
      </xdr:nvCxnSpPr>
      <xdr:spPr>
        <a:xfrm flipV="1">
          <a:off x="17018000" y="137363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143510</xdr:rowOff>
    </xdr:from>
    <xdr:ext cx="760730" cy="257810"/>
    <xdr:sp macro="" textlink="">
      <xdr:nvSpPr>
        <xdr:cNvPr id="6394" name="給与水準   （国との比較）最小値テキスト"/>
        <xdr:cNvSpPr txBox="1"/>
      </xdr:nvSpPr>
      <xdr:spPr>
        <a:xfrm>
          <a:off x="17106900" y="15059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6395" name="直線コネクタ 251"/>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106680</xdr:rowOff>
    </xdr:from>
    <xdr:ext cx="760730" cy="259080"/>
    <xdr:sp macro="" textlink="">
      <xdr:nvSpPr>
        <xdr:cNvPr id="6396" name="給与水準   （国との比較）最大値テキスト"/>
        <xdr:cNvSpPr txBox="1"/>
      </xdr:nvSpPr>
      <xdr:spPr>
        <a:xfrm>
          <a:off x="17106900" y="13479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6397" name="直線コネクタ 253"/>
        <xdr:cNvCxnSpPr/>
      </xdr:nvCxnSpPr>
      <xdr:spPr>
        <a:xfrm>
          <a:off x="16929100" y="1373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18415</xdr:rowOff>
    </xdr:from>
    <xdr:to>
      <xdr:col>24</xdr:col>
      <xdr:colOff>558800</xdr:colOff>
      <xdr:row>84</xdr:row>
      <xdr:rowOff>34290</xdr:rowOff>
    </xdr:to>
    <xdr:cxnSp macro="">
      <xdr:nvCxnSpPr>
        <xdr:cNvPr id="6398" name="直線コネクタ 254"/>
        <xdr:cNvCxnSpPr/>
      </xdr:nvCxnSpPr>
      <xdr:spPr>
        <a:xfrm flipV="1">
          <a:off x="16179800" y="144202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41275</xdr:rowOff>
    </xdr:from>
    <xdr:ext cx="760730" cy="257810"/>
    <xdr:sp macro="" textlink="">
      <xdr:nvSpPr>
        <xdr:cNvPr id="6399" name="給与水準   （国との比較）平均値テキスト"/>
        <xdr:cNvSpPr txBox="1"/>
      </xdr:nvSpPr>
      <xdr:spPr>
        <a:xfrm>
          <a:off x="17106900" y="1461452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69215</xdr:rowOff>
    </xdr:from>
    <xdr:to>
      <xdr:col>24</xdr:col>
      <xdr:colOff>609600</xdr:colOff>
      <xdr:row>85</xdr:row>
      <xdr:rowOff>170815</xdr:rowOff>
    </xdr:to>
    <xdr:sp macro="" textlink="">
      <xdr:nvSpPr>
        <xdr:cNvPr id="6400" name="フローチャート : 判断 256"/>
        <xdr:cNvSpPr/>
      </xdr:nvSpPr>
      <xdr:spPr>
        <a:xfrm>
          <a:off x="169672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85090</xdr:rowOff>
    </xdr:from>
    <xdr:to>
      <xdr:col>23</xdr:col>
      <xdr:colOff>406400</xdr:colOff>
      <xdr:row>84</xdr:row>
      <xdr:rowOff>34290</xdr:rowOff>
    </xdr:to>
    <xdr:cxnSp macro="">
      <xdr:nvCxnSpPr>
        <xdr:cNvPr id="6401" name="直線コネクタ 257"/>
        <xdr:cNvCxnSpPr/>
      </xdr:nvCxnSpPr>
      <xdr:spPr>
        <a:xfrm>
          <a:off x="15290800" y="143154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45085</xdr:rowOff>
    </xdr:from>
    <xdr:to>
      <xdr:col>23</xdr:col>
      <xdr:colOff>457200</xdr:colOff>
      <xdr:row>85</xdr:row>
      <xdr:rowOff>146685</xdr:rowOff>
    </xdr:to>
    <xdr:sp macro="" textlink="">
      <xdr:nvSpPr>
        <xdr:cNvPr id="6402" name="フローチャート : 判断 258"/>
        <xdr:cNvSpPr/>
      </xdr:nvSpPr>
      <xdr:spPr>
        <a:xfrm>
          <a:off x="161290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132080</xdr:rowOff>
    </xdr:from>
    <xdr:ext cx="736600" cy="257810"/>
    <xdr:sp macro="" textlink="">
      <xdr:nvSpPr>
        <xdr:cNvPr id="6403" name="テキスト ボックス 259"/>
        <xdr:cNvSpPr txBox="1"/>
      </xdr:nvSpPr>
      <xdr:spPr>
        <a:xfrm>
          <a:off x="15798800" y="147053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85090</xdr:rowOff>
    </xdr:from>
    <xdr:to>
      <xdr:col>22</xdr:col>
      <xdr:colOff>203200</xdr:colOff>
      <xdr:row>87</xdr:row>
      <xdr:rowOff>123190</xdr:rowOff>
    </xdr:to>
    <xdr:cxnSp macro="">
      <xdr:nvCxnSpPr>
        <xdr:cNvPr id="6404" name="直線コネクタ 260"/>
        <xdr:cNvCxnSpPr/>
      </xdr:nvCxnSpPr>
      <xdr:spPr>
        <a:xfrm flipV="1">
          <a:off x="14401800" y="14315440"/>
          <a:ext cx="889000" cy="723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37465</xdr:rowOff>
    </xdr:from>
    <xdr:to>
      <xdr:col>22</xdr:col>
      <xdr:colOff>254000</xdr:colOff>
      <xdr:row>85</xdr:row>
      <xdr:rowOff>139065</xdr:rowOff>
    </xdr:to>
    <xdr:sp macro="" textlink="">
      <xdr:nvSpPr>
        <xdr:cNvPr id="6405" name="フローチャート : 判断 261"/>
        <xdr:cNvSpPr/>
      </xdr:nvSpPr>
      <xdr:spPr>
        <a:xfrm>
          <a:off x="15240000" y="1461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123825</xdr:rowOff>
    </xdr:from>
    <xdr:ext cx="762000" cy="257810"/>
    <xdr:sp macro="" textlink="">
      <xdr:nvSpPr>
        <xdr:cNvPr id="6406" name="テキスト ボックス 262"/>
        <xdr:cNvSpPr txBox="1"/>
      </xdr:nvSpPr>
      <xdr:spPr>
        <a:xfrm>
          <a:off x="14909800" y="14697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123190</xdr:rowOff>
    </xdr:from>
    <xdr:to>
      <xdr:col>21</xdr:col>
      <xdr:colOff>0</xdr:colOff>
      <xdr:row>87</xdr:row>
      <xdr:rowOff>123190</xdr:rowOff>
    </xdr:to>
    <xdr:cxnSp macro="">
      <xdr:nvCxnSpPr>
        <xdr:cNvPr id="6407" name="直線コネクタ 263"/>
        <xdr:cNvCxnSpPr/>
      </xdr:nvCxnSpPr>
      <xdr:spPr>
        <a:xfrm>
          <a:off x="13512800" y="1503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133985</xdr:rowOff>
    </xdr:from>
    <xdr:to>
      <xdr:col>21</xdr:col>
      <xdr:colOff>50800</xdr:colOff>
      <xdr:row>89</xdr:row>
      <xdr:rowOff>64135</xdr:rowOff>
    </xdr:to>
    <xdr:sp macro="" textlink="">
      <xdr:nvSpPr>
        <xdr:cNvPr id="6408" name="フローチャート : 判断 264"/>
        <xdr:cNvSpPr/>
      </xdr:nvSpPr>
      <xdr:spPr>
        <a:xfrm>
          <a:off x="14351000" y="152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48895</xdr:rowOff>
    </xdr:from>
    <xdr:ext cx="762000" cy="259080"/>
    <xdr:sp macro="" textlink="">
      <xdr:nvSpPr>
        <xdr:cNvPr id="6409" name="テキスト ボックス 265"/>
        <xdr:cNvSpPr txBox="1"/>
      </xdr:nvSpPr>
      <xdr:spPr>
        <a:xfrm>
          <a:off x="14020800" y="15307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118110</xdr:rowOff>
    </xdr:from>
    <xdr:to>
      <xdr:col>19</xdr:col>
      <xdr:colOff>533400</xdr:colOff>
      <xdr:row>89</xdr:row>
      <xdr:rowOff>48260</xdr:rowOff>
    </xdr:to>
    <xdr:sp macro="" textlink="">
      <xdr:nvSpPr>
        <xdr:cNvPr id="6410" name="フローチャート : 判断 266"/>
        <xdr:cNvSpPr/>
      </xdr:nvSpPr>
      <xdr:spPr>
        <a:xfrm>
          <a:off x="13462000" y="1520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33020</xdr:rowOff>
    </xdr:from>
    <xdr:ext cx="762000" cy="259080"/>
    <xdr:sp macro="" textlink="">
      <xdr:nvSpPr>
        <xdr:cNvPr id="6411" name="テキスト ボックス 267"/>
        <xdr:cNvSpPr txBox="1"/>
      </xdr:nvSpPr>
      <xdr:spPr>
        <a:xfrm>
          <a:off x="13131800" y="1529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343535</xdr:colOff>
      <xdr:row>92</xdr:row>
      <xdr:rowOff>35560</xdr:rowOff>
    </xdr:from>
    <xdr:ext cx="760730" cy="259080"/>
    <xdr:sp macro="" textlink="">
      <xdr:nvSpPr>
        <xdr:cNvPr id="6412" name="テキスト ボックス 268"/>
        <xdr:cNvSpPr txBox="1"/>
      </xdr:nvSpPr>
      <xdr:spPr>
        <a:xfrm>
          <a:off x="16802735"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35560</xdr:rowOff>
    </xdr:from>
    <xdr:ext cx="760730" cy="259080"/>
    <xdr:sp macro="" textlink="">
      <xdr:nvSpPr>
        <xdr:cNvPr id="6413" name="テキスト ボックス 269"/>
        <xdr:cNvSpPr txBox="1"/>
      </xdr:nvSpPr>
      <xdr:spPr>
        <a:xfrm>
          <a:off x="159639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35560</xdr:rowOff>
    </xdr:from>
    <xdr:ext cx="760730" cy="259080"/>
    <xdr:sp macro="" textlink="">
      <xdr:nvSpPr>
        <xdr:cNvPr id="6414" name="テキスト ボックス 270"/>
        <xdr:cNvSpPr txBox="1"/>
      </xdr:nvSpPr>
      <xdr:spPr>
        <a:xfrm>
          <a:off x="150749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35560</xdr:rowOff>
    </xdr:from>
    <xdr:ext cx="762000" cy="259080"/>
    <xdr:sp macro="" textlink="">
      <xdr:nvSpPr>
        <xdr:cNvPr id="6415"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35560</xdr:rowOff>
    </xdr:from>
    <xdr:ext cx="762635" cy="259080"/>
    <xdr:sp macro="" textlink="">
      <xdr:nvSpPr>
        <xdr:cNvPr id="6416" name="テキスト ボックス 272"/>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139065</xdr:rowOff>
    </xdr:from>
    <xdr:to>
      <xdr:col>24</xdr:col>
      <xdr:colOff>609600</xdr:colOff>
      <xdr:row>84</xdr:row>
      <xdr:rowOff>69215</xdr:rowOff>
    </xdr:to>
    <xdr:sp macro="" textlink="">
      <xdr:nvSpPr>
        <xdr:cNvPr id="6417" name="円/楕円 273"/>
        <xdr:cNvSpPr/>
      </xdr:nvSpPr>
      <xdr:spPr>
        <a:xfrm>
          <a:off x="16967200" y="143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155575</xdr:rowOff>
    </xdr:from>
    <xdr:ext cx="760730" cy="257810"/>
    <xdr:sp macro="" textlink="">
      <xdr:nvSpPr>
        <xdr:cNvPr id="6418" name="給与水準   （国との比較）該当値テキスト"/>
        <xdr:cNvSpPr txBox="1"/>
      </xdr:nvSpPr>
      <xdr:spPr>
        <a:xfrm>
          <a:off x="17106900" y="14214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154940</xdr:rowOff>
    </xdr:from>
    <xdr:to>
      <xdr:col>23</xdr:col>
      <xdr:colOff>457200</xdr:colOff>
      <xdr:row>84</xdr:row>
      <xdr:rowOff>85090</xdr:rowOff>
    </xdr:to>
    <xdr:sp macro="" textlink="">
      <xdr:nvSpPr>
        <xdr:cNvPr id="6419" name="円/楕円 275"/>
        <xdr:cNvSpPr/>
      </xdr:nvSpPr>
      <xdr:spPr>
        <a:xfrm>
          <a:off x="161290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95250</xdr:rowOff>
    </xdr:from>
    <xdr:ext cx="736600" cy="259080"/>
    <xdr:sp macro="" textlink="">
      <xdr:nvSpPr>
        <xdr:cNvPr id="6420" name="テキスト ボックス 276"/>
        <xdr:cNvSpPr txBox="1"/>
      </xdr:nvSpPr>
      <xdr:spPr>
        <a:xfrm>
          <a:off x="15798800" y="1415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34290</xdr:rowOff>
    </xdr:from>
    <xdr:to>
      <xdr:col>22</xdr:col>
      <xdr:colOff>254000</xdr:colOff>
      <xdr:row>83</xdr:row>
      <xdr:rowOff>135890</xdr:rowOff>
    </xdr:to>
    <xdr:sp macro="" textlink="">
      <xdr:nvSpPr>
        <xdr:cNvPr id="6421" name="円/楕円 277"/>
        <xdr:cNvSpPr/>
      </xdr:nvSpPr>
      <xdr:spPr>
        <a:xfrm>
          <a:off x="15240000" y="142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146050</xdr:rowOff>
    </xdr:from>
    <xdr:ext cx="762000" cy="257810"/>
    <xdr:sp macro="" textlink="">
      <xdr:nvSpPr>
        <xdr:cNvPr id="6422" name="テキスト ボックス 278"/>
        <xdr:cNvSpPr txBox="1"/>
      </xdr:nvSpPr>
      <xdr:spPr>
        <a:xfrm>
          <a:off x="14909800" y="14033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72390</xdr:rowOff>
    </xdr:from>
    <xdr:to>
      <xdr:col>21</xdr:col>
      <xdr:colOff>50800</xdr:colOff>
      <xdr:row>88</xdr:row>
      <xdr:rowOff>2540</xdr:rowOff>
    </xdr:to>
    <xdr:sp macro="" textlink="">
      <xdr:nvSpPr>
        <xdr:cNvPr id="6423" name="円/楕円 279"/>
        <xdr:cNvSpPr/>
      </xdr:nvSpPr>
      <xdr:spPr>
        <a:xfrm>
          <a:off x="14351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12700</xdr:rowOff>
    </xdr:from>
    <xdr:ext cx="762000" cy="259080"/>
    <xdr:sp macro="" textlink="">
      <xdr:nvSpPr>
        <xdr:cNvPr id="6424" name="テキスト ボックス 280"/>
        <xdr:cNvSpPr txBox="1"/>
      </xdr:nvSpPr>
      <xdr:spPr>
        <a:xfrm>
          <a:off x="14020800" y="147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72390</xdr:rowOff>
    </xdr:from>
    <xdr:to>
      <xdr:col>19</xdr:col>
      <xdr:colOff>533400</xdr:colOff>
      <xdr:row>88</xdr:row>
      <xdr:rowOff>2540</xdr:rowOff>
    </xdr:to>
    <xdr:sp macro="" textlink="">
      <xdr:nvSpPr>
        <xdr:cNvPr id="6425" name="円/楕円 281"/>
        <xdr:cNvSpPr/>
      </xdr:nvSpPr>
      <xdr:spPr>
        <a:xfrm>
          <a:off x="13462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12700</xdr:rowOff>
    </xdr:from>
    <xdr:ext cx="762000" cy="259080"/>
    <xdr:sp macro="" textlink="">
      <xdr:nvSpPr>
        <xdr:cNvPr id="6426" name="テキスト ボックス 282"/>
        <xdr:cNvSpPr txBox="1"/>
      </xdr:nvSpPr>
      <xdr:spPr>
        <a:xfrm>
          <a:off x="13131800" y="147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6427"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422275</xdr:colOff>
      <xdr:row>53</xdr:row>
      <xdr:rowOff>101600</xdr:rowOff>
    </xdr:from>
    <xdr:ext cx="2049780" cy="307975"/>
    <xdr:sp macro="" textlink="">
      <xdr:nvSpPr>
        <xdr:cNvPr id="6428" name="テキスト ボックス 284"/>
        <xdr:cNvSpPr txBox="1"/>
      </xdr:nvSpPr>
      <xdr:spPr>
        <a:xfrm>
          <a:off x="13452475" y="9188450"/>
          <a:ext cx="204978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oneCellAnchor>
  <xdr:oneCellAnchor>
    <xdr:from>
      <xdr:col>22</xdr:col>
      <xdr:colOff>542925</xdr:colOff>
      <xdr:row>53</xdr:row>
      <xdr:rowOff>76200</xdr:rowOff>
    </xdr:from>
    <xdr:ext cx="1651000" cy="357505"/>
    <xdr:sp macro="" textlink="">
      <xdr:nvSpPr>
        <xdr:cNvPr id="6429" name="テキスト ボックス 285"/>
        <xdr:cNvSpPr txBox="1"/>
      </xdr:nvSpPr>
      <xdr:spPr>
        <a:xfrm>
          <a:off x="1563052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[20.88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6430"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6431"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6432"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6433"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6434"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6435"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6436"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6437"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6438"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6439"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離島等の地域特性のため、保育所や老人ホーム、下水道事業等への民間企業が参入しづらい状況のため、鹿児島県平均よりも高い状況である。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年度からは人口千人あたりの職員数は増加したが、人口が平成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a:t>
          </a:r>
          <a:r>
            <a:rPr lang="ja-JP" altLang="en-US" sz="1100">
              <a:solidFill>
                <a:srgbClr val="FF0000"/>
              </a:solidFill>
              <a:effectLst/>
              <a:latin typeface="+mn-lt"/>
              <a:ea typeface="+mn-ea"/>
              <a:cs typeface="+mn-cs"/>
            </a:rPr>
            <a:t>で</a:t>
          </a:r>
          <a:r>
            <a:rPr lang="en-US" altLang="ja-JP" sz="1100">
              <a:solidFill>
                <a:schemeClr val="dk1"/>
              </a:solidFill>
              <a:effectLst/>
              <a:latin typeface="+mn-lt"/>
              <a:ea typeface="+mn-ea"/>
              <a:cs typeface="+mn-cs"/>
            </a:rPr>
            <a:t>81</a:t>
          </a:r>
          <a:r>
            <a:rPr lang="ja-JP" altLang="ja-JP" sz="1100">
              <a:solidFill>
                <a:schemeClr val="dk1"/>
              </a:solidFill>
              <a:effectLst/>
              <a:latin typeface="+mn-lt"/>
              <a:ea typeface="+mn-ea"/>
              <a:cs typeface="+mn-cs"/>
            </a:rPr>
            <a:t>人減、平成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125</a:t>
          </a:r>
          <a:r>
            <a:rPr lang="ja-JP" altLang="ja-JP" sz="1100">
              <a:solidFill>
                <a:schemeClr val="dk1"/>
              </a:solidFill>
              <a:effectLst/>
              <a:latin typeface="+mn-lt"/>
              <a:ea typeface="+mn-ea"/>
              <a:cs typeface="+mn-cs"/>
            </a:rPr>
            <a:t>人減となっていることが主な原因である。</a:t>
          </a:r>
          <a:endParaRPr lang="ja-JP" altLang="ja-JP" sz="1400">
            <a:effectLst/>
          </a:endParaRPr>
        </a:p>
        <a:p>
          <a:r>
            <a:rPr lang="ja-JP" altLang="ja-JP" sz="1100">
              <a:solidFill>
                <a:schemeClr val="dk1"/>
              </a:solidFill>
              <a:effectLst/>
              <a:latin typeface="+mn-lt"/>
              <a:ea typeface="+mn-ea"/>
              <a:cs typeface="+mn-cs"/>
            </a:rPr>
            <a:t>　社会情勢の変化で住民ニーズが多様化しているが、組織機構の再編を図り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職員数の適正化に努める。</a:t>
          </a:r>
          <a:endParaRPr lang="ja-JP" altLang="ja-JP" sz="1400">
            <a:effectLst/>
          </a:endParaRPr>
        </a:p>
      </xdr:txBody>
    </xdr:sp>
    <xdr:clientData/>
  </xdr:twoCellAnchor>
  <xdr:oneCellAnchor>
    <xdr:from>
      <xdr:col>18</xdr:col>
      <xdr:colOff>444500</xdr:colOff>
      <xdr:row>54</xdr:row>
      <xdr:rowOff>139700</xdr:rowOff>
    </xdr:from>
    <xdr:ext cx="348615" cy="225425"/>
    <xdr:sp macro="" textlink="">
      <xdr:nvSpPr>
        <xdr:cNvPr id="6440" name="テキスト ボックス 296"/>
        <xdr:cNvSpPr txBox="1"/>
      </xdr:nvSpPr>
      <xdr:spPr>
        <a:xfrm>
          <a:off x="12788900" y="93980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6441"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29210</xdr:rowOff>
    </xdr:from>
    <xdr:ext cx="760730" cy="257810"/>
    <xdr:sp macro="" textlink="">
      <xdr:nvSpPr>
        <xdr:cNvPr id="6442" name="テキスト ボックス 298"/>
        <xdr:cNvSpPr txBox="1"/>
      </xdr:nvSpPr>
      <xdr:spPr>
        <a:xfrm>
          <a:off x="12065000" y="11859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169545</xdr:rowOff>
    </xdr:from>
    <xdr:to>
      <xdr:col>26</xdr:col>
      <xdr:colOff>76200</xdr:colOff>
      <xdr:row>67</xdr:row>
      <xdr:rowOff>169545</xdr:rowOff>
    </xdr:to>
    <xdr:cxnSp macro="">
      <xdr:nvCxnSpPr>
        <xdr:cNvPr id="6443"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27305</xdr:rowOff>
    </xdr:from>
    <xdr:ext cx="760730" cy="259080"/>
    <xdr:sp macro="" textlink="">
      <xdr:nvSpPr>
        <xdr:cNvPr id="6444" name="テキスト ボックス 300"/>
        <xdr:cNvSpPr txBox="1"/>
      </xdr:nvSpPr>
      <xdr:spPr>
        <a:xfrm>
          <a:off x="12065000" y="115144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167640</xdr:rowOff>
    </xdr:from>
    <xdr:to>
      <xdr:col>26</xdr:col>
      <xdr:colOff>76200</xdr:colOff>
      <xdr:row>65</xdr:row>
      <xdr:rowOff>167640</xdr:rowOff>
    </xdr:to>
    <xdr:cxnSp macro="">
      <xdr:nvCxnSpPr>
        <xdr:cNvPr id="6445"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25400</xdr:rowOff>
    </xdr:from>
    <xdr:ext cx="760730" cy="259080"/>
    <xdr:sp macro="" textlink="">
      <xdr:nvSpPr>
        <xdr:cNvPr id="6446" name="テキスト ボックス 302"/>
        <xdr:cNvSpPr txBox="1"/>
      </xdr:nvSpPr>
      <xdr:spPr>
        <a:xfrm>
          <a:off x="12065000" y="11169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166370</xdr:rowOff>
    </xdr:from>
    <xdr:to>
      <xdr:col>26</xdr:col>
      <xdr:colOff>76200</xdr:colOff>
      <xdr:row>63</xdr:row>
      <xdr:rowOff>166370</xdr:rowOff>
    </xdr:to>
    <xdr:cxnSp macro="">
      <xdr:nvCxnSpPr>
        <xdr:cNvPr id="6447"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23495</xdr:rowOff>
    </xdr:from>
    <xdr:ext cx="760730" cy="259080"/>
    <xdr:sp macro="" textlink="">
      <xdr:nvSpPr>
        <xdr:cNvPr id="6448" name="テキスト ボックス 304"/>
        <xdr:cNvSpPr txBox="1"/>
      </xdr:nvSpPr>
      <xdr:spPr>
        <a:xfrm>
          <a:off x="12065000" y="10824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164465</xdr:rowOff>
    </xdr:from>
    <xdr:to>
      <xdr:col>26</xdr:col>
      <xdr:colOff>76200</xdr:colOff>
      <xdr:row>61</xdr:row>
      <xdr:rowOff>164465</xdr:rowOff>
    </xdr:to>
    <xdr:cxnSp macro="">
      <xdr:nvCxnSpPr>
        <xdr:cNvPr id="6449"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22225</xdr:rowOff>
    </xdr:from>
    <xdr:ext cx="760730" cy="258445"/>
    <xdr:sp macro="" textlink="">
      <xdr:nvSpPr>
        <xdr:cNvPr id="6450" name="テキスト ボックス 306"/>
        <xdr:cNvSpPr txBox="1"/>
      </xdr:nvSpPr>
      <xdr:spPr>
        <a:xfrm>
          <a:off x="12065000" y="104806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162560</xdr:rowOff>
    </xdr:from>
    <xdr:to>
      <xdr:col>26</xdr:col>
      <xdr:colOff>76200</xdr:colOff>
      <xdr:row>59</xdr:row>
      <xdr:rowOff>162560</xdr:rowOff>
    </xdr:to>
    <xdr:cxnSp macro="">
      <xdr:nvCxnSpPr>
        <xdr:cNvPr id="6451"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20320</xdr:rowOff>
    </xdr:from>
    <xdr:ext cx="760730" cy="257810"/>
    <xdr:sp macro="" textlink="">
      <xdr:nvSpPr>
        <xdr:cNvPr id="6452" name="テキスト ボックス 308"/>
        <xdr:cNvSpPr txBox="1"/>
      </xdr:nvSpPr>
      <xdr:spPr>
        <a:xfrm>
          <a:off x="12065000" y="10135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160655</xdr:rowOff>
    </xdr:from>
    <xdr:to>
      <xdr:col>26</xdr:col>
      <xdr:colOff>76200</xdr:colOff>
      <xdr:row>57</xdr:row>
      <xdr:rowOff>160655</xdr:rowOff>
    </xdr:to>
    <xdr:cxnSp macro="">
      <xdr:nvCxnSpPr>
        <xdr:cNvPr id="6453"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18415</xdr:rowOff>
    </xdr:from>
    <xdr:ext cx="760730" cy="257810"/>
    <xdr:sp macro="" textlink="">
      <xdr:nvSpPr>
        <xdr:cNvPr id="6454" name="テキスト ボックス 310"/>
        <xdr:cNvSpPr txBox="1"/>
      </xdr:nvSpPr>
      <xdr:spPr>
        <a:xfrm>
          <a:off x="12065000" y="97910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6455"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16510</xdr:rowOff>
    </xdr:from>
    <xdr:ext cx="760730" cy="259080"/>
    <xdr:sp macro="" textlink="">
      <xdr:nvSpPr>
        <xdr:cNvPr id="6456" name="テキスト ボックス 312"/>
        <xdr:cNvSpPr txBox="1"/>
      </xdr:nvSpPr>
      <xdr:spPr>
        <a:xfrm>
          <a:off x="12065000" y="9446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645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166370</xdr:rowOff>
    </xdr:from>
    <xdr:to>
      <xdr:col>24</xdr:col>
      <xdr:colOff>558800</xdr:colOff>
      <xdr:row>66</xdr:row>
      <xdr:rowOff>156210</xdr:rowOff>
    </xdr:to>
    <xdr:cxnSp macro="">
      <xdr:nvCxnSpPr>
        <xdr:cNvPr id="6458" name="直線コネクタ 314"/>
        <xdr:cNvCxnSpPr/>
      </xdr:nvCxnSpPr>
      <xdr:spPr>
        <a:xfrm flipV="1">
          <a:off x="17018000" y="10110470"/>
          <a:ext cx="0" cy="1361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128270</xdr:rowOff>
    </xdr:from>
    <xdr:ext cx="760730" cy="259080"/>
    <xdr:sp macro="" textlink="">
      <xdr:nvSpPr>
        <xdr:cNvPr id="6459" name="定員管理の状況最小値テキスト"/>
        <xdr:cNvSpPr txBox="1"/>
      </xdr:nvSpPr>
      <xdr:spPr>
        <a:xfrm>
          <a:off x="17106900" y="11443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156210</xdr:rowOff>
    </xdr:from>
    <xdr:to>
      <xdr:col>24</xdr:col>
      <xdr:colOff>647700</xdr:colOff>
      <xdr:row>66</xdr:row>
      <xdr:rowOff>156210</xdr:rowOff>
    </xdr:to>
    <xdr:cxnSp macro="">
      <xdr:nvCxnSpPr>
        <xdr:cNvPr id="6460" name="直線コネクタ 316"/>
        <xdr:cNvCxnSpPr/>
      </xdr:nvCxnSpPr>
      <xdr:spPr>
        <a:xfrm>
          <a:off x="16929100" y="1147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81280</xdr:rowOff>
    </xdr:from>
    <xdr:ext cx="760730" cy="259080"/>
    <xdr:sp macro="" textlink="">
      <xdr:nvSpPr>
        <xdr:cNvPr id="6461" name="定員管理の状況最大値テキスト"/>
        <xdr:cNvSpPr txBox="1"/>
      </xdr:nvSpPr>
      <xdr:spPr>
        <a:xfrm>
          <a:off x="17106900" y="9853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166370</xdr:rowOff>
    </xdr:from>
    <xdr:to>
      <xdr:col>24</xdr:col>
      <xdr:colOff>647700</xdr:colOff>
      <xdr:row>58</xdr:row>
      <xdr:rowOff>166370</xdr:rowOff>
    </xdr:to>
    <xdr:cxnSp macro="">
      <xdr:nvCxnSpPr>
        <xdr:cNvPr id="6462" name="直線コネクタ 318"/>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123825</xdr:rowOff>
    </xdr:from>
    <xdr:to>
      <xdr:col>24</xdr:col>
      <xdr:colOff>558800</xdr:colOff>
      <xdr:row>64</xdr:row>
      <xdr:rowOff>55245</xdr:rowOff>
    </xdr:to>
    <xdr:cxnSp macro="">
      <xdr:nvCxnSpPr>
        <xdr:cNvPr id="6463" name="直線コネクタ 319"/>
        <xdr:cNvCxnSpPr/>
      </xdr:nvCxnSpPr>
      <xdr:spPr>
        <a:xfrm>
          <a:off x="16179800" y="1092517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137795</xdr:rowOff>
    </xdr:from>
    <xdr:ext cx="760730" cy="259080"/>
    <xdr:sp macro="" textlink="">
      <xdr:nvSpPr>
        <xdr:cNvPr id="6464" name="定員管理の状況平均値テキスト"/>
        <xdr:cNvSpPr txBox="1"/>
      </xdr:nvSpPr>
      <xdr:spPr>
        <a:xfrm>
          <a:off x="17106900" y="104247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121285</xdr:rowOff>
    </xdr:from>
    <xdr:to>
      <xdr:col>24</xdr:col>
      <xdr:colOff>609600</xdr:colOff>
      <xdr:row>62</xdr:row>
      <xdr:rowOff>52070</xdr:rowOff>
    </xdr:to>
    <xdr:sp macro="" textlink="">
      <xdr:nvSpPr>
        <xdr:cNvPr id="6465" name="フローチャート : 判断 321"/>
        <xdr:cNvSpPr/>
      </xdr:nvSpPr>
      <xdr:spPr>
        <a:xfrm>
          <a:off x="169672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75565</xdr:rowOff>
    </xdr:from>
    <xdr:to>
      <xdr:col>23</xdr:col>
      <xdr:colOff>406400</xdr:colOff>
      <xdr:row>63</xdr:row>
      <xdr:rowOff>123825</xdr:rowOff>
    </xdr:to>
    <xdr:cxnSp macro="">
      <xdr:nvCxnSpPr>
        <xdr:cNvPr id="6466" name="直線コネクタ 322"/>
        <xdr:cNvCxnSpPr/>
      </xdr:nvCxnSpPr>
      <xdr:spPr>
        <a:xfrm>
          <a:off x="15290800" y="108769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149225</xdr:rowOff>
    </xdr:from>
    <xdr:to>
      <xdr:col>23</xdr:col>
      <xdr:colOff>457200</xdr:colOff>
      <xdr:row>62</xdr:row>
      <xdr:rowOff>79375</xdr:rowOff>
    </xdr:to>
    <xdr:sp macro="" textlink="">
      <xdr:nvSpPr>
        <xdr:cNvPr id="6467" name="フローチャート : 判断 323"/>
        <xdr:cNvSpPr/>
      </xdr:nvSpPr>
      <xdr:spPr>
        <a:xfrm>
          <a:off x="16129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89535</xdr:rowOff>
    </xdr:from>
    <xdr:ext cx="736600" cy="257810"/>
    <xdr:sp macro="" textlink="">
      <xdr:nvSpPr>
        <xdr:cNvPr id="6468" name="テキスト ボックス 324"/>
        <xdr:cNvSpPr txBox="1"/>
      </xdr:nvSpPr>
      <xdr:spPr>
        <a:xfrm>
          <a:off x="15798800" y="103765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75565</xdr:rowOff>
    </xdr:from>
    <xdr:to>
      <xdr:col>22</xdr:col>
      <xdr:colOff>203200</xdr:colOff>
      <xdr:row>63</xdr:row>
      <xdr:rowOff>94615</xdr:rowOff>
    </xdr:to>
    <xdr:cxnSp macro="">
      <xdr:nvCxnSpPr>
        <xdr:cNvPr id="6469" name="直線コネクタ 325"/>
        <xdr:cNvCxnSpPr/>
      </xdr:nvCxnSpPr>
      <xdr:spPr>
        <a:xfrm flipV="1">
          <a:off x="14401800" y="108769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6470"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57150</xdr:rowOff>
    </xdr:from>
    <xdr:ext cx="762000" cy="259080"/>
    <xdr:sp macro="" textlink="">
      <xdr:nvSpPr>
        <xdr:cNvPr id="6471" name="テキスト ボックス 327"/>
        <xdr:cNvSpPr txBox="1"/>
      </xdr:nvSpPr>
      <xdr:spPr>
        <a:xfrm>
          <a:off x="14909800" y="1034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72390</xdr:rowOff>
    </xdr:from>
    <xdr:to>
      <xdr:col>21</xdr:col>
      <xdr:colOff>0</xdr:colOff>
      <xdr:row>63</xdr:row>
      <xdr:rowOff>94615</xdr:rowOff>
    </xdr:to>
    <xdr:cxnSp macro="">
      <xdr:nvCxnSpPr>
        <xdr:cNvPr id="6472" name="直線コネクタ 328"/>
        <xdr:cNvCxnSpPr/>
      </xdr:nvCxnSpPr>
      <xdr:spPr>
        <a:xfrm>
          <a:off x="13512800" y="108737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107950</xdr:rowOff>
    </xdr:from>
    <xdr:to>
      <xdr:col>21</xdr:col>
      <xdr:colOff>50800</xdr:colOff>
      <xdr:row>62</xdr:row>
      <xdr:rowOff>38100</xdr:rowOff>
    </xdr:to>
    <xdr:sp macro="" textlink="">
      <xdr:nvSpPr>
        <xdr:cNvPr id="6473" name="フローチャート : 判断 329"/>
        <xdr:cNvSpPr/>
      </xdr:nvSpPr>
      <xdr:spPr>
        <a:xfrm>
          <a:off x="143510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48260</xdr:rowOff>
    </xdr:from>
    <xdr:ext cx="762000" cy="259080"/>
    <xdr:sp macro="" textlink="">
      <xdr:nvSpPr>
        <xdr:cNvPr id="6474" name="テキスト ボックス 330"/>
        <xdr:cNvSpPr txBox="1"/>
      </xdr:nvSpPr>
      <xdr:spPr>
        <a:xfrm>
          <a:off x="14020800"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103505</xdr:rowOff>
    </xdr:from>
    <xdr:to>
      <xdr:col>19</xdr:col>
      <xdr:colOff>533400</xdr:colOff>
      <xdr:row>62</xdr:row>
      <xdr:rowOff>33655</xdr:rowOff>
    </xdr:to>
    <xdr:sp macro="" textlink="">
      <xdr:nvSpPr>
        <xdr:cNvPr id="6475" name="フローチャート : 判断 331"/>
        <xdr:cNvSpPr/>
      </xdr:nvSpPr>
      <xdr:spPr>
        <a:xfrm>
          <a:off x="134620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43815</xdr:rowOff>
    </xdr:from>
    <xdr:ext cx="762000" cy="257810"/>
    <xdr:sp macro="" textlink="">
      <xdr:nvSpPr>
        <xdr:cNvPr id="6476" name="テキスト ボックス 332"/>
        <xdr:cNvSpPr txBox="1"/>
      </xdr:nvSpPr>
      <xdr:spPr>
        <a:xfrm>
          <a:off x="13131800" y="103308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343535</xdr:colOff>
      <xdr:row>69</xdr:row>
      <xdr:rowOff>168910</xdr:rowOff>
    </xdr:from>
    <xdr:ext cx="760730" cy="257810"/>
    <xdr:sp macro="" textlink="">
      <xdr:nvSpPr>
        <xdr:cNvPr id="6477" name="テキスト ボックス 333"/>
        <xdr:cNvSpPr txBox="1"/>
      </xdr:nvSpPr>
      <xdr:spPr>
        <a:xfrm>
          <a:off x="16802735"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168910</xdr:rowOff>
    </xdr:from>
    <xdr:ext cx="760730" cy="257810"/>
    <xdr:sp macro="" textlink="">
      <xdr:nvSpPr>
        <xdr:cNvPr id="6478" name="テキスト ボックス 334"/>
        <xdr:cNvSpPr txBox="1"/>
      </xdr:nvSpPr>
      <xdr:spPr>
        <a:xfrm>
          <a:off x="159639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168910</xdr:rowOff>
    </xdr:from>
    <xdr:ext cx="760730" cy="257810"/>
    <xdr:sp macro="" textlink="">
      <xdr:nvSpPr>
        <xdr:cNvPr id="6479" name="テキスト ボックス 335"/>
        <xdr:cNvSpPr txBox="1"/>
      </xdr:nvSpPr>
      <xdr:spPr>
        <a:xfrm>
          <a:off x="150749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168910</xdr:rowOff>
    </xdr:from>
    <xdr:ext cx="762000" cy="257810"/>
    <xdr:sp macro="" textlink="">
      <xdr:nvSpPr>
        <xdr:cNvPr id="6480" name="テキスト ボックス 336"/>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168910</xdr:rowOff>
    </xdr:from>
    <xdr:ext cx="762635" cy="257810"/>
    <xdr:sp macro="" textlink="">
      <xdr:nvSpPr>
        <xdr:cNvPr id="6481" name="テキスト ボックス 337"/>
        <xdr:cNvSpPr txBox="1"/>
      </xdr:nvSpPr>
      <xdr:spPr>
        <a:xfrm>
          <a:off x="13296900" y="1199896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4445</xdr:rowOff>
    </xdr:from>
    <xdr:to>
      <xdr:col>24</xdr:col>
      <xdr:colOff>609600</xdr:colOff>
      <xdr:row>64</xdr:row>
      <xdr:rowOff>106045</xdr:rowOff>
    </xdr:to>
    <xdr:sp macro="" textlink="">
      <xdr:nvSpPr>
        <xdr:cNvPr id="6482" name="円/楕円 338"/>
        <xdr:cNvSpPr/>
      </xdr:nvSpPr>
      <xdr:spPr>
        <a:xfrm>
          <a:off x="169672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147955</xdr:rowOff>
    </xdr:from>
    <xdr:ext cx="760730" cy="258445"/>
    <xdr:sp macro="" textlink="">
      <xdr:nvSpPr>
        <xdr:cNvPr id="6483" name="定員管理の状況該当値テキスト"/>
        <xdr:cNvSpPr txBox="1"/>
      </xdr:nvSpPr>
      <xdr:spPr>
        <a:xfrm>
          <a:off x="17106900" y="109493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73025</xdr:rowOff>
    </xdr:from>
    <xdr:to>
      <xdr:col>23</xdr:col>
      <xdr:colOff>457200</xdr:colOff>
      <xdr:row>64</xdr:row>
      <xdr:rowOff>3175</xdr:rowOff>
    </xdr:to>
    <xdr:sp macro="" textlink="">
      <xdr:nvSpPr>
        <xdr:cNvPr id="6484" name="円/楕円 340"/>
        <xdr:cNvSpPr/>
      </xdr:nvSpPr>
      <xdr:spPr>
        <a:xfrm>
          <a:off x="161290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159385</xdr:rowOff>
    </xdr:from>
    <xdr:ext cx="736600" cy="258445"/>
    <xdr:sp macro="" textlink="">
      <xdr:nvSpPr>
        <xdr:cNvPr id="6485" name="テキスト ボックス 341"/>
        <xdr:cNvSpPr txBox="1"/>
      </xdr:nvSpPr>
      <xdr:spPr>
        <a:xfrm>
          <a:off x="15798800" y="10960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19.39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24765</xdr:rowOff>
    </xdr:from>
    <xdr:to>
      <xdr:col>22</xdr:col>
      <xdr:colOff>254000</xdr:colOff>
      <xdr:row>63</xdr:row>
      <xdr:rowOff>126365</xdr:rowOff>
    </xdr:to>
    <xdr:sp macro="" textlink="">
      <xdr:nvSpPr>
        <xdr:cNvPr id="6486" name="円/楕円 342"/>
        <xdr:cNvSpPr/>
      </xdr:nvSpPr>
      <xdr:spPr>
        <a:xfrm>
          <a:off x="152400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111125</xdr:rowOff>
    </xdr:from>
    <xdr:ext cx="762000" cy="257810"/>
    <xdr:sp macro="" textlink="">
      <xdr:nvSpPr>
        <xdr:cNvPr id="6487" name="テキスト ボックス 343"/>
        <xdr:cNvSpPr txBox="1"/>
      </xdr:nvSpPr>
      <xdr:spPr>
        <a:xfrm>
          <a:off x="14909800" y="10912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43815</xdr:rowOff>
    </xdr:from>
    <xdr:to>
      <xdr:col>21</xdr:col>
      <xdr:colOff>50800</xdr:colOff>
      <xdr:row>63</xdr:row>
      <xdr:rowOff>145415</xdr:rowOff>
    </xdr:to>
    <xdr:sp macro="" textlink="">
      <xdr:nvSpPr>
        <xdr:cNvPr id="6488" name="円/楕円 344"/>
        <xdr:cNvSpPr/>
      </xdr:nvSpPr>
      <xdr:spPr>
        <a:xfrm>
          <a:off x="143510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130175</xdr:rowOff>
    </xdr:from>
    <xdr:ext cx="762000" cy="259080"/>
    <xdr:sp macro="" textlink="">
      <xdr:nvSpPr>
        <xdr:cNvPr id="6489" name="テキスト ボックス 345"/>
        <xdr:cNvSpPr txBox="1"/>
      </xdr:nvSpPr>
      <xdr:spPr>
        <a:xfrm>
          <a:off x="14020800" y="1093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21590</xdr:rowOff>
    </xdr:from>
    <xdr:to>
      <xdr:col>19</xdr:col>
      <xdr:colOff>533400</xdr:colOff>
      <xdr:row>63</xdr:row>
      <xdr:rowOff>123190</xdr:rowOff>
    </xdr:to>
    <xdr:sp macro="" textlink="">
      <xdr:nvSpPr>
        <xdr:cNvPr id="6490" name="円/楕円 346"/>
        <xdr:cNvSpPr/>
      </xdr:nvSpPr>
      <xdr:spPr>
        <a:xfrm>
          <a:off x="134620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107950</xdr:rowOff>
    </xdr:from>
    <xdr:ext cx="762000" cy="259080"/>
    <xdr:sp macro="" textlink="">
      <xdr:nvSpPr>
        <xdr:cNvPr id="6491" name="テキスト ボックス 347"/>
        <xdr:cNvSpPr txBox="1"/>
      </xdr:nvSpPr>
      <xdr:spPr>
        <a:xfrm>
          <a:off x="13131800" y="1090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6492"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645160</xdr:colOff>
      <xdr:row>31</xdr:row>
      <xdr:rowOff>63500</xdr:rowOff>
    </xdr:from>
    <xdr:ext cx="1604645" cy="308610"/>
    <xdr:sp macro="" textlink="">
      <xdr:nvSpPr>
        <xdr:cNvPr id="6493" name="テキスト ボックス 349"/>
        <xdr:cNvSpPr txBox="1"/>
      </xdr:nvSpPr>
      <xdr:spPr>
        <a:xfrm>
          <a:off x="136753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oneCellAnchor>
  <xdr:oneCellAnchor>
    <xdr:from>
      <xdr:col>22</xdr:col>
      <xdr:colOff>320040</xdr:colOff>
      <xdr:row>31</xdr:row>
      <xdr:rowOff>38100</xdr:rowOff>
    </xdr:from>
    <xdr:ext cx="1649730" cy="358775"/>
    <xdr:sp macro="" textlink="">
      <xdr:nvSpPr>
        <xdr:cNvPr id="6494" name="テキスト ボックス 350"/>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6495"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6496"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6497"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6498"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6499"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6500"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01"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6502"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6503"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6504"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a:t>
          </a: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7</a:t>
          </a:r>
          <a:r>
            <a:rPr lang="ja-JP" altLang="ja-JP" sz="1100">
              <a:solidFill>
                <a:schemeClr val="tx1"/>
              </a:solidFill>
              <a:effectLst/>
              <a:latin typeface="+mn-lt"/>
              <a:ea typeface="+mn-ea"/>
              <a:cs typeface="+mn-cs"/>
            </a:rPr>
            <a:t>年度～平成</a:t>
          </a:r>
          <a:r>
            <a:rPr lang="en-US" altLang="ja-JP" sz="1100">
              <a:solidFill>
                <a:schemeClr val="tx1"/>
              </a:solidFill>
              <a:effectLst/>
              <a:latin typeface="+mn-lt"/>
              <a:ea typeface="+mn-ea"/>
              <a:cs typeface="+mn-cs"/>
            </a:rPr>
            <a:t>12</a:t>
          </a:r>
          <a:r>
            <a:rPr lang="ja-JP" altLang="ja-JP" sz="1100">
              <a:solidFill>
                <a:schemeClr val="tx1"/>
              </a:solidFill>
              <a:effectLst/>
              <a:latin typeface="+mn-lt"/>
              <a:ea typeface="+mn-ea"/>
              <a:cs typeface="+mn-cs"/>
            </a:rPr>
            <a:t>年度まで実施した若者定住対策事業が短期集中型の事業であったため、この期間の地方債の借入が多く、普通会計に大きな負担となっている。また一部事務組合で実施したごみ処理施設整備事業の償還について、構成自治体が</a:t>
          </a:r>
          <a:r>
            <a:rPr lang="ja-JP" altLang="en-US" sz="1100">
              <a:solidFill>
                <a:schemeClr val="tx1"/>
              </a:solidFill>
              <a:effectLst/>
              <a:latin typeface="+mn-lt"/>
              <a:ea typeface="+mn-ea"/>
              <a:cs typeface="+mn-cs"/>
            </a:rPr>
            <a:t>２</a:t>
          </a:r>
          <a:r>
            <a:rPr lang="ja-JP" altLang="ja-JP" sz="1100">
              <a:solidFill>
                <a:schemeClr val="tx1"/>
              </a:solidFill>
              <a:effectLst/>
              <a:latin typeface="+mn-lt"/>
              <a:ea typeface="+mn-ea"/>
              <a:cs typeface="+mn-cs"/>
            </a:rPr>
            <a:t>町のため</a:t>
          </a:r>
          <a:r>
            <a:rPr lang="ja-JP" altLang="en-US" sz="1100">
              <a:solidFill>
                <a:schemeClr val="tx1"/>
              </a:solidFill>
              <a:effectLst/>
              <a:latin typeface="+mn-lt"/>
              <a:ea typeface="+mn-ea"/>
              <a:cs typeface="+mn-cs"/>
            </a:rPr>
            <a:t>，１町あたりの負担金が</a:t>
          </a:r>
          <a:r>
            <a:rPr lang="ja-JP" altLang="ja-JP" sz="1100">
              <a:solidFill>
                <a:schemeClr val="tx1"/>
              </a:solidFill>
              <a:effectLst/>
              <a:latin typeface="+mn-lt"/>
              <a:ea typeface="+mn-ea"/>
              <a:cs typeface="+mn-cs"/>
            </a:rPr>
            <a:t>多額になっており、対前年△</a:t>
          </a:r>
          <a:r>
            <a:rPr lang="en-US" altLang="ja-JP" sz="1100">
              <a:solidFill>
                <a:schemeClr val="tx1"/>
              </a:solidFill>
              <a:effectLst/>
              <a:latin typeface="+mn-lt"/>
              <a:ea typeface="+mn-ea"/>
              <a:cs typeface="+mn-cs"/>
            </a:rPr>
            <a:t>1.2%</a:t>
          </a:r>
          <a:r>
            <a:rPr lang="ja-JP" altLang="ja-JP" sz="1100">
              <a:solidFill>
                <a:schemeClr val="tx1"/>
              </a:solidFill>
              <a:effectLst/>
              <a:latin typeface="+mn-lt"/>
              <a:ea typeface="+mn-ea"/>
              <a:cs typeface="+mn-cs"/>
            </a:rPr>
            <a:t>と改善されたものの実質公債費比率が</a:t>
          </a:r>
          <a:r>
            <a:rPr lang="en-US" altLang="ja-JP" sz="1100">
              <a:solidFill>
                <a:schemeClr val="tx1"/>
              </a:solidFill>
              <a:effectLst/>
              <a:latin typeface="+mn-lt"/>
              <a:ea typeface="+mn-ea"/>
              <a:cs typeface="+mn-cs"/>
            </a:rPr>
            <a:t>12.7</a:t>
          </a:r>
          <a:r>
            <a:rPr lang="ja-JP" altLang="ja-JP" sz="1100">
              <a:solidFill>
                <a:schemeClr val="tx1"/>
              </a:solidFill>
              <a:effectLst/>
              <a:latin typeface="+mn-lt"/>
              <a:ea typeface="+mn-ea"/>
              <a:cs typeface="+mn-cs"/>
            </a:rPr>
            <a:t>％と鹿児島県平均より高い状況となっている。</a:t>
          </a:r>
          <a:endParaRPr lang="ja-JP" altLang="ja-JP" sz="1400">
            <a:effectLst/>
          </a:endParaRPr>
        </a:p>
        <a:p>
          <a:r>
            <a:rPr lang="ja-JP" altLang="ja-JP" sz="1100">
              <a:solidFill>
                <a:schemeClr val="tx1"/>
              </a:solidFill>
              <a:effectLst/>
              <a:latin typeface="+mn-lt"/>
              <a:ea typeface="+mn-ea"/>
              <a:cs typeface="+mn-cs"/>
            </a:rPr>
            <a:t>　しかし、公債費負担適正化計画及び、地方債の借り換えや繰上償還を実施するなどして公債費の圧縮に努めており、平成</a:t>
          </a:r>
          <a:r>
            <a:rPr lang="en-US" altLang="ja-JP" sz="1100">
              <a:solidFill>
                <a:schemeClr val="tx1"/>
              </a:solidFill>
              <a:effectLst/>
              <a:latin typeface="+mn-lt"/>
              <a:ea typeface="+mn-ea"/>
              <a:cs typeface="+mn-cs"/>
            </a:rPr>
            <a:t>22</a:t>
          </a:r>
          <a:r>
            <a:rPr lang="ja-JP" altLang="ja-JP" sz="1100">
              <a:solidFill>
                <a:schemeClr val="tx1"/>
              </a:solidFill>
              <a:effectLst/>
              <a:latin typeface="+mn-lt"/>
              <a:ea typeface="+mn-ea"/>
              <a:cs typeface="+mn-cs"/>
            </a:rPr>
            <a:t>年度には地方債協議制度で地方債の発</a:t>
          </a:r>
          <a:r>
            <a:rPr lang="ja-JP" altLang="ja-JP" sz="1100">
              <a:solidFill>
                <a:schemeClr val="dk1"/>
              </a:solidFill>
              <a:effectLst/>
              <a:latin typeface="+mn-lt"/>
              <a:ea typeface="+mn-ea"/>
              <a:cs typeface="+mn-cs"/>
            </a:rPr>
            <a:t>行に際し許可が必要となる基準まで改善し、地方債発行の際は協議団体となっている。今後は、公共施設の有効活用等で施設の統廃合を検討し、地方債の発行額減を図る。</a:t>
          </a:r>
          <a:endParaRPr lang="ja-JP" altLang="ja-JP" sz="1400">
            <a:effectLst/>
          </a:endParaRPr>
        </a:p>
      </xdr:txBody>
    </xdr:sp>
    <xdr:clientData/>
  </xdr:twoCellAnchor>
  <xdr:oneCellAnchor>
    <xdr:from>
      <xdr:col>18</xdr:col>
      <xdr:colOff>444500</xdr:colOff>
      <xdr:row>32</xdr:row>
      <xdr:rowOff>101600</xdr:rowOff>
    </xdr:from>
    <xdr:ext cx="297180" cy="224790"/>
    <xdr:sp macro="" textlink="">
      <xdr:nvSpPr>
        <xdr:cNvPr id="6505" name="テキスト ボックス 361"/>
        <xdr:cNvSpPr txBox="1"/>
      </xdr:nvSpPr>
      <xdr:spPr>
        <a:xfrm>
          <a:off x="12788900" y="55880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6506"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162560</xdr:rowOff>
    </xdr:from>
    <xdr:ext cx="760730" cy="259080"/>
    <xdr:sp macro="" textlink="">
      <xdr:nvSpPr>
        <xdr:cNvPr id="6507" name="テキスト ボックス 363"/>
        <xdr:cNvSpPr txBox="1"/>
      </xdr:nvSpPr>
      <xdr:spPr>
        <a:xfrm>
          <a:off x="12065000" y="804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6508"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22860</xdr:rowOff>
    </xdr:from>
    <xdr:ext cx="760730" cy="259080"/>
    <xdr:sp macro="" textlink="">
      <xdr:nvSpPr>
        <xdr:cNvPr id="6509" name="テキスト ボックス 365"/>
        <xdr:cNvSpPr txBox="1"/>
      </xdr:nvSpPr>
      <xdr:spPr>
        <a:xfrm>
          <a:off x="12065000" y="756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6510"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54610</xdr:rowOff>
    </xdr:from>
    <xdr:ext cx="760730" cy="257810"/>
    <xdr:sp macro="" textlink="">
      <xdr:nvSpPr>
        <xdr:cNvPr id="6511" name="テキスト ボックス 367"/>
        <xdr:cNvSpPr txBox="1"/>
      </xdr:nvSpPr>
      <xdr:spPr>
        <a:xfrm>
          <a:off x="12065000" y="7084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6512"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86360</xdr:rowOff>
    </xdr:from>
    <xdr:ext cx="760730" cy="257810"/>
    <xdr:sp macro="" textlink="">
      <xdr:nvSpPr>
        <xdr:cNvPr id="6513" name="テキスト ボックス 369"/>
        <xdr:cNvSpPr txBox="1"/>
      </xdr:nvSpPr>
      <xdr:spPr>
        <a:xfrm>
          <a:off x="12065000" y="6601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6514"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6515"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1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26035</xdr:rowOff>
    </xdr:from>
    <xdr:to>
      <xdr:col>24</xdr:col>
      <xdr:colOff>558800</xdr:colOff>
      <xdr:row>45</xdr:row>
      <xdr:rowOff>90170</xdr:rowOff>
    </xdr:to>
    <xdr:cxnSp macro="">
      <xdr:nvCxnSpPr>
        <xdr:cNvPr id="6517" name="直線コネクタ 373"/>
        <xdr:cNvCxnSpPr/>
      </xdr:nvCxnSpPr>
      <xdr:spPr>
        <a:xfrm flipV="1">
          <a:off x="17018000" y="6541135"/>
          <a:ext cx="0" cy="1264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62230</xdr:rowOff>
    </xdr:from>
    <xdr:ext cx="760730" cy="259080"/>
    <xdr:sp macro="" textlink="">
      <xdr:nvSpPr>
        <xdr:cNvPr id="6518" name="公債費負担の状況最小値テキスト"/>
        <xdr:cNvSpPr txBox="1"/>
      </xdr:nvSpPr>
      <xdr:spPr>
        <a:xfrm>
          <a:off x="17106900" y="7777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6519" name="直線コネクタ 375"/>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112395</xdr:rowOff>
    </xdr:from>
    <xdr:ext cx="760730" cy="257810"/>
    <xdr:sp macro="" textlink="">
      <xdr:nvSpPr>
        <xdr:cNvPr id="6520" name="公債費負担の状況最大値テキスト"/>
        <xdr:cNvSpPr txBox="1"/>
      </xdr:nvSpPr>
      <xdr:spPr>
        <a:xfrm>
          <a:off x="17106900" y="62845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26035</xdr:rowOff>
    </xdr:from>
    <xdr:to>
      <xdr:col>24</xdr:col>
      <xdr:colOff>647700</xdr:colOff>
      <xdr:row>38</xdr:row>
      <xdr:rowOff>26035</xdr:rowOff>
    </xdr:to>
    <xdr:cxnSp macro="">
      <xdr:nvCxnSpPr>
        <xdr:cNvPr id="6521" name="直線コネクタ 377"/>
        <xdr:cNvCxnSpPr/>
      </xdr:nvCxnSpPr>
      <xdr:spPr>
        <a:xfrm>
          <a:off x="16929100" y="654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155575</xdr:rowOff>
    </xdr:from>
    <xdr:to>
      <xdr:col>24</xdr:col>
      <xdr:colOff>558800</xdr:colOff>
      <xdr:row>43</xdr:row>
      <xdr:rowOff>41910</xdr:rowOff>
    </xdr:to>
    <xdr:cxnSp macro="">
      <xdr:nvCxnSpPr>
        <xdr:cNvPr id="6522" name="直線コネクタ 378"/>
        <xdr:cNvCxnSpPr/>
      </xdr:nvCxnSpPr>
      <xdr:spPr>
        <a:xfrm flipV="1">
          <a:off x="16179800" y="735647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95250</xdr:rowOff>
    </xdr:from>
    <xdr:ext cx="760730" cy="259080"/>
    <xdr:sp macro="" textlink="">
      <xdr:nvSpPr>
        <xdr:cNvPr id="6523" name="公債費負担の状況平均値テキスト"/>
        <xdr:cNvSpPr txBox="1"/>
      </xdr:nvSpPr>
      <xdr:spPr>
        <a:xfrm>
          <a:off x="17106900" y="69532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78740</xdr:rowOff>
    </xdr:from>
    <xdr:to>
      <xdr:col>24</xdr:col>
      <xdr:colOff>609600</xdr:colOff>
      <xdr:row>42</xdr:row>
      <xdr:rowOff>8890</xdr:rowOff>
    </xdr:to>
    <xdr:sp macro="" textlink="">
      <xdr:nvSpPr>
        <xdr:cNvPr id="6524" name="フローチャート : 判断 380"/>
        <xdr:cNvSpPr/>
      </xdr:nvSpPr>
      <xdr:spPr>
        <a:xfrm>
          <a:off x="169672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41910</xdr:rowOff>
    </xdr:from>
    <xdr:to>
      <xdr:col>23</xdr:col>
      <xdr:colOff>406400</xdr:colOff>
      <xdr:row>43</xdr:row>
      <xdr:rowOff>76200</xdr:rowOff>
    </xdr:to>
    <xdr:cxnSp macro="">
      <xdr:nvCxnSpPr>
        <xdr:cNvPr id="6525" name="直線コネクタ 381"/>
        <xdr:cNvCxnSpPr/>
      </xdr:nvCxnSpPr>
      <xdr:spPr>
        <a:xfrm flipV="1">
          <a:off x="15290800" y="74142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102870</xdr:rowOff>
    </xdr:from>
    <xdr:to>
      <xdr:col>23</xdr:col>
      <xdr:colOff>457200</xdr:colOff>
      <xdr:row>42</xdr:row>
      <xdr:rowOff>33020</xdr:rowOff>
    </xdr:to>
    <xdr:sp macro="" textlink="">
      <xdr:nvSpPr>
        <xdr:cNvPr id="6526" name="フローチャート : 判断 382"/>
        <xdr:cNvSpPr/>
      </xdr:nvSpPr>
      <xdr:spPr>
        <a:xfrm>
          <a:off x="16129000" y="713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43180</xdr:rowOff>
    </xdr:from>
    <xdr:ext cx="736600" cy="257810"/>
    <xdr:sp macro="" textlink="">
      <xdr:nvSpPr>
        <xdr:cNvPr id="6527" name="テキスト ボックス 383"/>
        <xdr:cNvSpPr txBox="1"/>
      </xdr:nvSpPr>
      <xdr:spPr>
        <a:xfrm>
          <a:off x="15798800" y="69011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76200</xdr:rowOff>
    </xdr:from>
    <xdr:to>
      <xdr:col>22</xdr:col>
      <xdr:colOff>203200</xdr:colOff>
      <xdr:row>43</xdr:row>
      <xdr:rowOff>100330</xdr:rowOff>
    </xdr:to>
    <xdr:cxnSp macro="">
      <xdr:nvCxnSpPr>
        <xdr:cNvPr id="6528" name="直線コネクタ 384"/>
        <xdr:cNvCxnSpPr/>
      </xdr:nvCxnSpPr>
      <xdr:spPr>
        <a:xfrm flipV="1">
          <a:off x="14401800" y="74485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136525</xdr:rowOff>
    </xdr:from>
    <xdr:to>
      <xdr:col>22</xdr:col>
      <xdr:colOff>254000</xdr:colOff>
      <xdr:row>42</xdr:row>
      <xdr:rowOff>66675</xdr:rowOff>
    </xdr:to>
    <xdr:sp macro="" textlink="">
      <xdr:nvSpPr>
        <xdr:cNvPr id="6529" name="フローチャート : 判断 385"/>
        <xdr:cNvSpPr/>
      </xdr:nvSpPr>
      <xdr:spPr>
        <a:xfrm>
          <a:off x="15240000" y="716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76835</xdr:rowOff>
    </xdr:from>
    <xdr:ext cx="762000" cy="257810"/>
    <xdr:sp macro="" textlink="">
      <xdr:nvSpPr>
        <xdr:cNvPr id="6530" name="テキスト ボックス 386"/>
        <xdr:cNvSpPr txBox="1"/>
      </xdr:nvSpPr>
      <xdr:spPr>
        <a:xfrm>
          <a:off x="14909800" y="6934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100330</xdr:rowOff>
    </xdr:from>
    <xdr:to>
      <xdr:col>21</xdr:col>
      <xdr:colOff>0</xdr:colOff>
      <xdr:row>43</xdr:row>
      <xdr:rowOff>128905</xdr:rowOff>
    </xdr:to>
    <xdr:cxnSp macro="">
      <xdr:nvCxnSpPr>
        <xdr:cNvPr id="6531" name="直線コネクタ 387"/>
        <xdr:cNvCxnSpPr/>
      </xdr:nvCxnSpPr>
      <xdr:spPr>
        <a:xfrm flipV="1">
          <a:off x="13512800" y="74726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13335</xdr:rowOff>
    </xdr:from>
    <xdr:to>
      <xdr:col>21</xdr:col>
      <xdr:colOff>50800</xdr:colOff>
      <xdr:row>42</xdr:row>
      <xdr:rowOff>114935</xdr:rowOff>
    </xdr:to>
    <xdr:sp macro="" textlink="">
      <xdr:nvSpPr>
        <xdr:cNvPr id="6532" name="フローチャート : 判断 388"/>
        <xdr:cNvSpPr/>
      </xdr:nvSpPr>
      <xdr:spPr>
        <a:xfrm>
          <a:off x="14351000" y="721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125095</xdr:rowOff>
    </xdr:from>
    <xdr:ext cx="762000" cy="258445"/>
    <xdr:sp macro="" textlink="">
      <xdr:nvSpPr>
        <xdr:cNvPr id="6533" name="テキスト ボックス 389"/>
        <xdr:cNvSpPr txBox="1"/>
      </xdr:nvSpPr>
      <xdr:spPr>
        <a:xfrm>
          <a:off x="14020800" y="6983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80645</xdr:rowOff>
    </xdr:from>
    <xdr:to>
      <xdr:col>19</xdr:col>
      <xdr:colOff>533400</xdr:colOff>
      <xdr:row>43</xdr:row>
      <xdr:rowOff>10795</xdr:rowOff>
    </xdr:to>
    <xdr:sp macro="" textlink="">
      <xdr:nvSpPr>
        <xdr:cNvPr id="6534" name="フローチャート : 判断 390"/>
        <xdr:cNvSpPr/>
      </xdr:nvSpPr>
      <xdr:spPr>
        <a:xfrm>
          <a:off x="13462000" y="72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20955</xdr:rowOff>
    </xdr:from>
    <xdr:ext cx="762000" cy="257810"/>
    <xdr:sp macro="" textlink="">
      <xdr:nvSpPr>
        <xdr:cNvPr id="6535" name="テキスト ボックス 391"/>
        <xdr:cNvSpPr txBox="1"/>
      </xdr:nvSpPr>
      <xdr:spPr>
        <a:xfrm>
          <a:off x="13131800" y="7050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343535</xdr:colOff>
      <xdr:row>47</xdr:row>
      <xdr:rowOff>130810</xdr:rowOff>
    </xdr:from>
    <xdr:ext cx="760730" cy="259080"/>
    <xdr:sp macro="" textlink="">
      <xdr:nvSpPr>
        <xdr:cNvPr id="6536" name="テキスト ボックス 392"/>
        <xdr:cNvSpPr txBox="1"/>
      </xdr:nvSpPr>
      <xdr:spPr>
        <a:xfrm>
          <a:off x="16802735"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130810</xdr:rowOff>
    </xdr:from>
    <xdr:ext cx="760730" cy="259080"/>
    <xdr:sp macro="" textlink="">
      <xdr:nvSpPr>
        <xdr:cNvPr id="6537" name="テキスト ボックス 393"/>
        <xdr:cNvSpPr txBox="1"/>
      </xdr:nvSpPr>
      <xdr:spPr>
        <a:xfrm>
          <a:off x="159639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130810</xdr:rowOff>
    </xdr:from>
    <xdr:ext cx="760730" cy="259080"/>
    <xdr:sp macro="" textlink="">
      <xdr:nvSpPr>
        <xdr:cNvPr id="6538" name="テキスト ボックス 394"/>
        <xdr:cNvSpPr txBox="1"/>
      </xdr:nvSpPr>
      <xdr:spPr>
        <a:xfrm>
          <a:off x="150749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130810</xdr:rowOff>
    </xdr:from>
    <xdr:ext cx="762000" cy="259080"/>
    <xdr:sp macro="" textlink="">
      <xdr:nvSpPr>
        <xdr:cNvPr id="6539"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130810</xdr:rowOff>
    </xdr:from>
    <xdr:ext cx="762635" cy="259080"/>
    <xdr:sp macro="" textlink="">
      <xdr:nvSpPr>
        <xdr:cNvPr id="6540" name="テキスト ボックス 396"/>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104775</xdr:rowOff>
    </xdr:from>
    <xdr:to>
      <xdr:col>24</xdr:col>
      <xdr:colOff>609600</xdr:colOff>
      <xdr:row>43</xdr:row>
      <xdr:rowOff>34925</xdr:rowOff>
    </xdr:to>
    <xdr:sp macro="" textlink="">
      <xdr:nvSpPr>
        <xdr:cNvPr id="6541" name="円/楕円 397"/>
        <xdr:cNvSpPr/>
      </xdr:nvSpPr>
      <xdr:spPr>
        <a:xfrm>
          <a:off x="16967200" y="73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76835</xdr:rowOff>
    </xdr:from>
    <xdr:ext cx="760730" cy="257810"/>
    <xdr:sp macro="" textlink="">
      <xdr:nvSpPr>
        <xdr:cNvPr id="6542" name="公債費負担の状況該当値テキスト"/>
        <xdr:cNvSpPr txBox="1"/>
      </xdr:nvSpPr>
      <xdr:spPr>
        <a:xfrm>
          <a:off x="17106900" y="72777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162560</xdr:rowOff>
    </xdr:from>
    <xdr:to>
      <xdr:col>23</xdr:col>
      <xdr:colOff>457200</xdr:colOff>
      <xdr:row>43</xdr:row>
      <xdr:rowOff>92710</xdr:rowOff>
    </xdr:to>
    <xdr:sp macro="" textlink="">
      <xdr:nvSpPr>
        <xdr:cNvPr id="6543" name="円/楕円 399"/>
        <xdr:cNvSpPr/>
      </xdr:nvSpPr>
      <xdr:spPr>
        <a:xfrm>
          <a:off x="16129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77470</xdr:rowOff>
    </xdr:from>
    <xdr:ext cx="736600" cy="257810"/>
    <xdr:sp macro="" textlink="">
      <xdr:nvSpPr>
        <xdr:cNvPr id="6544" name="テキスト ボックス 400"/>
        <xdr:cNvSpPr txBox="1"/>
      </xdr:nvSpPr>
      <xdr:spPr>
        <a:xfrm>
          <a:off x="15798800" y="7449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25400</xdr:rowOff>
    </xdr:from>
    <xdr:to>
      <xdr:col>22</xdr:col>
      <xdr:colOff>254000</xdr:colOff>
      <xdr:row>43</xdr:row>
      <xdr:rowOff>127000</xdr:rowOff>
    </xdr:to>
    <xdr:sp macro="" textlink="">
      <xdr:nvSpPr>
        <xdr:cNvPr id="6545" name="円/楕円 401"/>
        <xdr:cNvSpPr/>
      </xdr:nvSpPr>
      <xdr:spPr>
        <a:xfrm>
          <a:off x="15240000" y="73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111760</xdr:rowOff>
    </xdr:from>
    <xdr:ext cx="762000" cy="257810"/>
    <xdr:sp macro="" textlink="">
      <xdr:nvSpPr>
        <xdr:cNvPr id="6546" name="テキスト ボックス 402"/>
        <xdr:cNvSpPr txBox="1"/>
      </xdr:nvSpPr>
      <xdr:spPr>
        <a:xfrm>
          <a:off x="14909800" y="7484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49530</xdr:rowOff>
    </xdr:from>
    <xdr:to>
      <xdr:col>21</xdr:col>
      <xdr:colOff>50800</xdr:colOff>
      <xdr:row>43</xdr:row>
      <xdr:rowOff>151130</xdr:rowOff>
    </xdr:to>
    <xdr:sp macro="" textlink="">
      <xdr:nvSpPr>
        <xdr:cNvPr id="6547" name="円/楕円 403"/>
        <xdr:cNvSpPr/>
      </xdr:nvSpPr>
      <xdr:spPr>
        <a:xfrm>
          <a:off x="14351000" y="74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135890</xdr:rowOff>
    </xdr:from>
    <xdr:ext cx="762000" cy="259080"/>
    <xdr:sp macro="" textlink="">
      <xdr:nvSpPr>
        <xdr:cNvPr id="6548" name="テキスト ボックス 404"/>
        <xdr:cNvSpPr txBox="1"/>
      </xdr:nvSpPr>
      <xdr:spPr>
        <a:xfrm>
          <a:off x="140208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78105</xdr:rowOff>
    </xdr:from>
    <xdr:to>
      <xdr:col>19</xdr:col>
      <xdr:colOff>533400</xdr:colOff>
      <xdr:row>44</xdr:row>
      <xdr:rowOff>8255</xdr:rowOff>
    </xdr:to>
    <xdr:sp macro="" textlink="">
      <xdr:nvSpPr>
        <xdr:cNvPr id="6549" name="円/楕円 405"/>
        <xdr:cNvSpPr/>
      </xdr:nvSpPr>
      <xdr:spPr>
        <a:xfrm>
          <a:off x="13462000" y="7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164465</xdr:rowOff>
    </xdr:from>
    <xdr:ext cx="762000" cy="259080"/>
    <xdr:sp macro="" textlink="">
      <xdr:nvSpPr>
        <xdr:cNvPr id="6550" name="テキスト ボックス 406"/>
        <xdr:cNvSpPr txBox="1"/>
      </xdr:nvSpPr>
      <xdr:spPr>
        <a:xfrm>
          <a:off x="131318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6551"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42545</xdr:colOff>
      <xdr:row>9</xdr:row>
      <xdr:rowOff>25400</xdr:rowOff>
    </xdr:from>
    <xdr:ext cx="1437640" cy="309245"/>
    <xdr:sp macro="" textlink="">
      <xdr:nvSpPr>
        <xdr:cNvPr id="6552" name="テキスト ボックス 408"/>
        <xdr:cNvSpPr txBox="1"/>
      </xdr:nvSpPr>
      <xdr:spPr>
        <a:xfrm>
          <a:off x="137585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oneCellAnchor>
  <xdr:oneCellAnchor>
    <xdr:from>
      <xdr:col>22</xdr:col>
      <xdr:colOff>236855</xdr:colOff>
      <xdr:row>9</xdr:row>
      <xdr:rowOff>0</xdr:rowOff>
    </xdr:from>
    <xdr:ext cx="1649730" cy="358775"/>
    <xdr:sp macro="" textlink="">
      <xdr:nvSpPr>
        <xdr:cNvPr id="6553"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6554"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6555"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6556"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6557"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6558"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6559"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60"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6561"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6562"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6563"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baseline="0">
              <a:solidFill>
                <a:schemeClr val="dk1"/>
              </a:solidFill>
              <a:effectLst/>
              <a:latin typeface="ＭＳ Ｐゴシック"/>
              <a:ea typeface="+mn-ea"/>
              <a:cs typeface="+mn-cs"/>
            </a:rPr>
            <a:t>　</a:t>
          </a:r>
          <a:r>
            <a:rPr kumimoji="1" lang="ja-JP" altLang="en-US" sz="1100" baseline="0">
              <a:solidFill>
                <a:schemeClr val="tx1"/>
              </a:solidFill>
              <a:effectLst/>
              <a:latin typeface="ＭＳ Ｐゴシック"/>
              <a:ea typeface="+mn-ea"/>
              <a:cs typeface="+mn-cs"/>
            </a:rPr>
            <a:t>ピークである</a:t>
          </a: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21</a:t>
          </a:r>
          <a:r>
            <a:rPr lang="ja-JP" altLang="ja-JP" sz="1100">
              <a:solidFill>
                <a:schemeClr val="tx1"/>
              </a:solidFill>
              <a:effectLst/>
              <a:latin typeface="+mn-lt"/>
              <a:ea typeface="+mn-ea"/>
              <a:cs typeface="+mn-cs"/>
            </a:rPr>
            <a:t>年度の</a:t>
          </a:r>
          <a:r>
            <a:rPr lang="en-US" altLang="ja-JP" sz="1100">
              <a:solidFill>
                <a:schemeClr val="tx1"/>
              </a:solidFill>
              <a:effectLst/>
              <a:latin typeface="+mn-lt"/>
              <a:ea typeface="+mn-ea"/>
              <a:cs typeface="+mn-cs"/>
            </a:rPr>
            <a:t>163.9</a:t>
          </a:r>
          <a:r>
            <a:rPr lang="ja-JP" altLang="ja-JP" sz="1100">
              <a:solidFill>
                <a:schemeClr val="tx1"/>
              </a:solidFill>
              <a:effectLst/>
              <a:latin typeface="+mn-lt"/>
              <a:ea typeface="+mn-ea"/>
              <a:cs typeface="+mn-cs"/>
            </a:rPr>
            <a:t>％から、平成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99.9%</a:t>
          </a:r>
          <a:r>
            <a:rPr lang="ja-JP" altLang="ja-JP" sz="1100">
              <a:solidFill>
                <a:schemeClr val="tx1"/>
              </a:solidFill>
              <a:effectLst/>
              <a:latin typeface="+mn-lt"/>
              <a:ea typeface="+mn-ea"/>
              <a:cs typeface="+mn-cs"/>
            </a:rPr>
            <a:t>と将来負担比率は徐々に減少している。</a:t>
          </a:r>
          <a:endParaRPr lang="ja-JP" altLang="ja-JP" sz="1400">
            <a:effectLst/>
          </a:endParaRPr>
        </a:p>
        <a:p>
          <a:pPr eaLnBrk="1" fontAlgn="auto" latinLnBrk="0" hangingPunct="1"/>
          <a:r>
            <a:rPr lang="ja-JP" altLang="ja-JP" sz="1100">
              <a:solidFill>
                <a:schemeClr val="tx1"/>
              </a:solidFill>
              <a:effectLst/>
              <a:latin typeface="+mn-lt"/>
              <a:ea typeface="+mn-ea"/>
              <a:cs typeface="+mn-cs"/>
            </a:rPr>
            <a:t>　これは他団体よりも基金残高が少ないものの、平成</a:t>
          </a:r>
          <a:r>
            <a:rPr lang="en-US" altLang="ja-JP" sz="1100">
              <a:solidFill>
                <a:schemeClr val="tx1"/>
              </a:solidFill>
              <a:effectLst/>
              <a:latin typeface="+mn-lt"/>
              <a:ea typeface="+mn-ea"/>
              <a:cs typeface="+mn-cs"/>
            </a:rPr>
            <a:t>21</a:t>
          </a:r>
          <a:r>
            <a:rPr lang="ja-JP" altLang="ja-JP" sz="1100">
              <a:solidFill>
                <a:schemeClr val="tx1"/>
              </a:solidFill>
              <a:effectLst/>
              <a:latin typeface="+mn-lt"/>
              <a:ea typeface="+mn-ea"/>
              <a:cs typeface="+mn-cs"/>
            </a:rPr>
            <a:t>年度財政調整基金</a:t>
          </a:r>
          <a:r>
            <a:rPr lang="en-US" altLang="ja-JP" sz="1100">
              <a:solidFill>
                <a:schemeClr val="tx1"/>
              </a:solidFill>
              <a:effectLst/>
              <a:latin typeface="+mn-lt"/>
              <a:ea typeface="+mn-ea"/>
              <a:cs typeface="+mn-cs"/>
            </a:rPr>
            <a:t>98</a:t>
          </a:r>
          <a:r>
            <a:rPr lang="ja-JP" altLang="ja-JP" sz="1100">
              <a:solidFill>
                <a:schemeClr val="tx1"/>
              </a:solidFill>
              <a:effectLst/>
              <a:latin typeface="+mn-lt"/>
              <a:ea typeface="+mn-ea"/>
              <a:cs typeface="+mn-cs"/>
            </a:rPr>
            <a:t>百万円、平成</a:t>
          </a:r>
          <a:r>
            <a:rPr lang="en-US" altLang="ja-JP" sz="1100">
              <a:solidFill>
                <a:schemeClr val="tx1"/>
              </a:solidFill>
              <a:effectLst/>
              <a:latin typeface="+mn-lt"/>
              <a:ea typeface="+mn-ea"/>
              <a:cs typeface="+mn-cs"/>
            </a:rPr>
            <a:t>22</a:t>
          </a:r>
          <a:r>
            <a:rPr lang="ja-JP" altLang="ja-JP"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343</a:t>
          </a:r>
          <a:r>
            <a:rPr lang="ja-JP" altLang="ja-JP" sz="1100">
              <a:solidFill>
                <a:schemeClr val="tx1"/>
              </a:solidFill>
              <a:effectLst/>
              <a:latin typeface="+mn-lt"/>
              <a:ea typeface="+mn-ea"/>
              <a:cs typeface="+mn-cs"/>
            </a:rPr>
            <a:t>百万円、平成</a:t>
          </a:r>
          <a:r>
            <a:rPr lang="en-US" altLang="ja-JP" sz="1100">
              <a:solidFill>
                <a:schemeClr val="tx1"/>
              </a:solidFill>
              <a:effectLst/>
              <a:latin typeface="+mn-lt"/>
              <a:ea typeface="+mn-ea"/>
              <a:cs typeface="+mn-cs"/>
            </a:rPr>
            <a:t>23</a:t>
          </a:r>
          <a:r>
            <a:rPr lang="ja-JP" altLang="ja-JP"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151</a:t>
          </a:r>
          <a:r>
            <a:rPr lang="ja-JP" altLang="ja-JP" sz="1100">
              <a:solidFill>
                <a:schemeClr val="tx1"/>
              </a:solidFill>
              <a:effectLst/>
              <a:latin typeface="+mn-lt"/>
              <a:ea typeface="+mn-ea"/>
              <a:cs typeface="+mn-cs"/>
            </a:rPr>
            <a:t>百万円、平成</a:t>
          </a:r>
          <a:r>
            <a:rPr lang="en-US" altLang="ja-JP" sz="1100">
              <a:solidFill>
                <a:schemeClr val="tx1"/>
              </a:solidFill>
              <a:effectLst/>
              <a:latin typeface="+mn-lt"/>
              <a:ea typeface="+mn-ea"/>
              <a:cs typeface="+mn-cs"/>
            </a:rPr>
            <a:t>24</a:t>
          </a:r>
          <a:r>
            <a:rPr lang="ja-JP" altLang="ja-JP"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140</a:t>
          </a:r>
          <a:r>
            <a:rPr lang="ja-JP" altLang="ja-JP" sz="1100">
              <a:solidFill>
                <a:schemeClr val="tx1"/>
              </a:solidFill>
              <a:effectLst/>
              <a:latin typeface="+mn-lt"/>
              <a:ea typeface="+mn-ea"/>
              <a:cs typeface="+mn-cs"/>
            </a:rPr>
            <a:t>百万円、平成</a:t>
          </a:r>
          <a:r>
            <a:rPr lang="en-US" altLang="ja-JP" sz="1100">
              <a:solidFill>
                <a:schemeClr val="tx1"/>
              </a:solidFill>
              <a:effectLst/>
              <a:latin typeface="+mn-lt"/>
              <a:ea typeface="+mn-ea"/>
              <a:cs typeface="+mn-cs"/>
            </a:rPr>
            <a:t>25</a:t>
          </a:r>
          <a:r>
            <a:rPr lang="ja-JP" altLang="ja-JP" sz="1100">
              <a:solidFill>
                <a:schemeClr val="tx1"/>
              </a:solidFill>
              <a:effectLst/>
              <a:latin typeface="+mn-lt"/>
              <a:ea typeface="+mn-ea"/>
              <a:cs typeface="+mn-cs"/>
            </a:rPr>
            <a:t>年度</a:t>
          </a:r>
          <a:r>
            <a:rPr lang="en-US" altLang="ja-JP" sz="1100">
              <a:solidFill>
                <a:schemeClr val="tx1"/>
              </a:solidFill>
              <a:effectLst/>
              <a:latin typeface="+mn-lt"/>
              <a:ea typeface="+mn-ea"/>
              <a:cs typeface="+mn-cs"/>
            </a:rPr>
            <a:t>128</a:t>
          </a:r>
          <a:r>
            <a:rPr lang="ja-JP" altLang="ja-JP" sz="1100">
              <a:solidFill>
                <a:schemeClr val="tx1"/>
              </a:solidFill>
              <a:effectLst/>
              <a:latin typeface="+mn-lt"/>
              <a:ea typeface="+mn-ea"/>
              <a:cs typeface="+mn-cs"/>
            </a:rPr>
            <a:t>百万円等を積み立てることができたことや、平成</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年度については標準財政規模が</a:t>
          </a:r>
          <a:r>
            <a:rPr lang="en-US" altLang="ja-JP" sz="1100">
              <a:solidFill>
                <a:schemeClr val="tx1"/>
              </a:solidFill>
              <a:effectLst/>
              <a:latin typeface="+mn-lt"/>
              <a:ea typeface="+mn-ea"/>
              <a:cs typeface="+mn-cs"/>
            </a:rPr>
            <a:t>118,306</a:t>
          </a:r>
          <a:r>
            <a:rPr lang="ja-JP" altLang="ja-JP" sz="1100">
              <a:solidFill>
                <a:schemeClr val="tx1"/>
              </a:solidFill>
              <a:effectLst/>
              <a:latin typeface="+mn-lt"/>
              <a:ea typeface="+mn-ea"/>
              <a:cs typeface="+mn-cs"/>
            </a:rPr>
            <a:t>千円増し、将来負担額が</a:t>
          </a:r>
          <a:r>
            <a:rPr lang="en-US" altLang="ja-JP" sz="1100">
              <a:solidFill>
                <a:schemeClr val="tx1"/>
              </a:solidFill>
              <a:effectLst/>
              <a:latin typeface="+mn-lt"/>
              <a:ea typeface="+mn-ea"/>
              <a:cs typeface="+mn-cs"/>
            </a:rPr>
            <a:t>224,020</a:t>
          </a:r>
          <a:r>
            <a:rPr lang="ja-JP" altLang="ja-JP" sz="1100">
              <a:solidFill>
                <a:schemeClr val="tx1"/>
              </a:solidFill>
              <a:effectLst/>
              <a:latin typeface="+mn-lt"/>
              <a:ea typeface="+mn-ea"/>
              <a:cs typeface="+mn-cs"/>
            </a:rPr>
            <a:t>千円減したことによるものである。</a:t>
          </a:r>
          <a:endParaRPr lang="ja-JP" altLang="ja-JP" sz="1400">
            <a:effectLst/>
          </a:endParaRPr>
        </a:p>
        <a:p>
          <a:pPr eaLnBrk="1" fontAlgn="auto" latinLnBrk="0" hangingPunct="1"/>
          <a:r>
            <a:rPr lang="ja-JP" altLang="ja-JP" sz="1100">
              <a:solidFill>
                <a:schemeClr val="tx1"/>
              </a:solidFill>
              <a:effectLst/>
              <a:latin typeface="+mn-lt"/>
              <a:ea typeface="+mn-ea"/>
              <a:cs typeface="+mn-cs"/>
            </a:rPr>
            <a:t>　今後とも事業の緊急性・重要性を</a:t>
          </a:r>
          <a:r>
            <a:rPr lang="ja-JP" altLang="ja-JP" sz="1100">
              <a:solidFill>
                <a:schemeClr val="dk1"/>
              </a:solidFill>
              <a:effectLst/>
              <a:latin typeface="+mn-lt"/>
              <a:ea typeface="+mn-ea"/>
              <a:cs typeface="+mn-cs"/>
            </a:rPr>
            <a:t>選択し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単年度毎の地方債発行額の上限を設けるなどして適正な水準になるように努める。</a:t>
          </a:r>
          <a:endParaRPr lang="ja-JP" altLang="ja-JP" sz="1400">
            <a:effectLst/>
          </a:endParaRPr>
        </a:p>
      </xdr:txBody>
    </xdr:sp>
    <xdr:clientData/>
  </xdr:twoCellAnchor>
  <xdr:oneCellAnchor>
    <xdr:from>
      <xdr:col>18</xdr:col>
      <xdr:colOff>444500</xdr:colOff>
      <xdr:row>10</xdr:row>
      <xdr:rowOff>63500</xdr:rowOff>
    </xdr:from>
    <xdr:ext cx="297180" cy="224155"/>
    <xdr:sp macro="" textlink="">
      <xdr:nvSpPr>
        <xdr:cNvPr id="6564" name="テキスト ボックス 420"/>
        <xdr:cNvSpPr txBox="1"/>
      </xdr:nvSpPr>
      <xdr:spPr>
        <a:xfrm>
          <a:off x="12788900" y="17780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6565"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124460</xdr:rowOff>
    </xdr:from>
    <xdr:ext cx="760730" cy="259080"/>
    <xdr:sp macro="" textlink="">
      <xdr:nvSpPr>
        <xdr:cNvPr id="6566" name="テキスト ボックス 422"/>
        <xdr:cNvSpPr txBox="1"/>
      </xdr:nvSpPr>
      <xdr:spPr>
        <a:xfrm>
          <a:off x="12065000" y="423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6567" name="直線コネクタ 423"/>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35560</xdr:rowOff>
    </xdr:from>
    <xdr:ext cx="760730" cy="259080"/>
    <xdr:sp macro="" textlink="">
      <xdr:nvSpPr>
        <xdr:cNvPr id="6568" name="テキスト ボックス 424"/>
        <xdr:cNvSpPr txBox="1"/>
      </xdr:nvSpPr>
      <xdr:spPr>
        <a:xfrm>
          <a:off x="12065000" y="3636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6569"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118110</xdr:rowOff>
    </xdr:from>
    <xdr:ext cx="760730" cy="259080"/>
    <xdr:sp macro="" textlink="">
      <xdr:nvSpPr>
        <xdr:cNvPr id="6570" name="テキスト ボックス 426"/>
        <xdr:cNvSpPr txBox="1"/>
      </xdr:nvSpPr>
      <xdr:spPr>
        <a:xfrm>
          <a:off x="12065000" y="303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6571" name="直線コネクタ 427"/>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29210</xdr:rowOff>
    </xdr:from>
    <xdr:ext cx="760730" cy="257810"/>
    <xdr:sp macro="" textlink="">
      <xdr:nvSpPr>
        <xdr:cNvPr id="6572" name="テキスト ボックス 428"/>
        <xdr:cNvSpPr txBox="1"/>
      </xdr:nvSpPr>
      <xdr:spPr>
        <a:xfrm>
          <a:off x="12065000" y="2429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6573"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7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92075</xdr:rowOff>
    </xdr:to>
    <xdr:cxnSp macro="">
      <xdr:nvCxnSpPr>
        <xdr:cNvPr id="6575" name="直線コネクタ 431"/>
        <xdr:cNvCxnSpPr/>
      </xdr:nvCxnSpPr>
      <xdr:spPr>
        <a:xfrm flipV="1">
          <a:off x="17018000" y="2571750"/>
          <a:ext cx="0" cy="1292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64135</xdr:rowOff>
    </xdr:from>
    <xdr:ext cx="760730" cy="257810"/>
    <xdr:sp macro="" textlink="">
      <xdr:nvSpPr>
        <xdr:cNvPr id="6576" name="将来負担の状況最小値テキスト"/>
        <xdr:cNvSpPr txBox="1"/>
      </xdr:nvSpPr>
      <xdr:spPr>
        <a:xfrm>
          <a:off x="17106900" y="3836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92075</xdr:rowOff>
    </xdr:from>
    <xdr:to>
      <xdr:col>24</xdr:col>
      <xdr:colOff>647700</xdr:colOff>
      <xdr:row>22</xdr:row>
      <xdr:rowOff>92075</xdr:rowOff>
    </xdr:to>
    <xdr:cxnSp macro="">
      <xdr:nvCxnSpPr>
        <xdr:cNvPr id="6577" name="直線コネクタ 433"/>
        <xdr:cNvCxnSpPr/>
      </xdr:nvCxnSpPr>
      <xdr:spPr>
        <a:xfrm>
          <a:off x="16929100" y="386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35560</xdr:rowOff>
    </xdr:from>
    <xdr:ext cx="760730" cy="259080"/>
    <xdr:sp macro="" textlink="">
      <xdr:nvSpPr>
        <xdr:cNvPr id="6578" name="将来負担の状況最大値テキスト"/>
        <xdr:cNvSpPr txBox="1"/>
      </xdr:nvSpPr>
      <xdr:spPr>
        <a:xfrm>
          <a:off x="17106900" y="2264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6579" name="直線コネクタ 435"/>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88265</xdr:rowOff>
    </xdr:from>
    <xdr:to>
      <xdr:col>24</xdr:col>
      <xdr:colOff>558800</xdr:colOff>
      <xdr:row>18</xdr:row>
      <xdr:rowOff>139065</xdr:rowOff>
    </xdr:to>
    <xdr:cxnSp macro="">
      <xdr:nvCxnSpPr>
        <xdr:cNvPr id="6580" name="直線コネクタ 436"/>
        <xdr:cNvCxnSpPr/>
      </xdr:nvCxnSpPr>
      <xdr:spPr>
        <a:xfrm flipV="1">
          <a:off x="16179800" y="317436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149860</xdr:rowOff>
    </xdr:from>
    <xdr:ext cx="760730" cy="259080"/>
    <xdr:sp macro="" textlink="">
      <xdr:nvSpPr>
        <xdr:cNvPr id="6581" name="将来負担の状況平均値テキスト"/>
        <xdr:cNvSpPr txBox="1"/>
      </xdr:nvSpPr>
      <xdr:spPr>
        <a:xfrm>
          <a:off x="17106900" y="23787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6582"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139065</xdr:rowOff>
    </xdr:from>
    <xdr:to>
      <xdr:col>23</xdr:col>
      <xdr:colOff>406400</xdr:colOff>
      <xdr:row>19</xdr:row>
      <xdr:rowOff>12065</xdr:rowOff>
    </xdr:to>
    <xdr:cxnSp macro="">
      <xdr:nvCxnSpPr>
        <xdr:cNvPr id="6583" name="直線コネクタ 439"/>
        <xdr:cNvCxnSpPr/>
      </xdr:nvCxnSpPr>
      <xdr:spPr>
        <a:xfrm flipV="1">
          <a:off x="15290800" y="322516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6584"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60960</xdr:rowOff>
    </xdr:from>
    <xdr:ext cx="736600" cy="259080"/>
    <xdr:sp macro="" textlink="">
      <xdr:nvSpPr>
        <xdr:cNvPr id="6585" name="テキスト ボックス 441"/>
        <xdr:cNvSpPr txBox="1"/>
      </xdr:nvSpPr>
      <xdr:spPr>
        <a:xfrm>
          <a:off x="15798800" y="2289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12065</xdr:rowOff>
    </xdr:from>
    <xdr:to>
      <xdr:col>22</xdr:col>
      <xdr:colOff>203200</xdr:colOff>
      <xdr:row>19</xdr:row>
      <xdr:rowOff>38735</xdr:rowOff>
    </xdr:to>
    <xdr:cxnSp macro="">
      <xdr:nvCxnSpPr>
        <xdr:cNvPr id="6586" name="直線コネクタ 442"/>
        <xdr:cNvCxnSpPr/>
      </xdr:nvCxnSpPr>
      <xdr:spPr>
        <a:xfrm flipV="1">
          <a:off x="14401800" y="32696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6587"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60960</xdr:rowOff>
    </xdr:from>
    <xdr:ext cx="762000" cy="259080"/>
    <xdr:sp macro="" textlink="">
      <xdr:nvSpPr>
        <xdr:cNvPr id="6588" name="テキスト ボックス 444"/>
        <xdr:cNvSpPr txBox="1"/>
      </xdr:nvSpPr>
      <xdr:spPr>
        <a:xfrm>
          <a:off x="14909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38735</xdr:rowOff>
    </xdr:from>
    <xdr:to>
      <xdr:col>21</xdr:col>
      <xdr:colOff>0</xdr:colOff>
      <xdr:row>19</xdr:row>
      <xdr:rowOff>100965</xdr:rowOff>
    </xdr:to>
    <xdr:cxnSp macro="">
      <xdr:nvCxnSpPr>
        <xdr:cNvPr id="6589" name="直線コネクタ 445"/>
        <xdr:cNvCxnSpPr/>
      </xdr:nvCxnSpPr>
      <xdr:spPr>
        <a:xfrm flipV="1">
          <a:off x="13512800" y="32962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154940</xdr:rowOff>
    </xdr:from>
    <xdr:to>
      <xdr:col>21</xdr:col>
      <xdr:colOff>50800</xdr:colOff>
      <xdr:row>15</xdr:row>
      <xdr:rowOff>85090</xdr:rowOff>
    </xdr:to>
    <xdr:sp macro="" textlink="">
      <xdr:nvSpPr>
        <xdr:cNvPr id="6590" name="フローチャート : 判断 446"/>
        <xdr:cNvSpPr/>
      </xdr:nvSpPr>
      <xdr:spPr>
        <a:xfrm>
          <a:off x="14351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95250</xdr:rowOff>
    </xdr:from>
    <xdr:ext cx="762000" cy="259080"/>
    <xdr:sp macro="" textlink="">
      <xdr:nvSpPr>
        <xdr:cNvPr id="6591" name="テキスト ボックス 447"/>
        <xdr:cNvSpPr txBox="1"/>
      </xdr:nvSpPr>
      <xdr:spPr>
        <a:xfrm>
          <a:off x="14020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71755</xdr:rowOff>
    </xdr:from>
    <xdr:to>
      <xdr:col>19</xdr:col>
      <xdr:colOff>533400</xdr:colOff>
      <xdr:row>16</xdr:row>
      <xdr:rowOff>1905</xdr:rowOff>
    </xdr:to>
    <xdr:sp macro="" textlink="">
      <xdr:nvSpPr>
        <xdr:cNvPr id="6592" name="フローチャート : 判断 448"/>
        <xdr:cNvSpPr/>
      </xdr:nvSpPr>
      <xdr:spPr>
        <a:xfrm>
          <a:off x="13462000" y="264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12065</xdr:rowOff>
    </xdr:from>
    <xdr:ext cx="762000" cy="259080"/>
    <xdr:sp macro="" textlink="">
      <xdr:nvSpPr>
        <xdr:cNvPr id="6593" name="テキスト ボックス 449"/>
        <xdr:cNvSpPr txBox="1"/>
      </xdr:nvSpPr>
      <xdr:spPr>
        <a:xfrm>
          <a:off x="13131800" y="241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343535</xdr:colOff>
      <xdr:row>25</xdr:row>
      <xdr:rowOff>92710</xdr:rowOff>
    </xdr:from>
    <xdr:ext cx="760730" cy="259080"/>
    <xdr:sp macro="" textlink="">
      <xdr:nvSpPr>
        <xdr:cNvPr id="6594" name="テキスト ボックス 450"/>
        <xdr:cNvSpPr txBox="1"/>
      </xdr:nvSpPr>
      <xdr:spPr>
        <a:xfrm>
          <a:off x="16802735"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92710</xdr:rowOff>
    </xdr:from>
    <xdr:ext cx="760730" cy="259080"/>
    <xdr:sp macro="" textlink="">
      <xdr:nvSpPr>
        <xdr:cNvPr id="6595" name="テキスト ボックス 451"/>
        <xdr:cNvSpPr txBox="1"/>
      </xdr:nvSpPr>
      <xdr:spPr>
        <a:xfrm>
          <a:off x="159639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92710</xdr:rowOff>
    </xdr:from>
    <xdr:ext cx="760730" cy="259080"/>
    <xdr:sp macro="" textlink="">
      <xdr:nvSpPr>
        <xdr:cNvPr id="6596" name="テキスト ボックス 452"/>
        <xdr:cNvSpPr txBox="1"/>
      </xdr:nvSpPr>
      <xdr:spPr>
        <a:xfrm>
          <a:off x="150749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92710</xdr:rowOff>
    </xdr:from>
    <xdr:ext cx="762000" cy="259080"/>
    <xdr:sp macro="" textlink="">
      <xdr:nvSpPr>
        <xdr:cNvPr id="6597"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92710</xdr:rowOff>
    </xdr:from>
    <xdr:ext cx="762635" cy="259080"/>
    <xdr:sp macro="" textlink="">
      <xdr:nvSpPr>
        <xdr:cNvPr id="6598" name="テキスト ボックス 454"/>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37465</xdr:rowOff>
    </xdr:from>
    <xdr:to>
      <xdr:col>24</xdr:col>
      <xdr:colOff>609600</xdr:colOff>
      <xdr:row>18</xdr:row>
      <xdr:rowOff>139065</xdr:rowOff>
    </xdr:to>
    <xdr:sp macro="" textlink="">
      <xdr:nvSpPr>
        <xdr:cNvPr id="6599" name="円/楕円 455"/>
        <xdr:cNvSpPr/>
      </xdr:nvSpPr>
      <xdr:spPr>
        <a:xfrm>
          <a:off x="16967200" y="31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9525</xdr:rowOff>
    </xdr:from>
    <xdr:ext cx="760730" cy="257810"/>
    <xdr:sp macro="" textlink="">
      <xdr:nvSpPr>
        <xdr:cNvPr id="6600" name="将来負担の状況該当値テキスト"/>
        <xdr:cNvSpPr txBox="1"/>
      </xdr:nvSpPr>
      <xdr:spPr>
        <a:xfrm>
          <a:off x="17106900" y="30956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88265</xdr:rowOff>
    </xdr:from>
    <xdr:to>
      <xdr:col>23</xdr:col>
      <xdr:colOff>457200</xdr:colOff>
      <xdr:row>19</xdr:row>
      <xdr:rowOff>18415</xdr:rowOff>
    </xdr:to>
    <xdr:sp macro="" textlink="">
      <xdr:nvSpPr>
        <xdr:cNvPr id="6601" name="円/楕円 457"/>
        <xdr:cNvSpPr/>
      </xdr:nvSpPr>
      <xdr:spPr>
        <a:xfrm>
          <a:off x="16129000" y="31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3175</xdr:rowOff>
    </xdr:from>
    <xdr:ext cx="736600" cy="259080"/>
    <xdr:sp macro="" textlink="">
      <xdr:nvSpPr>
        <xdr:cNvPr id="6602" name="テキスト ボックス 458"/>
        <xdr:cNvSpPr txBox="1"/>
      </xdr:nvSpPr>
      <xdr:spPr>
        <a:xfrm>
          <a:off x="15798800" y="326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132715</xdr:rowOff>
    </xdr:from>
    <xdr:to>
      <xdr:col>22</xdr:col>
      <xdr:colOff>254000</xdr:colOff>
      <xdr:row>19</xdr:row>
      <xdr:rowOff>63500</xdr:rowOff>
    </xdr:to>
    <xdr:sp macro="" textlink="">
      <xdr:nvSpPr>
        <xdr:cNvPr id="6603" name="円/楕円 459"/>
        <xdr:cNvSpPr/>
      </xdr:nvSpPr>
      <xdr:spPr>
        <a:xfrm>
          <a:off x="15240000" y="3218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47625</xdr:rowOff>
    </xdr:from>
    <xdr:ext cx="762000" cy="259080"/>
    <xdr:sp macro="" textlink="">
      <xdr:nvSpPr>
        <xdr:cNvPr id="6604" name="テキスト ボックス 460"/>
        <xdr:cNvSpPr txBox="1"/>
      </xdr:nvSpPr>
      <xdr:spPr>
        <a:xfrm>
          <a:off x="14909800" y="330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159385</xdr:rowOff>
    </xdr:from>
    <xdr:to>
      <xdr:col>21</xdr:col>
      <xdr:colOff>50800</xdr:colOff>
      <xdr:row>19</xdr:row>
      <xdr:rowOff>89535</xdr:rowOff>
    </xdr:to>
    <xdr:sp macro="" textlink="">
      <xdr:nvSpPr>
        <xdr:cNvPr id="6605" name="円/楕円 461"/>
        <xdr:cNvSpPr/>
      </xdr:nvSpPr>
      <xdr:spPr>
        <a:xfrm>
          <a:off x="14351000" y="32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74930</xdr:rowOff>
    </xdr:from>
    <xdr:ext cx="762000" cy="257810"/>
    <xdr:sp macro="" textlink="">
      <xdr:nvSpPr>
        <xdr:cNvPr id="6606" name="テキスト ボックス 462"/>
        <xdr:cNvSpPr txBox="1"/>
      </xdr:nvSpPr>
      <xdr:spPr>
        <a:xfrm>
          <a:off x="14020800" y="333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50165</xdr:rowOff>
    </xdr:from>
    <xdr:to>
      <xdr:col>19</xdr:col>
      <xdr:colOff>533400</xdr:colOff>
      <xdr:row>19</xdr:row>
      <xdr:rowOff>151765</xdr:rowOff>
    </xdr:to>
    <xdr:sp macro="" textlink="">
      <xdr:nvSpPr>
        <xdr:cNvPr id="6607" name="円/楕円 463"/>
        <xdr:cNvSpPr/>
      </xdr:nvSpPr>
      <xdr:spPr>
        <a:xfrm>
          <a:off x="13462000" y="33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136525</xdr:rowOff>
    </xdr:from>
    <xdr:ext cx="762000" cy="258445"/>
    <xdr:sp macro="" textlink="">
      <xdr:nvSpPr>
        <xdr:cNvPr id="6608" name="テキスト ボックス 464"/>
        <xdr:cNvSpPr txBox="1"/>
      </xdr:nvSpPr>
      <xdr:spPr>
        <a:xfrm>
          <a:off x="13131800" y="339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7169"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7170"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7171"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343535</xdr:colOff>
      <xdr:row>4</xdr:row>
      <xdr:rowOff>0</xdr:rowOff>
    </xdr:to>
    <xdr:sp macro="" textlink="">
      <xdr:nvSpPr>
        <xdr:cNvPr id="7172"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7173"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174"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7175"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7176"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7177"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7178" name="正方形/長方形 10"/>
        <xdr:cNvSpPr/>
      </xdr:nvSpPr>
      <xdr:spPr>
        <a:xfrm>
          <a:off x="889000" y="155575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54610</xdr:colOff>
      <xdr:row>18</xdr:row>
      <xdr:rowOff>120650</xdr:rowOff>
    </xdr:to>
    <xdr:sp macro="" textlink="">
      <xdr:nvSpPr>
        <xdr:cNvPr id="7179" name="正方形/長方形 11"/>
        <xdr:cNvSpPr/>
      </xdr:nvSpPr>
      <xdr:spPr>
        <a:xfrm>
          <a:off x="2222500" y="1555750"/>
          <a:ext cx="127063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7180" name="正方形/長方形 12"/>
        <xdr:cNvSpPr/>
      </xdr:nvSpPr>
      <xdr:spPr>
        <a:xfrm>
          <a:off x="3556000" y="155575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7181" name="正方形/長方形 13"/>
        <xdr:cNvSpPr/>
      </xdr:nvSpPr>
      <xdr:spPr>
        <a:xfrm>
          <a:off x="5080000" y="15748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7182" name="正方形/長方形 14"/>
        <xdr:cNvSpPr/>
      </xdr:nvSpPr>
      <xdr:spPr>
        <a:xfrm>
          <a:off x="71120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7183" name="正方形/長方形 15"/>
        <xdr:cNvSpPr/>
      </xdr:nvSpPr>
      <xdr:spPr>
        <a:xfrm>
          <a:off x="8445500" y="15875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7184" name="正方形/長方形 16"/>
        <xdr:cNvSpPr/>
      </xdr:nvSpPr>
      <xdr:spPr>
        <a:xfrm>
          <a:off x="5080000" y="24130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7185" name="正方形/長方形 17"/>
        <xdr:cNvSpPr/>
      </xdr:nvSpPr>
      <xdr:spPr>
        <a:xfrm>
          <a:off x="71755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7186"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7187"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7188"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7189"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7190"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7191"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7192"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7193"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7194"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7195"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7196"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350" cy="257810"/>
    <xdr:sp macro="" textlink="">
      <xdr:nvSpPr>
        <xdr:cNvPr id="7197" name="テキスト ボックス 29"/>
        <xdr:cNvSpPr txBox="1"/>
      </xdr:nvSpPr>
      <xdr:spPr>
        <a:xfrm>
          <a:off x="698500"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2800" cy="257810"/>
    <xdr:sp macro="" textlink="">
      <xdr:nvSpPr>
        <xdr:cNvPr id="7198" name="テキスト ボックス 30"/>
        <xdr:cNvSpPr txBox="1"/>
      </xdr:nvSpPr>
      <xdr:spPr>
        <a:xfrm>
          <a:off x="698500" y="37465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640" cy="259080"/>
    <xdr:sp macro="" textlink="">
      <xdr:nvSpPr>
        <xdr:cNvPr id="7199"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85" cy="259080"/>
    <xdr:sp macro="" textlink="">
      <xdr:nvSpPr>
        <xdr:cNvPr id="7200" name="テキスト ボックス 32"/>
        <xdr:cNvSpPr txBox="1"/>
      </xdr:nvSpPr>
      <xdr:spPr>
        <a:xfrm>
          <a:off x="6985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7201"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54610</xdr:colOff>
      <xdr:row>29</xdr:row>
      <xdr:rowOff>44450</xdr:rowOff>
    </xdr:to>
    <xdr:sp macro="" textlink="">
      <xdr:nvSpPr>
        <xdr:cNvPr id="7202"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54610</xdr:colOff>
      <xdr:row>30</xdr:row>
      <xdr:rowOff>63500</xdr:rowOff>
    </xdr:to>
    <xdr:sp macro="" textlink="">
      <xdr:nvSpPr>
        <xdr:cNvPr id="7203"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7204"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7205"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7206"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7207"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7208"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7209"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30</xdr:row>
      <xdr:rowOff>127000</xdr:rowOff>
    </xdr:from>
    <xdr:to>
      <xdr:col>13</xdr:col>
      <xdr:colOff>663575</xdr:colOff>
      <xdr:row>32</xdr:row>
      <xdr:rowOff>38100</xdr:rowOff>
    </xdr:to>
    <xdr:sp macro="" textlink="">
      <xdr:nvSpPr>
        <xdr:cNvPr id="7210"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7211"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人件費が類似団体を上回っているのは、離島ゆえ保育所や老人ホーム等に対して民間企業の参入が少ないこと等により、類似団体より職員数が多いことや、職員の平均年齢が高いことが主な要因である。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％となったのは、職員平均年齢減等による職員給の減等が要因である。</a:t>
          </a:r>
          <a:endParaRPr lang="ja-JP" altLang="ja-JP" sz="1400">
            <a:effectLst/>
          </a:endParaRPr>
        </a:p>
        <a:p>
          <a:r>
            <a:rPr lang="ja-JP" altLang="ja-JP" sz="1100">
              <a:solidFill>
                <a:schemeClr val="dk1"/>
              </a:solidFill>
              <a:effectLst/>
              <a:latin typeface="+mn-lt"/>
              <a:ea typeface="+mn-ea"/>
              <a:cs typeface="+mn-cs"/>
            </a:rPr>
            <a:t>　社会情勢の変化で住民のニーズが多様化している中ではあるが、今後も人件費関係経費全体について、抑制に努める。</a:t>
          </a:r>
          <a:endParaRPr lang="ja-JP" altLang="ja-JP" sz="1400">
            <a:effectLst/>
          </a:endParaRPr>
        </a:p>
      </xdr:txBody>
    </xdr:sp>
    <xdr:clientData/>
  </xdr:twoCellAnchor>
  <xdr:oneCellAnchor>
    <xdr:from>
      <xdr:col>1</xdr:col>
      <xdr:colOff>28575</xdr:colOff>
      <xdr:row>29</xdr:row>
      <xdr:rowOff>107950</xdr:rowOff>
    </xdr:from>
    <xdr:ext cx="298450" cy="225425"/>
    <xdr:sp macro="" textlink="">
      <xdr:nvSpPr>
        <xdr:cNvPr id="7212"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7213"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41910</xdr:rowOff>
    </xdr:from>
    <xdr:ext cx="508000" cy="257810"/>
    <xdr:sp macro="" textlink="">
      <xdr:nvSpPr>
        <xdr:cNvPr id="7214" name="テキスト ボックス 46"/>
        <xdr:cNvSpPr txBox="1"/>
      </xdr:nvSpPr>
      <xdr:spPr>
        <a:xfrm>
          <a:off x="254000"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7215"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3810</xdr:rowOff>
    </xdr:from>
    <xdr:ext cx="508000" cy="259080"/>
    <xdr:sp macro="" textlink="">
      <xdr:nvSpPr>
        <xdr:cNvPr id="7216" name="テキスト ボックス 48"/>
        <xdr:cNvSpPr txBox="1"/>
      </xdr:nvSpPr>
      <xdr:spPr>
        <a:xfrm>
          <a:off x="254000"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7217"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137160</xdr:rowOff>
    </xdr:from>
    <xdr:ext cx="508000" cy="259080"/>
    <xdr:sp macro="" textlink="">
      <xdr:nvSpPr>
        <xdr:cNvPr id="7218" name="テキスト ボックス 50"/>
        <xdr:cNvSpPr txBox="1"/>
      </xdr:nvSpPr>
      <xdr:spPr>
        <a:xfrm>
          <a:off x="254000"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7219"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99060</xdr:rowOff>
    </xdr:from>
    <xdr:ext cx="508000" cy="257810"/>
    <xdr:sp macro="" textlink="">
      <xdr:nvSpPr>
        <xdr:cNvPr id="7220" name="テキスト ボックス 52"/>
        <xdr:cNvSpPr txBox="1"/>
      </xdr:nvSpPr>
      <xdr:spPr>
        <a:xfrm>
          <a:off x="254000"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7221"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60960</xdr:rowOff>
    </xdr:from>
    <xdr:ext cx="508000" cy="259080"/>
    <xdr:sp macro="" textlink="">
      <xdr:nvSpPr>
        <xdr:cNvPr id="7222" name="テキスト ボックス 54"/>
        <xdr:cNvSpPr txBox="1"/>
      </xdr:nvSpPr>
      <xdr:spPr>
        <a:xfrm>
          <a:off x="254000"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7223"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22860</xdr:rowOff>
    </xdr:from>
    <xdr:ext cx="508000" cy="259080"/>
    <xdr:sp macro="" textlink="">
      <xdr:nvSpPr>
        <xdr:cNvPr id="7224" name="テキスト ボックス 56"/>
        <xdr:cNvSpPr txBox="1"/>
      </xdr:nvSpPr>
      <xdr:spPr>
        <a:xfrm>
          <a:off x="254000"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7225"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156210</xdr:rowOff>
    </xdr:from>
    <xdr:ext cx="508000" cy="257810"/>
    <xdr:sp macro="" textlink="">
      <xdr:nvSpPr>
        <xdr:cNvPr id="7226" name="テキスト ボックス 58"/>
        <xdr:cNvSpPr txBox="1"/>
      </xdr:nvSpPr>
      <xdr:spPr>
        <a:xfrm>
          <a:off x="254000"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7227"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7228" name="直線コネクタ 60"/>
        <xdr:cNvCxnSpPr/>
      </xdr:nvCxnSpPr>
      <xdr:spPr>
        <a:xfrm flipV="1">
          <a:off x="4826000" y="57353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22860</xdr:rowOff>
    </xdr:from>
    <xdr:ext cx="760730" cy="259080"/>
    <xdr:sp macro="" textlink="">
      <xdr:nvSpPr>
        <xdr:cNvPr id="7229" name="人件費最小値テキスト"/>
        <xdr:cNvSpPr txBox="1"/>
      </xdr:nvSpPr>
      <xdr:spPr>
        <a:xfrm>
          <a:off x="4914900" y="722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7230" name="直線コネクタ 62"/>
        <xdr:cNvCxnSpPr/>
      </xdr:nvCxnSpPr>
      <xdr:spPr>
        <a:xfrm>
          <a:off x="4737100" y="725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163830</xdr:rowOff>
    </xdr:from>
    <xdr:ext cx="760730" cy="259080"/>
    <xdr:sp macro="" textlink="">
      <xdr:nvSpPr>
        <xdr:cNvPr id="7231" name="人件費最大値テキスト"/>
        <xdr:cNvSpPr txBox="1"/>
      </xdr:nvSpPr>
      <xdr:spPr>
        <a:xfrm>
          <a:off x="4914900" y="5478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7232" name="直線コネクタ 64"/>
        <xdr:cNvCxnSpPr/>
      </xdr:nvCxnSpPr>
      <xdr:spPr>
        <a:xfrm>
          <a:off x="4737100" y="573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16510</xdr:rowOff>
    </xdr:from>
    <xdr:to>
      <xdr:col>7</xdr:col>
      <xdr:colOff>15875</xdr:colOff>
      <xdr:row>39</xdr:row>
      <xdr:rowOff>115570</xdr:rowOff>
    </xdr:to>
    <xdr:cxnSp macro="">
      <xdr:nvCxnSpPr>
        <xdr:cNvPr id="7233" name="直線コネクタ 65"/>
        <xdr:cNvCxnSpPr/>
      </xdr:nvCxnSpPr>
      <xdr:spPr>
        <a:xfrm flipV="1">
          <a:off x="3987800" y="670306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24130</xdr:rowOff>
    </xdr:from>
    <xdr:ext cx="760730" cy="259080"/>
    <xdr:sp macro="" textlink="">
      <xdr:nvSpPr>
        <xdr:cNvPr id="7234" name="人件費平均値テキスト"/>
        <xdr:cNvSpPr txBox="1"/>
      </xdr:nvSpPr>
      <xdr:spPr>
        <a:xfrm>
          <a:off x="4914900" y="60248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7235"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115570</xdr:rowOff>
    </xdr:from>
    <xdr:to>
      <xdr:col>5</xdr:col>
      <xdr:colOff>549275</xdr:colOff>
      <xdr:row>39</xdr:row>
      <xdr:rowOff>130810</xdr:rowOff>
    </xdr:to>
    <xdr:cxnSp macro="">
      <xdr:nvCxnSpPr>
        <xdr:cNvPr id="7236" name="直線コネクタ 68"/>
        <xdr:cNvCxnSpPr/>
      </xdr:nvCxnSpPr>
      <xdr:spPr>
        <a:xfrm flipV="1">
          <a:off x="3098800" y="6802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237"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24130</xdr:rowOff>
    </xdr:from>
    <xdr:ext cx="735330" cy="259080"/>
    <xdr:sp macro="" textlink="">
      <xdr:nvSpPr>
        <xdr:cNvPr id="7238" name="テキスト ボックス 70"/>
        <xdr:cNvSpPr txBox="1"/>
      </xdr:nvSpPr>
      <xdr:spPr>
        <a:xfrm>
          <a:off x="3606800" y="60248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130810</xdr:rowOff>
    </xdr:from>
    <xdr:to>
      <xdr:col>4</xdr:col>
      <xdr:colOff>346075</xdr:colOff>
      <xdr:row>39</xdr:row>
      <xdr:rowOff>153670</xdr:rowOff>
    </xdr:to>
    <xdr:cxnSp macro="">
      <xdr:nvCxnSpPr>
        <xdr:cNvPr id="7239" name="直線コネクタ 71"/>
        <xdr:cNvCxnSpPr/>
      </xdr:nvCxnSpPr>
      <xdr:spPr>
        <a:xfrm flipV="1">
          <a:off x="2209800" y="68173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240"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134620</xdr:rowOff>
    </xdr:from>
    <xdr:ext cx="762000" cy="257810"/>
    <xdr:sp macro="" textlink="">
      <xdr:nvSpPr>
        <xdr:cNvPr id="7241" name="テキスト ボックス 73"/>
        <xdr:cNvSpPr txBox="1"/>
      </xdr:nvSpPr>
      <xdr:spPr>
        <a:xfrm>
          <a:off x="2717800" y="5963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153670</xdr:rowOff>
    </xdr:from>
    <xdr:to>
      <xdr:col>3</xdr:col>
      <xdr:colOff>142875</xdr:colOff>
      <xdr:row>40</xdr:row>
      <xdr:rowOff>12700</xdr:rowOff>
    </xdr:to>
    <xdr:cxnSp macro="">
      <xdr:nvCxnSpPr>
        <xdr:cNvPr id="7242" name="直線コネクタ 74"/>
        <xdr:cNvCxnSpPr/>
      </xdr:nvCxnSpPr>
      <xdr:spPr>
        <a:xfrm flipV="1">
          <a:off x="1320800" y="684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243"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157480</xdr:rowOff>
    </xdr:from>
    <xdr:ext cx="762000" cy="257810"/>
    <xdr:sp macro="" textlink="">
      <xdr:nvSpPr>
        <xdr:cNvPr id="7244" name="テキスト ボックス 76"/>
        <xdr:cNvSpPr txBox="1"/>
      </xdr:nvSpPr>
      <xdr:spPr>
        <a:xfrm>
          <a:off x="1828800" y="5986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245"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54610</xdr:rowOff>
    </xdr:from>
    <xdr:ext cx="762000" cy="257810"/>
    <xdr:sp macro="" textlink="">
      <xdr:nvSpPr>
        <xdr:cNvPr id="7246" name="テキスト ボックス 78"/>
        <xdr:cNvSpPr txBox="1"/>
      </xdr:nvSpPr>
      <xdr:spPr>
        <a:xfrm>
          <a:off x="939800" y="6055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10160</xdr:rowOff>
    </xdr:from>
    <xdr:ext cx="762000" cy="259080"/>
    <xdr:sp macro="" textlink="">
      <xdr:nvSpPr>
        <xdr:cNvPr id="7247"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10160</xdr:rowOff>
    </xdr:from>
    <xdr:ext cx="760730" cy="259080"/>
    <xdr:sp macro="" textlink="">
      <xdr:nvSpPr>
        <xdr:cNvPr id="7248" name="テキスト ボックス 80"/>
        <xdr:cNvSpPr txBox="1"/>
      </xdr:nvSpPr>
      <xdr:spPr>
        <a:xfrm>
          <a:off x="3771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10160</xdr:rowOff>
    </xdr:from>
    <xdr:ext cx="760730" cy="259080"/>
    <xdr:sp macro="" textlink="">
      <xdr:nvSpPr>
        <xdr:cNvPr id="7249"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10160</xdr:rowOff>
    </xdr:from>
    <xdr:ext cx="760730" cy="259080"/>
    <xdr:sp macro="" textlink="">
      <xdr:nvSpPr>
        <xdr:cNvPr id="7250" name="テキスト ボックス 82"/>
        <xdr:cNvSpPr txBox="1"/>
      </xdr:nvSpPr>
      <xdr:spPr>
        <a:xfrm>
          <a:off x="1993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10160</xdr:rowOff>
    </xdr:from>
    <xdr:ext cx="762000" cy="259080"/>
    <xdr:sp macro="" textlink="">
      <xdr:nvSpPr>
        <xdr:cNvPr id="7251"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137160</xdr:rowOff>
    </xdr:from>
    <xdr:to>
      <xdr:col>7</xdr:col>
      <xdr:colOff>66675</xdr:colOff>
      <xdr:row>39</xdr:row>
      <xdr:rowOff>67310</xdr:rowOff>
    </xdr:to>
    <xdr:sp macro="" textlink="">
      <xdr:nvSpPr>
        <xdr:cNvPr id="7252" name="円/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109220</xdr:rowOff>
    </xdr:from>
    <xdr:ext cx="760730" cy="257810"/>
    <xdr:sp macro="" textlink="">
      <xdr:nvSpPr>
        <xdr:cNvPr id="7253" name="人件費該当値テキスト"/>
        <xdr:cNvSpPr txBox="1"/>
      </xdr:nvSpPr>
      <xdr:spPr>
        <a:xfrm>
          <a:off x="4914900" y="6624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64770</xdr:rowOff>
    </xdr:from>
    <xdr:to>
      <xdr:col>5</xdr:col>
      <xdr:colOff>600075</xdr:colOff>
      <xdr:row>39</xdr:row>
      <xdr:rowOff>166370</xdr:rowOff>
    </xdr:to>
    <xdr:sp macro="" textlink="">
      <xdr:nvSpPr>
        <xdr:cNvPr id="7254" name="円/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151130</xdr:rowOff>
    </xdr:from>
    <xdr:ext cx="735330" cy="259080"/>
    <xdr:sp macro="" textlink="">
      <xdr:nvSpPr>
        <xdr:cNvPr id="7255" name="テキスト ボックス 87"/>
        <xdr:cNvSpPr txBox="1"/>
      </xdr:nvSpPr>
      <xdr:spPr>
        <a:xfrm>
          <a:off x="3606800" y="68376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80010</xdr:rowOff>
    </xdr:from>
    <xdr:to>
      <xdr:col>4</xdr:col>
      <xdr:colOff>396875</xdr:colOff>
      <xdr:row>40</xdr:row>
      <xdr:rowOff>10160</xdr:rowOff>
    </xdr:to>
    <xdr:sp macro="" textlink="">
      <xdr:nvSpPr>
        <xdr:cNvPr id="7256" name="円/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166370</xdr:rowOff>
    </xdr:from>
    <xdr:ext cx="762000" cy="257810"/>
    <xdr:sp macro="" textlink="">
      <xdr:nvSpPr>
        <xdr:cNvPr id="7257" name="テキスト ボックス 89"/>
        <xdr:cNvSpPr txBox="1"/>
      </xdr:nvSpPr>
      <xdr:spPr>
        <a:xfrm>
          <a:off x="2717800" y="6852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102870</xdr:rowOff>
    </xdr:from>
    <xdr:to>
      <xdr:col>3</xdr:col>
      <xdr:colOff>193675</xdr:colOff>
      <xdr:row>40</xdr:row>
      <xdr:rowOff>33020</xdr:rowOff>
    </xdr:to>
    <xdr:sp macro="" textlink="">
      <xdr:nvSpPr>
        <xdr:cNvPr id="7258" name="円/楕円 90"/>
        <xdr:cNvSpPr/>
      </xdr:nvSpPr>
      <xdr:spPr>
        <a:xfrm>
          <a:off x="215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17780</xdr:rowOff>
    </xdr:from>
    <xdr:ext cx="762000" cy="257810"/>
    <xdr:sp macro="" textlink="">
      <xdr:nvSpPr>
        <xdr:cNvPr id="7259" name="テキスト ボックス 91"/>
        <xdr:cNvSpPr txBox="1"/>
      </xdr:nvSpPr>
      <xdr:spPr>
        <a:xfrm>
          <a:off x="1828800" y="6875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133350</xdr:rowOff>
    </xdr:from>
    <xdr:to>
      <xdr:col>1</xdr:col>
      <xdr:colOff>676275</xdr:colOff>
      <xdr:row>40</xdr:row>
      <xdr:rowOff>63500</xdr:rowOff>
    </xdr:to>
    <xdr:sp macro="" textlink="">
      <xdr:nvSpPr>
        <xdr:cNvPr id="7260" name="円/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48260</xdr:rowOff>
    </xdr:from>
    <xdr:ext cx="762000" cy="259080"/>
    <xdr:sp macro="" textlink="">
      <xdr:nvSpPr>
        <xdr:cNvPr id="7261" name="テキスト ボックス 93"/>
        <xdr:cNvSpPr txBox="1"/>
      </xdr:nvSpPr>
      <xdr:spPr>
        <a:xfrm>
          <a:off x="9398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7262"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7263"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7264"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7265"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7266"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7267"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7268"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69"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7270"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7271"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7272"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物件費が類似団体と同水準にあるのは、職員の節減意識によるものや臨時職員の配置、リース</a:t>
          </a:r>
          <a:r>
            <a:rPr lang="ja-JP" altLang="ja-JP" sz="1100">
              <a:solidFill>
                <a:schemeClr val="tx1"/>
              </a:solidFill>
              <a:effectLst/>
              <a:latin typeface="+mn-lt"/>
              <a:ea typeface="+mn-ea"/>
              <a:cs typeface="+mn-cs"/>
            </a:rPr>
            <a:t>契約等</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必要最小限にとどめて</a:t>
          </a:r>
          <a:r>
            <a:rPr lang="ja-JP" altLang="ja-JP" sz="1100">
              <a:solidFill>
                <a:schemeClr val="dk1"/>
              </a:solidFill>
              <a:effectLst/>
              <a:latin typeface="+mn-lt"/>
              <a:ea typeface="+mn-ea"/>
              <a:cs typeface="+mn-cs"/>
            </a:rPr>
            <a:t>いる</a:t>
          </a:r>
          <a:r>
            <a:rPr lang="ja-JP" altLang="en-US" sz="1100">
              <a:solidFill>
                <a:schemeClr val="dk1"/>
              </a:solidFill>
              <a:effectLst/>
              <a:latin typeface="+mn-lt"/>
              <a:ea typeface="+mn-ea"/>
              <a:cs typeface="+mn-cs"/>
            </a:rPr>
            <a:t>等の</a:t>
          </a:r>
          <a:r>
            <a:rPr lang="ja-JP" altLang="ja-JP" sz="1100">
              <a:solidFill>
                <a:schemeClr val="dk1"/>
              </a:solidFill>
              <a:effectLst/>
              <a:latin typeface="+mn-lt"/>
              <a:ea typeface="+mn-ea"/>
              <a:cs typeface="+mn-cs"/>
            </a:rPr>
            <a:t>成果である。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今後も、職員数の減の影響により賃金及び、委託料等が増えることが予想されるが、適切な臨時職員配置及び、委託内容の精査等で物件費の削減を図る。</a:t>
          </a:r>
          <a:endParaRPr lang="ja-JP" altLang="ja-JP" sz="1400">
            <a:effectLst/>
          </a:endParaRPr>
        </a:p>
      </xdr:txBody>
    </xdr:sp>
    <xdr:clientData/>
  </xdr:twoCellAnchor>
  <xdr:oneCellAnchor>
    <xdr:from>
      <xdr:col>18</xdr:col>
      <xdr:colOff>44450</xdr:colOff>
      <xdr:row>9</xdr:row>
      <xdr:rowOff>107950</xdr:rowOff>
    </xdr:from>
    <xdr:ext cx="297180" cy="225425"/>
    <xdr:sp macro="" textlink="">
      <xdr:nvSpPr>
        <xdr:cNvPr id="7273"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7274"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41910</xdr:rowOff>
    </xdr:from>
    <xdr:ext cx="506730" cy="257810"/>
    <xdr:sp macro="" textlink="">
      <xdr:nvSpPr>
        <xdr:cNvPr id="7275"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7276"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99060</xdr:rowOff>
    </xdr:from>
    <xdr:ext cx="506730" cy="257810"/>
    <xdr:sp macro="" textlink="">
      <xdr:nvSpPr>
        <xdr:cNvPr id="7277" name="テキスト ボックス 109"/>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7278"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156210</xdr:rowOff>
    </xdr:from>
    <xdr:ext cx="506730" cy="257810"/>
    <xdr:sp macro="" textlink="">
      <xdr:nvSpPr>
        <xdr:cNvPr id="7279" name="テキスト ボックス 111"/>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7280"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41910</xdr:rowOff>
    </xdr:from>
    <xdr:ext cx="506730" cy="257810"/>
    <xdr:sp macro="" textlink="">
      <xdr:nvSpPr>
        <xdr:cNvPr id="7281" name="テキスト ボックス 113"/>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7282"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99060</xdr:rowOff>
    </xdr:from>
    <xdr:ext cx="506730" cy="257810"/>
    <xdr:sp macro="" textlink="">
      <xdr:nvSpPr>
        <xdr:cNvPr id="7283" name="テキスト ボックス 115"/>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7284"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8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29210</xdr:rowOff>
    </xdr:from>
    <xdr:to>
      <xdr:col>24</xdr:col>
      <xdr:colOff>31750</xdr:colOff>
      <xdr:row>21</xdr:row>
      <xdr:rowOff>10160</xdr:rowOff>
    </xdr:to>
    <xdr:cxnSp macro="">
      <xdr:nvCxnSpPr>
        <xdr:cNvPr id="7286" name="直線コネクタ 118"/>
        <xdr:cNvCxnSpPr/>
      </xdr:nvCxnSpPr>
      <xdr:spPr>
        <a:xfrm flipV="1">
          <a:off x="16510000" y="2600960"/>
          <a:ext cx="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153670</xdr:rowOff>
    </xdr:from>
    <xdr:ext cx="762000" cy="259080"/>
    <xdr:sp macro="" textlink="">
      <xdr:nvSpPr>
        <xdr:cNvPr id="7287" name="物件費最小値テキスト"/>
        <xdr:cNvSpPr txBox="1"/>
      </xdr:nvSpPr>
      <xdr:spPr>
        <a:xfrm>
          <a:off x="16598900" y="358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10160</xdr:rowOff>
    </xdr:from>
    <xdr:to>
      <xdr:col>24</xdr:col>
      <xdr:colOff>120650</xdr:colOff>
      <xdr:row>21</xdr:row>
      <xdr:rowOff>10160</xdr:rowOff>
    </xdr:to>
    <xdr:cxnSp macro="">
      <xdr:nvCxnSpPr>
        <xdr:cNvPr id="7288" name="直線コネクタ 120"/>
        <xdr:cNvCxnSpPr/>
      </xdr:nvCxnSpPr>
      <xdr:spPr>
        <a:xfrm>
          <a:off x="16421100" y="361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114935</xdr:rowOff>
    </xdr:from>
    <xdr:ext cx="762000" cy="259080"/>
    <xdr:sp macro="" textlink="">
      <xdr:nvSpPr>
        <xdr:cNvPr id="7289" name="物件費最大値テキスト"/>
        <xdr:cNvSpPr txBox="1"/>
      </xdr:nvSpPr>
      <xdr:spPr>
        <a:xfrm>
          <a:off x="16598900" y="234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29210</xdr:rowOff>
    </xdr:from>
    <xdr:to>
      <xdr:col>24</xdr:col>
      <xdr:colOff>120650</xdr:colOff>
      <xdr:row>15</xdr:row>
      <xdr:rowOff>29210</xdr:rowOff>
    </xdr:to>
    <xdr:cxnSp macro="">
      <xdr:nvCxnSpPr>
        <xdr:cNvPr id="7290" name="直線コネクタ 122"/>
        <xdr:cNvCxnSpPr/>
      </xdr:nvCxnSpPr>
      <xdr:spPr>
        <a:xfrm>
          <a:off x="16421100" y="260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16</xdr:row>
      <xdr:rowOff>163830</xdr:rowOff>
    </xdr:to>
    <xdr:cxnSp macro="">
      <xdr:nvCxnSpPr>
        <xdr:cNvPr id="7291" name="直線コネクタ 123"/>
        <xdr:cNvCxnSpPr/>
      </xdr:nvCxnSpPr>
      <xdr:spPr>
        <a:xfrm flipV="1">
          <a:off x="15671800" y="28930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106680</xdr:rowOff>
    </xdr:from>
    <xdr:ext cx="762000" cy="259080"/>
    <xdr:sp macro="" textlink="">
      <xdr:nvSpPr>
        <xdr:cNvPr id="7292" name="物件費平均値テキスト"/>
        <xdr:cNvSpPr txBox="1"/>
      </xdr:nvSpPr>
      <xdr:spPr>
        <a:xfrm>
          <a:off x="16598900" y="2678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90170</xdr:rowOff>
    </xdr:from>
    <xdr:to>
      <xdr:col>24</xdr:col>
      <xdr:colOff>82550</xdr:colOff>
      <xdr:row>17</xdr:row>
      <xdr:rowOff>20320</xdr:rowOff>
    </xdr:to>
    <xdr:sp macro="" textlink="">
      <xdr:nvSpPr>
        <xdr:cNvPr id="7293" name="フローチャート : 判断 125"/>
        <xdr:cNvSpPr/>
      </xdr:nvSpPr>
      <xdr:spPr>
        <a:xfrm>
          <a:off x="164592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145415</xdr:rowOff>
    </xdr:from>
    <xdr:to>
      <xdr:col>22</xdr:col>
      <xdr:colOff>565150</xdr:colOff>
      <xdr:row>16</xdr:row>
      <xdr:rowOff>163830</xdr:rowOff>
    </xdr:to>
    <xdr:cxnSp macro="">
      <xdr:nvCxnSpPr>
        <xdr:cNvPr id="7294" name="直線コネクタ 126"/>
        <xdr:cNvCxnSpPr/>
      </xdr:nvCxnSpPr>
      <xdr:spPr>
        <a:xfrm>
          <a:off x="14782800" y="28886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85090</xdr:rowOff>
    </xdr:from>
    <xdr:to>
      <xdr:col>22</xdr:col>
      <xdr:colOff>615950</xdr:colOff>
      <xdr:row>17</xdr:row>
      <xdr:rowOff>15240</xdr:rowOff>
    </xdr:to>
    <xdr:sp macro="" textlink="">
      <xdr:nvSpPr>
        <xdr:cNvPr id="7295" name="フローチャート : 判断 127"/>
        <xdr:cNvSpPr/>
      </xdr:nvSpPr>
      <xdr:spPr>
        <a:xfrm>
          <a:off x="15621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25400</xdr:rowOff>
    </xdr:from>
    <xdr:ext cx="736600" cy="259080"/>
    <xdr:sp macro="" textlink="">
      <xdr:nvSpPr>
        <xdr:cNvPr id="7296" name="テキスト ボックス 128"/>
        <xdr:cNvSpPr txBox="1"/>
      </xdr:nvSpPr>
      <xdr:spPr>
        <a:xfrm>
          <a:off x="15290800" y="259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72390</xdr:rowOff>
    </xdr:from>
    <xdr:to>
      <xdr:col>21</xdr:col>
      <xdr:colOff>361950</xdr:colOff>
      <xdr:row>16</xdr:row>
      <xdr:rowOff>145415</xdr:rowOff>
    </xdr:to>
    <xdr:cxnSp macro="">
      <xdr:nvCxnSpPr>
        <xdr:cNvPr id="7297" name="直線コネクタ 129"/>
        <xdr:cNvCxnSpPr/>
      </xdr:nvCxnSpPr>
      <xdr:spPr>
        <a:xfrm>
          <a:off x="13893800" y="28155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7298"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165100</xdr:rowOff>
    </xdr:from>
    <xdr:ext cx="762000" cy="259080"/>
    <xdr:sp macro="" textlink="">
      <xdr:nvSpPr>
        <xdr:cNvPr id="7299" name="テキスト ボックス 131"/>
        <xdr:cNvSpPr txBox="1"/>
      </xdr:nvSpPr>
      <xdr:spPr>
        <a:xfrm>
          <a:off x="1440180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72390</xdr:rowOff>
    </xdr:from>
    <xdr:to>
      <xdr:col>20</xdr:col>
      <xdr:colOff>158750</xdr:colOff>
      <xdr:row>16</xdr:row>
      <xdr:rowOff>72390</xdr:rowOff>
    </xdr:to>
    <xdr:cxnSp macro="">
      <xdr:nvCxnSpPr>
        <xdr:cNvPr id="7300" name="直線コネクタ 132"/>
        <xdr:cNvCxnSpPr/>
      </xdr:nvCxnSpPr>
      <xdr:spPr>
        <a:xfrm>
          <a:off x="13004800" y="2815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7301"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116840</xdr:rowOff>
    </xdr:from>
    <xdr:ext cx="760730" cy="259080"/>
    <xdr:sp macro="" textlink="">
      <xdr:nvSpPr>
        <xdr:cNvPr id="7302" name="テキスト ボックス 134"/>
        <xdr:cNvSpPr txBox="1"/>
      </xdr:nvSpPr>
      <xdr:spPr>
        <a:xfrm>
          <a:off x="13512800" y="2860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21590</xdr:rowOff>
    </xdr:from>
    <xdr:to>
      <xdr:col>19</xdr:col>
      <xdr:colOff>6350</xdr:colOff>
      <xdr:row>16</xdr:row>
      <xdr:rowOff>123190</xdr:rowOff>
    </xdr:to>
    <xdr:sp macro="" textlink="">
      <xdr:nvSpPr>
        <xdr:cNvPr id="7303" name="フローチャート : 判断 135"/>
        <xdr:cNvSpPr/>
      </xdr:nvSpPr>
      <xdr:spPr>
        <a:xfrm>
          <a:off x="12954000" y="276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133350</xdr:rowOff>
    </xdr:from>
    <xdr:ext cx="760730" cy="257810"/>
    <xdr:sp macro="" textlink="">
      <xdr:nvSpPr>
        <xdr:cNvPr id="7304" name="テキスト ボックス 136"/>
        <xdr:cNvSpPr txBox="1"/>
      </xdr:nvSpPr>
      <xdr:spPr>
        <a:xfrm>
          <a:off x="12623800" y="25336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10160</xdr:rowOff>
    </xdr:from>
    <xdr:ext cx="760730" cy="259080"/>
    <xdr:sp macro="" textlink="">
      <xdr:nvSpPr>
        <xdr:cNvPr id="7305" name="テキスト ボックス 137"/>
        <xdr:cNvSpPr txBox="1"/>
      </xdr:nvSpPr>
      <xdr:spPr>
        <a:xfrm>
          <a:off x="162941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10160</xdr:rowOff>
    </xdr:from>
    <xdr:ext cx="762000" cy="259080"/>
    <xdr:sp macro="" textlink="">
      <xdr:nvSpPr>
        <xdr:cNvPr id="7306" name="テキスト ボックス 138"/>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10160</xdr:rowOff>
    </xdr:from>
    <xdr:ext cx="762000" cy="259080"/>
    <xdr:sp macro="" textlink="">
      <xdr:nvSpPr>
        <xdr:cNvPr id="7307" name="テキスト ボックス 139"/>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10160</xdr:rowOff>
    </xdr:from>
    <xdr:ext cx="762000" cy="259080"/>
    <xdr:sp macro="" textlink="">
      <xdr:nvSpPr>
        <xdr:cNvPr id="7308"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10160</xdr:rowOff>
    </xdr:from>
    <xdr:ext cx="762000" cy="259080"/>
    <xdr:sp macro="" textlink="">
      <xdr:nvSpPr>
        <xdr:cNvPr id="7309" name="テキスト ボックス 141"/>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7310" name="円/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71120</xdr:rowOff>
    </xdr:from>
    <xdr:ext cx="762000" cy="259080"/>
    <xdr:sp macro="" textlink="">
      <xdr:nvSpPr>
        <xdr:cNvPr id="7311" name="物件費該当値テキスト"/>
        <xdr:cNvSpPr txBox="1"/>
      </xdr:nvSpPr>
      <xdr:spPr>
        <a:xfrm>
          <a:off x="165989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113030</xdr:rowOff>
    </xdr:from>
    <xdr:to>
      <xdr:col>22</xdr:col>
      <xdr:colOff>615950</xdr:colOff>
      <xdr:row>17</xdr:row>
      <xdr:rowOff>43180</xdr:rowOff>
    </xdr:to>
    <xdr:sp macro="" textlink="">
      <xdr:nvSpPr>
        <xdr:cNvPr id="7312" name="円/楕円 144"/>
        <xdr:cNvSpPr/>
      </xdr:nvSpPr>
      <xdr:spPr>
        <a:xfrm>
          <a:off x="15621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27940</xdr:rowOff>
    </xdr:from>
    <xdr:ext cx="736600" cy="259080"/>
    <xdr:sp macro="" textlink="">
      <xdr:nvSpPr>
        <xdr:cNvPr id="7313" name="テキスト ボックス 145"/>
        <xdr:cNvSpPr txBox="1"/>
      </xdr:nvSpPr>
      <xdr:spPr>
        <a:xfrm>
          <a:off x="15290800" y="2942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94615</xdr:rowOff>
    </xdr:from>
    <xdr:to>
      <xdr:col>21</xdr:col>
      <xdr:colOff>412750</xdr:colOff>
      <xdr:row>17</xdr:row>
      <xdr:rowOff>24765</xdr:rowOff>
    </xdr:to>
    <xdr:sp macro="" textlink="">
      <xdr:nvSpPr>
        <xdr:cNvPr id="7314" name="円/楕円 146"/>
        <xdr:cNvSpPr/>
      </xdr:nvSpPr>
      <xdr:spPr>
        <a:xfrm>
          <a:off x="14732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9525</xdr:rowOff>
    </xdr:from>
    <xdr:ext cx="762000" cy="257810"/>
    <xdr:sp macro="" textlink="">
      <xdr:nvSpPr>
        <xdr:cNvPr id="7315" name="テキスト ボックス 147"/>
        <xdr:cNvSpPr txBox="1"/>
      </xdr:nvSpPr>
      <xdr:spPr>
        <a:xfrm>
          <a:off x="14401800" y="2924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21590</xdr:rowOff>
    </xdr:from>
    <xdr:to>
      <xdr:col>20</xdr:col>
      <xdr:colOff>209550</xdr:colOff>
      <xdr:row>16</xdr:row>
      <xdr:rowOff>123190</xdr:rowOff>
    </xdr:to>
    <xdr:sp macro="" textlink="">
      <xdr:nvSpPr>
        <xdr:cNvPr id="7316" name="円/楕円 148"/>
        <xdr:cNvSpPr/>
      </xdr:nvSpPr>
      <xdr:spPr>
        <a:xfrm>
          <a:off x="13843000" y="27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133350</xdr:rowOff>
    </xdr:from>
    <xdr:ext cx="760730" cy="257810"/>
    <xdr:sp macro="" textlink="">
      <xdr:nvSpPr>
        <xdr:cNvPr id="7317" name="テキスト ボックス 149"/>
        <xdr:cNvSpPr txBox="1"/>
      </xdr:nvSpPr>
      <xdr:spPr>
        <a:xfrm>
          <a:off x="13512800" y="25336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21590</xdr:rowOff>
    </xdr:from>
    <xdr:to>
      <xdr:col>19</xdr:col>
      <xdr:colOff>6350</xdr:colOff>
      <xdr:row>16</xdr:row>
      <xdr:rowOff>123190</xdr:rowOff>
    </xdr:to>
    <xdr:sp macro="" textlink="">
      <xdr:nvSpPr>
        <xdr:cNvPr id="7318" name="円/楕円 150"/>
        <xdr:cNvSpPr/>
      </xdr:nvSpPr>
      <xdr:spPr>
        <a:xfrm>
          <a:off x="12954000" y="27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107950</xdr:rowOff>
    </xdr:from>
    <xdr:ext cx="760730" cy="259080"/>
    <xdr:sp macro="" textlink="">
      <xdr:nvSpPr>
        <xdr:cNvPr id="7319" name="テキスト ボックス 151"/>
        <xdr:cNvSpPr txBox="1"/>
      </xdr:nvSpPr>
      <xdr:spPr>
        <a:xfrm>
          <a:off x="12623800" y="2851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7320"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54610</xdr:colOff>
      <xdr:row>49</xdr:row>
      <xdr:rowOff>44450</xdr:rowOff>
    </xdr:to>
    <xdr:sp macro="" textlink="">
      <xdr:nvSpPr>
        <xdr:cNvPr id="7321" name="正方形/長方形 153"/>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54610</xdr:colOff>
      <xdr:row>50</xdr:row>
      <xdr:rowOff>63500</xdr:rowOff>
    </xdr:to>
    <xdr:sp macro="" textlink="">
      <xdr:nvSpPr>
        <xdr:cNvPr id="7322" name="正方形/長方形 154"/>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7323"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7324"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7325"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7326"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7327"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7328"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50</xdr:row>
      <xdr:rowOff>127000</xdr:rowOff>
    </xdr:from>
    <xdr:to>
      <xdr:col>13</xdr:col>
      <xdr:colOff>663575</xdr:colOff>
      <xdr:row>52</xdr:row>
      <xdr:rowOff>38100</xdr:rowOff>
    </xdr:to>
    <xdr:sp macro="" textlink="">
      <xdr:nvSpPr>
        <xdr:cNvPr id="7329" name="正方形/長方形 161"/>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7330"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a:solidFill>
                <a:schemeClr val="dk1"/>
              </a:solidFill>
              <a:effectLst/>
              <a:latin typeface="+mn-lt"/>
              <a:ea typeface="+mn-ea"/>
              <a:cs typeface="+mn-cs"/>
            </a:rPr>
            <a:t>　扶助費について、対前年△</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となったのは、扶助費の支出は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百万円増しているものの、歳入における経常一般財源（町税・交付税等）が</a:t>
          </a:r>
          <a:r>
            <a:rPr lang="en-US" altLang="ja-JP" sz="1100">
              <a:solidFill>
                <a:schemeClr val="dk1"/>
              </a:solidFill>
              <a:effectLst/>
              <a:latin typeface="+mn-lt"/>
              <a:ea typeface="+mn-ea"/>
              <a:cs typeface="+mn-cs"/>
            </a:rPr>
            <a:t>183</a:t>
          </a:r>
          <a:r>
            <a:rPr lang="ja-JP" altLang="ja-JP" sz="1100">
              <a:solidFill>
                <a:schemeClr val="dk1"/>
              </a:solidFill>
              <a:effectLst/>
              <a:latin typeface="+mn-lt"/>
              <a:ea typeface="+mn-ea"/>
              <a:cs typeface="+mn-cs"/>
            </a:rPr>
            <a:t>百万円増していることが主な要因である。</a:t>
          </a:r>
          <a:endParaRPr lang="ja-JP" altLang="ja-JP" sz="1400">
            <a:effectLst/>
          </a:endParaRPr>
        </a:p>
        <a:p>
          <a:r>
            <a:rPr lang="ja-JP" altLang="ja-JP" sz="1100">
              <a:solidFill>
                <a:schemeClr val="dk1"/>
              </a:solidFill>
              <a:effectLst/>
              <a:latin typeface="+mn-lt"/>
              <a:ea typeface="+mn-ea"/>
              <a:cs typeface="+mn-cs"/>
            </a:rPr>
            <a:t>　少子高齢人口減少のさらなる進展や医療費の増により扶助費の増が見込まれるが、町民が安心して生活できるよう福祉の充実を図りながら、住民ニーズに合わせた単独扶助費の見直し等を行い</a:t>
          </a: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抑制に</a:t>
          </a:r>
          <a:r>
            <a:rPr lang="ja-JP" altLang="ja-JP" sz="1100">
              <a:solidFill>
                <a:schemeClr val="dk1"/>
              </a:solidFill>
              <a:effectLst/>
              <a:latin typeface="+mn-lt"/>
              <a:ea typeface="+mn-ea"/>
              <a:cs typeface="+mn-cs"/>
            </a:rPr>
            <a:t>努める。</a:t>
          </a:r>
          <a:endParaRPr lang="ja-JP" altLang="ja-JP" sz="1400">
            <a:solidFill>
              <a:schemeClr val="tx1"/>
            </a:solidFill>
            <a:effectLst/>
          </a:endParaRPr>
        </a:p>
      </xdr:txBody>
    </xdr:sp>
    <xdr:clientData/>
  </xdr:twoCellAnchor>
  <xdr:oneCellAnchor>
    <xdr:from>
      <xdr:col>1</xdr:col>
      <xdr:colOff>28575</xdr:colOff>
      <xdr:row>49</xdr:row>
      <xdr:rowOff>107950</xdr:rowOff>
    </xdr:from>
    <xdr:ext cx="298450" cy="225425"/>
    <xdr:sp macro="" textlink="">
      <xdr:nvSpPr>
        <xdr:cNvPr id="7331" name="テキスト ボックス 163"/>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7332"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41910</xdr:rowOff>
    </xdr:from>
    <xdr:ext cx="508000" cy="257810"/>
    <xdr:sp macro="" textlink="">
      <xdr:nvSpPr>
        <xdr:cNvPr id="7333" name="テキスト ボックス 165"/>
        <xdr:cNvSpPr txBox="1"/>
      </xdr:nvSpPr>
      <xdr:spPr>
        <a:xfrm>
          <a:off x="254000"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29210</xdr:rowOff>
    </xdr:from>
    <xdr:to>
      <xdr:col>7</xdr:col>
      <xdr:colOff>574675</xdr:colOff>
      <xdr:row>62</xdr:row>
      <xdr:rowOff>29210</xdr:rowOff>
    </xdr:to>
    <xdr:cxnSp macro="">
      <xdr:nvCxnSpPr>
        <xdr:cNvPr id="7334"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58420</xdr:rowOff>
    </xdr:from>
    <xdr:ext cx="508000" cy="259080"/>
    <xdr:sp macro="" textlink="">
      <xdr:nvSpPr>
        <xdr:cNvPr id="7335" name="テキスト ボックス 167"/>
        <xdr:cNvSpPr txBox="1"/>
      </xdr:nvSpPr>
      <xdr:spPr>
        <a:xfrm>
          <a:off x="2540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45085</xdr:rowOff>
    </xdr:from>
    <xdr:to>
      <xdr:col>7</xdr:col>
      <xdr:colOff>574675</xdr:colOff>
      <xdr:row>60</xdr:row>
      <xdr:rowOff>45085</xdr:rowOff>
    </xdr:to>
    <xdr:cxnSp macro="">
      <xdr:nvCxnSpPr>
        <xdr:cNvPr id="7336"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74930</xdr:rowOff>
    </xdr:from>
    <xdr:ext cx="508000" cy="257810"/>
    <xdr:sp macro="" textlink="">
      <xdr:nvSpPr>
        <xdr:cNvPr id="7337" name="テキスト ボックス 169"/>
        <xdr:cNvSpPr txBox="1"/>
      </xdr:nvSpPr>
      <xdr:spPr>
        <a:xfrm>
          <a:off x="254000"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61595</xdr:rowOff>
    </xdr:from>
    <xdr:to>
      <xdr:col>7</xdr:col>
      <xdr:colOff>574675</xdr:colOff>
      <xdr:row>58</xdr:row>
      <xdr:rowOff>61595</xdr:rowOff>
    </xdr:to>
    <xdr:cxnSp macro="">
      <xdr:nvCxnSpPr>
        <xdr:cNvPr id="7338"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90805</xdr:rowOff>
    </xdr:from>
    <xdr:ext cx="508000" cy="258445"/>
    <xdr:sp macro="" textlink="">
      <xdr:nvSpPr>
        <xdr:cNvPr id="7339" name="テキスト ボックス 171"/>
        <xdr:cNvSpPr txBox="1"/>
      </xdr:nvSpPr>
      <xdr:spPr>
        <a:xfrm>
          <a:off x="2540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78105</xdr:rowOff>
    </xdr:from>
    <xdr:to>
      <xdr:col>7</xdr:col>
      <xdr:colOff>574675</xdr:colOff>
      <xdr:row>56</xdr:row>
      <xdr:rowOff>78105</xdr:rowOff>
    </xdr:to>
    <xdr:cxnSp macro="">
      <xdr:nvCxnSpPr>
        <xdr:cNvPr id="7340"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107315</xdr:rowOff>
    </xdr:from>
    <xdr:ext cx="508000" cy="259080"/>
    <xdr:sp macro="" textlink="">
      <xdr:nvSpPr>
        <xdr:cNvPr id="7341" name="テキスト ボックス 173"/>
        <xdr:cNvSpPr txBox="1"/>
      </xdr:nvSpPr>
      <xdr:spPr>
        <a:xfrm>
          <a:off x="2540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94615</xdr:rowOff>
    </xdr:from>
    <xdr:to>
      <xdr:col>7</xdr:col>
      <xdr:colOff>574675</xdr:colOff>
      <xdr:row>54</xdr:row>
      <xdr:rowOff>94615</xdr:rowOff>
    </xdr:to>
    <xdr:cxnSp macro="">
      <xdr:nvCxnSpPr>
        <xdr:cNvPr id="7342"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123825</xdr:rowOff>
    </xdr:from>
    <xdr:ext cx="508000" cy="257810"/>
    <xdr:sp macro="" textlink="">
      <xdr:nvSpPr>
        <xdr:cNvPr id="7343" name="テキスト ボックス 175"/>
        <xdr:cNvSpPr txBox="1"/>
      </xdr:nvSpPr>
      <xdr:spPr>
        <a:xfrm>
          <a:off x="254000"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110490</xdr:rowOff>
    </xdr:from>
    <xdr:to>
      <xdr:col>7</xdr:col>
      <xdr:colOff>574675</xdr:colOff>
      <xdr:row>52</xdr:row>
      <xdr:rowOff>110490</xdr:rowOff>
    </xdr:to>
    <xdr:cxnSp macro="">
      <xdr:nvCxnSpPr>
        <xdr:cNvPr id="7344"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139700</xdr:rowOff>
    </xdr:from>
    <xdr:ext cx="508000" cy="259080"/>
    <xdr:sp macro="" textlink="">
      <xdr:nvSpPr>
        <xdr:cNvPr id="7345" name="テキスト ボックス 177"/>
        <xdr:cNvSpPr txBox="1"/>
      </xdr:nvSpPr>
      <xdr:spPr>
        <a:xfrm>
          <a:off x="2540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7346"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734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86360</xdr:rowOff>
    </xdr:from>
    <xdr:to>
      <xdr:col>7</xdr:col>
      <xdr:colOff>15875</xdr:colOff>
      <xdr:row>61</xdr:row>
      <xdr:rowOff>86360</xdr:rowOff>
    </xdr:to>
    <xdr:cxnSp macro="">
      <xdr:nvCxnSpPr>
        <xdr:cNvPr id="7348" name="直線コネクタ 180"/>
        <xdr:cNvCxnSpPr/>
      </xdr:nvCxnSpPr>
      <xdr:spPr>
        <a:xfrm flipV="1">
          <a:off x="4826000" y="91732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58420</xdr:rowOff>
    </xdr:from>
    <xdr:ext cx="760730" cy="259080"/>
    <xdr:sp macro="" textlink="">
      <xdr:nvSpPr>
        <xdr:cNvPr id="7349" name="扶助費最小値テキスト"/>
        <xdr:cNvSpPr txBox="1"/>
      </xdr:nvSpPr>
      <xdr:spPr>
        <a:xfrm>
          <a:off x="4914900" y="10516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86360</xdr:rowOff>
    </xdr:from>
    <xdr:to>
      <xdr:col>7</xdr:col>
      <xdr:colOff>104775</xdr:colOff>
      <xdr:row>61</xdr:row>
      <xdr:rowOff>86360</xdr:rowOff>
    </xdr:to>
    <xdr:cxnSp macro="">
      <xdr:nvCxnSpPr>
        <xdr:cNvPr id="7350" name="直線コネクタ 182"/>
        <xdr:cNvCxnSpPr/>
      </xdr:nvCxnSpPr>
      <xdr:spPr>
        <a:xfrm>
          <a:off x="4737100" y="1054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1270</xdr:rowOff>
    </xdr:from>
    <xdr:ext cx="760730" cy="259080"/>
    <xdr:sp macro="" textlink="">
      <xdr:nvSpPr>
        <xdr:cNvPr id="7351" name="扶助費最大値テキスト"/>
        <xdr:cNvSpPr txBox="1"/>
      </xdr:nvSpPr>
      <xdr:spPr>
        <a:xfrm>
          <a:off x="4914900" y="8916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86360</xdr:rowOff>
    </xdr:from>
    <xdr:to>
      <xdr:col>7</xdr:col>
      <xdr:colOff>104775</xdr:colOff>
      <xdr:row>53</xdr:row>
      <xdr:rowOff>86360</xdr:rowOff>
    </xdr:to>
    <xdr:cxnSp macro="">
      <xdr:nvCxnSpPr>
        <xdr:cNvPr id="7352" name="直線コネクタ 184"/>
        <xdr:cNvCxnSpPr/>
      </xdr:nvCxnSpPr>
      <xdr:spPr>
        <a:xfrm>
          <a:off x="4737100" y="917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53340</xdr:rowOff>
    </xdr:from>
    <xdr:to>
      <xdr:col>7</xdr:col>
      <xdr:colOff>15875</xdr:colOff>
      <xdr:row>57</xdr:row>
      <xdr:rowOff>118745</xdr:rowOff>
    </xdr:to>
    <xdr:cxnSp macro="">
      <xdr:nvCxnSpPr>
        <xdr:cNvPr id="7353" name="直線コネクタ 185"/>
        <xdr:cNvCxnSpPr/>
      </xdr:nvCxnSpPr>
      <xdr:spPr>
        <a:xfrm flipV="1">
          <a:off x="3987800" y="98259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166370</xdr:rowOff>
    </xdr:from>
    <xdr:ext cx="760730" cy="257810"/>
    <xdr:sp macro="" textlink="">
      <xdr:nvSpPr>
        <xdr:cNvPr id="7354" name="扶助費平均値テキスト"/>
        <xdr:cNvSpPr txBox="1"/>
      </xdr:nvSpPr>
      <xdr:spPr>
        <a:xfrm>
          <a:off x="4914900" y="942467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149860</xdr:rowOff>
    </xdr:from>
    <xdr:to>
      <xdr:col>7</xdr:col>
      <xdr:colOff>66675</xdr:colOff>
      <xdr:row>56</xdr:row>
      <xdr:rowOff>80010</xdr:rowOff>
    </xdr:to>
    <xdr:sp macro="" textlink="">
      <xdr:nvSpPr>
        <xdr:cNvPr id="7355" name="フローチャート : 判断 187"/>
        <xdr:cNvSpPr/>
      </xdr:nvSpPr>
      <xdr:spPr>
        <a:xfrm>
          <a:off x="47752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20955</xdr:rowOff>
    </xdr:from>
    <xdr:to>
      <xdr:col>5</xdr:col>
      <xdr:colOff>549275</xdr:colOff>
      <xdr:row>57</xdr:row>
      <xdr:rowOff>118745</xdr:rowOff>
    </xdr:to>
    <xdr:cxnSp macro="">
      <xdr:nvCxnSpPr>
        <xdr:cNvPr id="7356" name="直線コネクタ 188"/>
        <xdr:cNvCxnSpPr/>
      </xdr:nvCxnSpPr>
      <xdr:spPr>
        <a:xfrm>
          <a:off x="3098800" y="97936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116840</xdr:rowOff>
    </xdr:from>
    <xdr:to>
      <xdr:col>5</xdr:col>
      <xdr:colOff>600075</xdr:colOff>
      <xdr:row>56</xdr:row>
      <xdr:rowOff>46990</xdr:rowOff>
    </xdr:to>
    <xdr:sp macro="" textlink="">
      <xdr:nvSpPr>
        <xdr:cNvPr id="7357" name="フローチャート : 判断 189"/>
        <xdr:cNvSpPr/>
      </xdr:nvSpPr>
      <xdr:spPr>
        <a:xfrm>
          <a:off x="3937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57150</xdr:rowOff>
    </xdr:from>
    <xdr:ext cx="735330" cy="259080"/>
    <xdr:sp macro="" textlink="">
      <xdr:nvSpPr>
        <xdr:cNvPr id="7358" name="テキスト ボックス 190"/>
        <xdr:cNvSpPr txBox="1"/>
      </xdr:nvSpPr>
      <xdr:spPr>
        <a:xfrm>
          <a:off x="3606800" y="93154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20955</xdr:rowOff>
    </xdr:to>
    <xdr:cxnSp macro="">
      <xdr:nvCxnSpPr>
        <xdr:cNvPr id="7359" name="直線コネクタ 191"/>
        <xdr:cNvCxnSpPr/>
      </xdr:nvCxnSpPr>
      <xdr:spPr>
        <a:xfrm>
          <a:off x="2209800" y="97282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100965</xdr:rowOff>
    </xdr:from>
    <xdr:to>
      <xdr:col>4</xdr:col>
      <xdr:colOff>396875</xdr:colOff>
      <xdr:row>56</xdr:row>
      <xdr:rowOff>31115</xdr:rowOff>
    </xdr:to>
    <xdr:sp macro="" textlink="">
      <xdr:nvSpPr>
        <xdr:cNvPr id="7360" name="フローチャート : 判断 192"/>
        <xdr:cNvSpPr/>
      </xdr:nvSpPr>
      <xdr:spPr>
        <a:xfrm>
          <a:off x="3048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41275</xdr:rowOff>
    </xdr:from>
    <xdr:ext cx="762000" cy="257810"/>
    <xdr:sp macro="" textlink="">
      <xdr:nvSpPr>
        <xdr:cNvPr id="7361" name="テキスト ボックス 193"/>
        <xdr:cNvSpPr txBox="1"/>
      </xdr:nvSpPr>
      <xdr:spPr>
        <a:xfrm>
          <a:off x="2717800" y="9299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78105</xdr:rowOff>
    </xdr:from>
    <xdr:to>
      <xdr:col>3</xdr:col>
      <xdr:colOff>142875</xdr:colOff>
      <xdr:row>56</xdr:row>
      <xdr:rowOff>127000</xdr:rowOff>
    </xdr:to>
    <xdr:cxnSp macro="">
      <xdr:nvCxnSpPr>
        <xdr:cNvPr id="7362" name="直線コネクタ 194"/>
        <xdr:cNvCxnSpPr/>
      </xdr:nvCxnSpPr>
      <xdr:spPr>
        <a:xfrm>
          <a:off x="1320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84455</xdr:rowOff>
    </xdr:from>
    <xdr:to>
      <xdr:col>3</xdr:col>
      <xdr:colOff>193675</xdr:colOff>
      <xdr:row>56</xdr:row>
      <xdr:rowOff>14605</xdr:rowOff>
    </xdr:to>
    <xdr:sp macro="" textlink="">
      <xdr:nvSpPr>
        <xdr:cNvPr id="7363" name="フローチャート : 判断 195"/>
        <xdr:cNvSpPr/>
      </xdr:nvSpPr>
      <xdr:spPr>
        <a:xfrm>
          <a:off x="2159000" y="95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24765</xdr:rowOff>
    </xdr:from>
    <xdr:ext cx="762000" cy="259080"/>
    <xdr:sp macro="" textlink="">
      <xdr:nvSpPr>
        <xdr:cNvPr id="7364" name="テキスト ボックス 196"/>
        <xdr:cNvSpPr txBox="1"/>
      </xdr:nvSpPr>
      <xdr:spPr>
        <a:xfrm>
          <a:off x="1828800" y="928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67945</xdr:rowOff>
    </xdr:from>
    <xdr:to>
      <xdr:col>1</xdr:col>
      <xdr:colOff>676275</xdr:colOff>
      <xdr:row>55</xdr:row>
      <xdr:rowOff>169545</xdr:rowOff>
    </xdr:to>
    <xdr:sp macro="" textlink="">
      <xdr:nvSpPr>
        <xdr:cNvPr id="7365" name="フローチャート : 判断 197"/>
        <xdr:cNvSpPr/>
      </xdr:nvSpPr>
      <xdr:spPr>
        <a:xfrm>
          <a:off x="1270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8255</xdr:rowOff>
    </xdr:from>
    <xdr:ext cx="762000" cy="257810"/>
    <xdr:sp macro="" textlink="">
      <xdr:nvSpPr>
        <xdr:cNvPr id="7366" name="テキスト ボックス 198"/>
        <xdr:cNvSpPr txBox="1"/>
      </xdr:nvSpPr>
      <xdr:spPr>
        <a:xfrm>
          <a:off x="939800" y="9266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10160</xdr:rowOff>
    </xdr:from>
    <xdr:ext cx="762000" cy="259080"/>
    <xdr:sp macro="" textlink="">
      <xdr:nvSpPr>
        <xdr:cNvPr id="7367"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10160</xdr:rowOff>
    </xdr:from>
    <xdr:ext cx="760730" cy="259080"/>
    <xdr:sp macro="" textlink="">
      <xdr:nvSpPr>
        <xdr:cNvPr id="7368" name="テキスト ボックス 200"/>
        <xdr:cNvSpPr txBox="1"/>
      </xdr:nvSpPr>
      <xdr:spPr>
        <a:xfrm>
          <a:off x="3771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10160</xdr:rowOff>
    </xdr:from>
    <xdr:ext cx="760730" cy="259080"/>
    <xdr:sp macro="" textlink="">
      <xdr:nvSpPr>
        <xdr:cNvPr id="7369"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10160</xdr:rowOff>
    </xdr:from>
    <xdr:ext cx="760730" cy="259080"/>
    <xdr:sp macro="" textlink="">
      <xdr:nvSpPr>
        <xdr:cNvPr id="7370" name="テキスト ボックス 202"/>
        <xdr:cNvSpPr txBox="1"/>
      </xdr:nvSpPr>
      <xdr:spPr>
        <a:xfrm>
          <a:off x="1993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10160</xdr:rowOff>
    </xdr:from>
    <xdr:ext cx="762000" cy="259080"/>
    <xdr:sp macro="" textlink="">
      <xdr:nvSpPr>
        <xdr:cNvPr id="7371"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2540</xdr:rowOff>
    </xdr:from>
    <xdr:to>
      <xdr:col>7</xdr:col>
      <xdr:colOff>66675</xdr:colOff>
      <xdr:row>57</xdr:row>
      <xdr:rowOff>104140</xdr:rowOff>
    </xdr:to>
    <xdr:sp macro="" textlink="">
      <xdr:nvSpPr>
        <xdr:cNvPr id="7372" name="円/楕円 204"/>
        <xdr:cNvSpPr/>
      </xdr:nvSpPr>
      <xdr:spPr>
        <a:xfrm>
          <a:off x="47752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146050</xdr:rowOff>
    </xdr:from>
    <xdr:ext cx="760730" cy="257810"/>
    <xdr:sp macro="" textlink="">
      <xdr:nvSpPr>
        <xdr:cNvPr id="7373" name="扶助費該当値テキスト"/>
        <xdr:cNvSpPr txBox="1"/>
      </xdr:nvSpPr>
      <xdr:spPr>
        <a:xfrm>
          <a:off x="4914900" y="9747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67945</xdr:rowOff>
    </xdr:from>
    <xdr:to>
      <xdr:col>5</xdr:col>
      <xdr:colOff>600075</xdr:colOff>
      <xdr:row>57</xdr:row>
      <xdr:rowOff>169545</xdr:rowOff>
    </xdr:to>
    <xdr:sp macro="" textlink="">
      <xdr:nvSpPr>
        <xdr:cNvPr id="7374" name="円/楕円 206"/>
        <xdr:cNvSpPr/>
      </xdr:nvSpPr>
      <xdr:spPr>
        <a:xfrm>
          <a:off x="39370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154940</xdr:rowOff>
    </xdr:from>
    <xdr:ext cx="735330" cy="257810"/>
    <xdr:sp macro="" textlink="">
      <xdr:nvSpPr>
        <xdr:cNvPr id="7375" name="テキスト ボックス 207"/>
        <xdr:cNvSpPr txBox="1"/>
      </xdr:nvSpPr>
      <xdr:spPr>
        <a:xfrm>
          <a:off x="3606800" y="99275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141605</xdr:rowOff>
    </xdr:from>
    <xdr:to>
      <xdr:col>4</xdr:col>
      <xdr:colOff>396875</xdr:colOff>
      <xdr:row>57</xdr:row>
      <xdr:rowOff>71755</xdr:rowOff>
    </xdr:to>
    <xdr:sp macro="" textlink="">
      <xdr:nvSpPr>
        <xdr:cNvPr id="7376" name="円/楕円 208"/>
        <xdr:cNvSpPr/>
      </xdr:nvSpPr>
      <xdr:spPr>
        <a:xfrm>
          <a:off x="3048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56515</xdr:rowOff>
    </xdr:from>
    <xdr:ext cx="762000" cy="258445"/>
    <xdr:sp macro="" textlink="">
      <xdr:nvSpPr>
        <xdr:cNvPr id="7377" name="テキスト ボックス 209"/>
        <xdr:cNvSpPr txBox="1"/>
      </xdr:nvSpPr>
      <xdr:spPr>
        <a:xfrm>
          <a:off x="27178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7378" name="円/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162560</xdr:rowOff>
    </xdr:from>
    <xdr:ext cx="762000" cy="259080"/>
    <xdr:sp macro="" textlink="">
      <xdr:nvSpPr>
        <xdr:cNvPr id="7379" name="テキスト ボックス 211"/>
        <xdr:cNvSpPr txBox="1"/>
      </xdr:nvSpPr>
      <xdr:spPr>
        <a:xfrm>
          <a:off x="1828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27305</xdr:rowOff>
    </xdr:from>
    <xdr:to>
      <xdr:col>1</xdr:col>
      <xdr:colOff>676275</xdr:colOff>
      <xdr:row>56</xdr:row>
      <xdr:rowOff>128905</xdr:rowOff>
    </xdr:to>
    <xdr:sp macro="" textlink="">
      <xdr:nvSpPr>
        <xdr:cNvPr id="7380" name="円/楕円 212"/>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113665</xdr:rowOff>
    </xdr:from>
    <xdr:ext cx="762000" cy="258445"/>
    <xdr:sp macro="" textlink="">
      <xdr:nvSpPr>
        <xdr:cNvPr id="7381" name="テキスト ボックス 213"/>
        <xdr:cNvSpPr txBox="1"/>
      </xdr:nvSpPr>
      <xdr:spPr>
        <a:xfrm>
          <a:off x="939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7382"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7383"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7384"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7385"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7386"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7387"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7388"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389"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7390"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7391"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7392"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年度、対前年△</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となったのは、国民宿舎特別会計への町債償還のための繰出金対前年△</a:t>
          </a:r>
          <a:r>
            <a:rPr lang="en-US" altLang="ja-JP" sz="1100">
              <a:solidFill>
                <a:schemeClr val="tx1"/>
              </a:solidFill>
              <a:effectLst/>
              <a:latin typeface="+mn-lt"/>
              <a:ea typeface="+mn-ea"/>
              <a:cs typeface="+mn-cs"/>
            </a:rPr>
            <a:t>41</a:t>
          </a:r>
          <a:r>
            <a:rPr lang="ja-JP" altLang="ja-JP" sz="1100">
              <a:solidFill>
                <a:schemeClr val="tx1"/>
              </a:solidFill>
              <a:effectLst/>
              <a:latin typeface="+mn-lt"/>
              <a:ea typeface="+mn-ea"/>
              <a:cs typeface="+mn-cs"/>
            </a:rPr>
            <a:t>百万円が主な要因である。平成</a:t>
          </a:r>
          <a:r>
            <a:rPr lang="en-US" altLang="ja-JP" sz="1100">
              <a:solidFill>
                <a:schemeClr val="tx1"/>
              </a:solidFill>
              <a:effectLst/>
              <a:latin typeface="+mn-lt"/>
              <a:ea typeface="+mn-ea"/>
              <a:cs typeface="+mn-cs"/>
            </a:rPr>
            <a:t>28</a:t>
          </a:r>
          <a:r>
            <a:rPr lang="ja-JP" altLang="ja-JP" sz="1100">
              <a:solidFill>
                <a:schemeClr val="tx1"/>
              </a:solidFill>
              <a:effectLst/>
              <a:latin typeface="+mn-lt"/>
              <a:ea typeface="+mn-ea"/>
              <a:cs typeface="+mn-cs"/>
            </a:rPr>
            <a:t>年度も国民宿舎特別会計への繰出金は△</a:t>
          </a:r>
          <a:r>
            <a:rPr lang="en-US" altLang="ja-JP" sz="1100">
              <a:solidFill>
                <a:schemeClr val="tx1"/>
              </a:solidFill>
              <a:effectLst/>
              <a:latin typeface="+mn-lt"/>
              <a:ea typeface="+mn-ea"/>
              <a:cs typeface="+mn-cs"/>
            </a:rPr>
            <a:t>52</a:t>
          </a:r>
          <a:r>
            <a:rPr lang="ja-JP" altLang="ja-JP" sz="1100">
              <a:solidFill>
                <a:schemeClr val="tx1"/>
              </a:solidFill>
              <a:effectLst/>
              <a:latin typeface="+mn-lt"/>
              <a:ea typeface="+mn-ea"/>
              <a:cs typeface="+mn-cs"/>
            </a:rPr>
            <a:t>百万円となる</a:t>
          </a:r>
          <a:r>
            <a:rPr lang="ja-JP" altLang="en-US" sz="1100">
              <a:solidFill>
                <a:schemeClr val="tx1"/>
              </a:solidFill>
              <a:effectLst/>
              <a:latin typeface="+mn-lt"/>
              <a:ea typeface="+mn-ea"/>
              <a:cs typeface="+mn-cs"/>
            </a:rPr>
            <a:t>見込みである</a:t>
          </a:r>
          <a:r>
            <a:rPr lang="ja-JP" altLang="ja-JP" sz="1100">
              <a:solidFill>
                <a:schemeClr val="tx1"/>
              </a:solidFill>
              <a:effectLst/>
              <a:latin typeface="+mn-lt"/>
              <a:ea typeface="+mn-ea"/>
              <a:cs typeface="+mn-cs"/>
            </a:rPr>
            <a:t>が、</a:t>
          </a:r>
          <a:r>
            <a:rPr lang="ja-JP" altLang="ja-JP" sz="1100">
              <a:solidFill>
                <a:schemeClr val="dk1"/>
              </a:solidFill>
              <a:effectLst/>
              <a:latin typeface="+mn-lt"/>
              <a:ea typeface="+mn-ea"/>
              <a:cs typeface="+mn-cs"/>
            </a:rPr>
            <a:t>今後は公営企業・一部事務組合も含めて老朽化した施設への対応等により維持補修費・繰出金の上昇が見込まれるため、効率的な公共施設の維持管理に努め、経費の抑制を図る。</a:t>
          </a:r>
          <a:endParaRPr lang="ja-JP" altLang="ja-JP" sz="1400">
            <a:effectLst/>
          </a:endParaRPr>
        </a:p>
      </xdr:txBody>
    </xdr:sp>
    <xdr:clientData/>
  </xdr:twoCellAnchor>
  <xdr:oneCellAnchor>
    <xdr:from>
      <xdr:col>18</xdr:col>
      <xdr:colOff>44450</xdr:colOff>
      <xdr:row>49</xdr:row>
      <xdr:rowOff>107950</xdr:rowOff>
    </xdr:from>
    <xdr:ext cx="297180" cy="225425"/>
    <xdr:sp macro="" textlink="">
      <xdr:nvSpPr>
        <xdr:cNvPr id="7393"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7394"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41910</xdr:rowOff>
    </xdr:from>
    <xdr:ext cx="506730" cy="257810"/>
    <xdr:sp macro="" textlink="">
      <xdr:nvSpPr>
        <xdr:cNvPr id="7395"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7396"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3810</xdr:rowOff>
    </xdr:from>
    <xdr:ext cx="506730" cy="259080"/>
    <xdr:sp macro="" textlink="">
      <xdr:nvSpPr>
        <xdr:cNvPr id="7397" name="テキスト ボックス 229"/>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7398"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137160</xdr:rowOff>
    </xdr:from>
    <xdr:ext cx="506730" cy="259080"/>
    <xdr:sp macro="" textlink="">
      <xdr:nvSpPr>
        <xdr:cNvPr id="7399" name="テキスト ボックス 231"/>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7400"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99060</xdr:rowOff>
    </xdr:from>
    <xdr:ext cx="506730" cy="257810"/>
    <xdr:sp macro="" textlink="">
      <xdr:nvSpPr>
        <xdr:cNvPr id="7401" name="テキスト ボックス 233"/>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7402"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60960</xdr:rowOff>
    </xdr:from>
    <xdr:ext cx="506730" cy="259080"/>
    <xdr:sp macro="" textlink="">
      <xdr:nvSpPr>
        <xdr:cNvPr id="7403" name="テキスト ボックス 235"/>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7404"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22860</xdr:rowOff>
    </xdr:from>
    <xdr:ext cx="506730" cy="259080"/>
    <xdr:sp macro="" textlink="">
      <xdr:nvSpPr>
        <xdr:cNvPr id="7405" name="テキスト ボックス 237"/>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7406"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40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7408" name="直線コネクタ 240"/>
        <xdr:cNvCxnSpPr/>
      </xdr:nvCxnSpPr>
      <xdr:spPr>
        <a:xfrm flipV="1">
          <a:off x="16510000" y="910336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133350</xdr:rowOff>
    </xdr:from>
    <xdr:ext cx="762000" cy="257810"/>
    <xdr:sp macro="" textlink="">
      <xdr:nvSpPr>
        <xdr:cNvPr id="7409" name="その他最小値テキスト"/>
        <xdr:cNvSpPr txBox="1"/>
      </xdr:nvSpPr>
      <xdr:spPr>
        <a:xfrm>
          <a:off x="16598900" y="10591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7410" name="直線コネクタ 242"/>
        <xdr:cNvCxnSpPr/>
      </xdr:nvCxnSpPr>
      <xdr:spPr>
        <a:xfrm>
          <a:off x="16421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102870</xdr:rowOff>
    </xdr:from>
    <xdr:ext cx="762000" cy="259080"/>
    <xdr:sp macro="" textlink="">
      <xdr:nvSpPr>
        <xdr:cNvPr id="7411" name="その他最大値テキスト"/>
        <xdr:cNvSpPr txBox="1"/>
      </xdr:nvSpPr>
      <xdr:spPr>
        <a:xfrm>
          <a:off x="16598900" y="884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7412" name="直線コネクタ 244"/>
        <xdr:cNvCxnSpPr/>
      </xdr:nvCxnSpPr>
      <xdr:spPr>
        <a:xfrm>
          <a:off x="16421100" y="910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168910</xdr:rowOff>
    </xdr:from>
    <xdr:to>
      <xdr:col>24</xdr:col>
      <xdr:colOff>31750</xdr:colOff>
      <xdr:row>58</xdr:row>
      <xdr:rowOff>12700</xdr:rowOff>
    </xdr:to>
    <xdr:cxnSp macro="">
      <xdr:nvCxnSpPr>
        <xdr:cNvPr id="7413" name="直線コネクタ 245"/>
        <xdr:cNvCxnSpPr/>
      </xdr:nvCxnSpPr>
      <xdr:spPr>
        <a:xfrm flipV="1">
          <a:off x="15671800" y="99415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128270</xdr:rowOff>
    </xdr:from>
    <xdr:ext cx="762000" cy="259080"/>
    <xdr:sp macro="" textlink="">
      <xdr:nvSpPr>
        <xdr:cNvPr id="7414" name="その他平均値テキスト"/>
        <xdr:cNvSpPr txBox="1"/>
      </xdr:nvSpPr>
      <xdr:spPr>
        <a:xfrm>
          <a:off x="16598900" y="9900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7415"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43180</xdr:rowOff>
    </xdr:to>
    <xdr:cxnSp macro="">
      <xdr:nvCxnSpPr>
        <xdr:cNvPr id="7416" name="直線コネクタ 248"/>
        <xdr:cNvCxnSpPr/>
      </xdr:nvCxnSpPr>
      <xdr:spPr>
        <a:xfrm flipV="1">
          <a:off x="14782800" y="99568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7417"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109220</xdr:rowOff>
    </xdr:from>
    <xdr:ext cx="736600" cy="257810"/>
    <xdr:sp macro="" textlink="">
      <xdr:nvSpPr>
        <xdr:cNvPr id="7418" name="テキスト ボックス 250"/>
        <xdr:cNvSpPr txBox="1"/>
      </xdr:nvSpPr>
      <xdr:spPr>
        <a:xfrm>
          <a:off x="15290800" y="100533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43180</xdr:rowOff>
    </xdr:to>
    <xdr:cxnSp macro="">
      <xdr:nvCxnSpPr>
        <xdr:cNvPr id="7419" name="直線コネクタ 251"/>
        <xdr:cNvCxnSpPr/>
      </xdr:nvCxnSpPr>
      <xdr:spPr>
        <a:xfrm>
          <a:off x="13893800" y="99187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7420"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104140</xdr:rowOff>
    </xdr:from>
    <xdr:ext cx="762000" cy="259080"/>
    <xdr:sp macro="" textlink="">
      <xdr:nvSpPr>
        <xdr:cNvPr id="7421" name="テキスト ボックス 253"/>
        <xdr:cNvSpPr txBox="1"/>
      </xdr:nvSpPr>
      <xdr:spPr>
        <a:xfrm>
          <a:off x="14401800" y="970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146050</xdr:rowOff>
    </xdr:to>
    <xdr:cxnSp macro="">
      <xdr:nvCxnSpPr>
        <xdr:cNvPr id="7422" name="直線コネクタ 254"/>
        <xdr:cNvCxnSpPr/>
      </xdr:nvCxnSpPr>
      <xdr:spPr>
        <a:xfrm>
          <a:off x="13004800" y="98653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7423"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55880</xdr:rowOff>
    </xdr:from>
    <xdr:ext cx="760730" cy="259080"/>
    <xdr:sp macro="" textlink="">
      <xdr:nvSpPr>
        <xdr:cNvPr id="7424" name="テキスト ボックス 256"/>
        <xdr:cNvSpPr txBox="1"/>
      </xdr:nvSpPr>
      <xdr:spPr>
        <a:xfrm>
          <a:off x="13512800" y="9999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7425"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48260</xdr:rowOff>
    </xdr:from>
    <xdr:ext cx="760730" cy="259080"/>
    <xdr:sp macro="" textlink="">
      <xdr:nvSpPr>
        <xdr:cNvPr id="7426" name="テキスト ボックス 258"/>
        <xdr:cNvSpPr txBox="1"/>
      </xdr:nvSpPr>
      <xdr:spPr>
        <a:xfrm>
          <a:off x="12623800" y="9992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10160</xdr:rowOff>
    </xdr:from>
    <xdr:ext cx="760730" cy="259080"/>
    <xdr:sp macro="" textlink="">
      <xdr:nvSpPr>
        <xdr:cNvPr id="7427" name="テキスト ボックス 259"/>
        <xdr:cNvSpPr txBox="1"/>
      </xdr:nvSpPr>
      <xdr:spPr>
        <a:xfrm>
          <a:off x="162941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10160</xdr:rowOff>
    </xdr:from>
    <xdr:ext cx="762000" cy="259080"/>
    <xdr:sp macro="" textlink="">
      <xdr:nvSpPr>
        <xdr:cNvPr id="7428" name="テキスト ボックス 260"/>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10160</xdr:rowOff>
    </xdr:from>
    <xdr:ext cx="762000" cy="259080"/>
    <xdr:sp macro="" textlink="">
      <xdr:nvSpPr>
        <xdr:cNvPr id="7429" name="テキスト ボックス 261"/>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10160</xdr:rowOff>
    </xdr:from>
    <xdr:ext cx="762000" cy="259080"/>
    <xdr:sp macro="" textlink="">
      <xdr:nvSpPr>
        <xdr:cNvPr id="7430"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10160</xdr:rowOff>
    </xdr:from>
    <xdr:ext cx="762000" cy="259080"/>
    <xdr:sp macro="" textlink="">
      <xdr:nvSpPr>
        <xdr:cNvPr id="7431" name="テキスト ボックス 263"/>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118110</xdr:rowOff>
    </xdr:from>
    <xdr:to>
      <xdr:col>24</xdr:col>
      <xdr:colOff>82550</xdr:colOff>
      <xdr:row>58</xdr:row>
      <xdr:rowOff>48260</xdr:rowOff>
    </xdr:to>
    <xdr:sp macro="" textlink="">
      <xdr:nvSpPr>
        <xdr:cNvPr id="7432" name="円/楕円 264"/>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134620</xdr:rowOff>
    </xdr:from>
    <xdr:ext cx="762000" cy="257810"/>
    <xdr:sp macro="" textlink="">
      <xdr:nvSpPr>
        <xdr:cNvPr id="7433" name="その他該当値テキスト"/>
        <xdr:cNvSpPr txBox="1"/>
      </xdr:nvSpPr>
      <xdr:spPr>
        <a:xfrm>
          <a:off x="16598900" y="9735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7434" name="円/楕円 266"/>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73660</xdr:rowOff>
    </xdr:from>
    <xdr:ext cx="736600" cy="259080"/>
    <xdr:sp macro="" textlink="">
      <xdr:nvSpPr>
        <xdr:cNvPr id="7435" name="テキスト ボックス 267"/>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163830</xdr:rowOff>
    </xdr:from>
    <xdr:to>
      <xdr:col>21</xdr:col>
      <xdr:colOff>412750</xdr:colOff>
      <xdr:row>58</xdr:row>
      <xdr:rowOff>93980</xdr:rowOff>
    </xdr:to>
    <xdr:sp macro="" textlink="">
      <xdr:nvSpPr>
        <xdr:cNvPr id="7436" name="円/楕円 268"/>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78740</xdr:rowOff>
    </xdr:from>
    <xdr:ext cx="762000" cy="259080"/>
    <xdr:sp macro="" textlink="">
      <xdr:nvSpPr>
        <xdr:cNvPr id="7437" name="テキスト ボックス 269"/>
        <xdr:cNvSpPr txBox="1"/>
      </xdr:nvSpPr>
      <xdr:spPr>
        <a:xfrm>
          <a:off x="1440180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7438" name="円/楕円 270"/>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35560</xdr:rowOff>
    </xdr:from>
    <xdr:ext cx="760730" cy="259080"/>
    <xdr:sp macro="" textlink="">
      <xdr:nvSpPr>
        <xdr:cNvPr id="7439" name="テキスト ボックス 271"/>
        <xdr:cNvSpPr txBox="1"/>
      </xdr:nvSpPr>
      <xdr:spPr>
        <a:xfrm>
          <a:off x="13512800" y="9636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7440" name="円/楕円 272"/>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153670</xdr:rowOff>
    </xdr:from>
    <xdr:ext cx="760730" cy="259080"/>
    <xdr:sp macro="" textlink="">
      <xdr:nvSpPr>
        <xdr:cNvPr id="7441" name="テキスト ボックス 273"/>
        <xdr:cNvSpPr txBox="1"/>
      </xdr:nvSpPr>
      <xdr:spPr>
        <a:xfrm>
          <a:off x="12623800" y="95834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7442"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7443"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7444"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7445"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7446"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7447"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7448"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49"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7450"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7451"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7452"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補助費等に係わる経常収支比率が類似団体の平均より高い状況にある理由は、一部事務組合で実施した建設事業への公債費償還に対する負担金等が多額のためである。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年度が類似団体と同水準となったのは、補助費等の支出は増したものの、補助費等に充当された特定財源が増したこと等が主な要因である。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スクラップ＆ビルドを念頭に、補助金交付事業については、不適当な補助金の見直しや廃止に努め、一部事務組合への負担金については、事務事業の移行等コスト対策に取り組み、経常収支比率の減に努める。</a:t>
          </a:r>
          <a:endParaRPr lang="ja-JP" altLang="ja-JP" sz="1400">
            <a:effectLst/>
          </a:endParaRPr>
        </a:p>
      </xdr:txBody>
    </xdr:sp>
    <xdr:clientData/>
  </xdr:twoCellAnchor>
  <xdr:oneCellAnchor>
    <xdr:from>
      <xdr:col>18</xdr:col>
      <xdr:colOff>44450</xdr:colOff>
      <xdr:row>29</xdr:row>
      <xdr:rowOff>107950</xdr:rowOff>
    </xdr:from>
    <xdr:ext cx="297180" cy="225425"/>
    <xdr:sp macro="" textlink="">
      <xdr:nvSpPr>
        <xdr:cNvPr id="7453" name="テキスト ボックス 285"/>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7454"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41910</xdr:rowOff>
    </xdr:from>
    <xdr:ext cx="506730" cy="257810"/>
    <xdr:sp macro="" textlink="">
      <xdr:nvSpPr>
        <xdr:cNvPr id="7455" name="テキスト ボックス 287"/>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29210</xdr:rowOff>
    </xdr:from>
    <xdr:to>
      <xdr:col>24</xdr:col>
      <xdr:colOff>590550</xdr:colOff>
      <xdr:row>42</xdr:row>
      <xdr:rowOff>29210</xdr:rowOff>
    </xdr:to>
    <xdr:cxnSp macro="">
      <xdr:nvCxnSpPr>
        <xdr:cNvPr id="7456" name="直線コネクタ 288"/>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58420</xdr:rowOff>
    </xdr:from>
    <xdr:ext cx="506730" cy="259080"/>
    <xdr:sp macro="" textlink="">
      <xdr:nvSpPr>
        <xdr:cNvPr id="7457" name="テキスト ボックス 289"/>
        <xdr:cNvSpPr txBox="1"/>
      </xdr:nvSpPr>
      <xdr:spPr>
        <a:xfrm>
          <a:off x="11938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45085</xdr:rowOff>
    </xdr:from>
    <xdr:to>
      <xdr:col>24</xdr:col>
      <xdr:colOff>590550</xdr:colOff>
      <xdr:row>40</xdr:row>
      <xdr:rowOff>45085</xdr:rowOff>
    </xdr:to>
    <xdr:cxnSp macro="">
      <xdr:nvCxnSpPr>
        <xdr:cNvPr id="7458" name="直線コネクタ 290"/>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74930</xdr:rowOff>
    </xdr:from>
    <xdr:ext cx="506730" cy="257810"/>
    <xdr:sp macro="" textlink="">
      <xdr:nvSpPr>
        <xdr:cNvPr id="7459" name="テキスト ボックス 291"/>
        <xdr:cNvSpPr txBox="1"/>
      </xdr:nvSpPr>
      <xdr:spPr>
        <a:xfrm>
          <a:off x="11938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61595</xdr:rowOff>
    </xdr:from>
    <xdr:to>
      <xdr:col>24</xdr:col>
      <xdr:colOff>590550</xdr:colOff>
      <xdr:row>38</xdr:row>
      <xdr:rowOff>61595</xdr:rowOff>
    </xdr:to>
    <xdr:cxnSp macro="">
      <xdr:nvCxnSpPr>
        <xdr:cNvPr id="7460" name="直線コネクタ 292"/>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90805</xdr:rowOff>
    </xdr:from>
    <xdr:ext cx="506730" cy="258445"/>
    <xdr:sp macro="" textlink="">
      <xdr:nvSpPr>
        <xdr:cNvPr id="7461" name="テキスト ボックス 293"/>
        <xdr:cNvSpPr txBox="1"/>
      </xdr:nvSpPr>
      <xdr:spPr>
        <a:xfrm>
          <a:off x="11938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78105</xdr:rowOff>
    </xdr:from>
    <xdr:to>
      <xdr:col>24</xdr:col>
      <xdr:colOff>590550</xdr:colOff>
      <xdr:row>36</xdr:row>
      <xdr:rowOff>78105</xdr:rowOff>
    </xdr:to>
    <xdr:cxnSp macro="">
      <xdr:nvCxnSpPr>
        <xdr:cNvPr id="7462" name="直線コネクタ 294"/>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107315</xdr:rowOff>
    </xdr:from>
    <xdr:ext cx="506730" cy="259080"/>
    <xdr:sp macro="" textlink="">
      <xdr:nvSpPr>
        <xdr:cNvPr id="7463" name="テキスト ボックス 295"/>
        <xdr:cNvSpPr txBox="1"/>
      </xdr:nvSpPr>
      <xdr:spPr>
        <a:xfrm>
          <a:off x="11938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94615</xdr:rowOff>
    </xdr:from>
    <xdr:to>
      <xdr:col>24</xdr:col>
      <xdr:colOff>590550</xdr:colOff>
      <xdr:row>34</xdr:row>
      <xdr:rowOff>94615</xdr:rowOff>
    </xdr:to>
    <xdr:cxnSp macro="">
      <xdr:nvCxnSpPr>
        <xdr:cNvPr id="7464" name="直線コネクタ 296"/>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123825</xdr:rowOff>
    </xdr:from>
    <xdr:ext cx="506730" cy="257810"/>
    <xdr:sp macro="" textlink="">
      <xdr:nvSpPr>
        <xdr:cNvPr id="7465" name="テキスト ボックス 297"/>
        <xdr:cNvSpPr txBox="1"/>
      </xdr:nvSpPr>
      <xdr:spPr>
        <a:xfrm>
          <a:off x="11938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110490</xdr:rowOff>
    </xdr:from>
    <xdr:to>
      <xdr:col>24</xdr:col>
      <xdr:colOff>590550</xdr:colOff>
      <xdr:row>32</xdr:row>
      <xdr:rowOff>110490</xdr:rowOff>
    </xdr:to>
    <xdr:cxnSp macro="">
      <xdr:nvCxnSpPr>
        <xdr:cNvPr id="7466" name="直線コネクタ 298"/>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139700</xdr:rowOff>
    </xdr:from>
    <xdr:ext cx="506730" cy="259080"/>
    <xdr:sp macro="" textlink="">
      <xdr:nvSpPr>
        <xdr:cNvPr id="7467" name="テキスト ボックス 299"/>
        <xdr:cNvSpPr txBox="1"/>
      </xdr:nvSpPr>
      <xdr:spPr>
        <a:xfrm>
          <a:off x="11938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7468"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6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109220</xdr:rowOff>
    </xdr:from>
    <xdr:to>
      <xdr:col>24</xdr:col>
      <xdr:colOff>31750</xdr:colOff>
      <xdr:row>40</xdr:row>
      <xdr:rowOff>163195</xdr:rowOff>
    </xdr:to>
    <xdr:cxnSp macro="">
      <xdr:nvCxnSpPr>
        <xdr:cNvPr id="7470" name="直線コネクタ 302"/>
        <xdr:cNvCxnSpPr/>
      </xdr:nvCxnSpPr>
      <xdr:spPr>
        <a:xfrm flipV="1">
          <a:off x="16510000" y="5767070"/>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135255</xdr:rowOff>
    </xdr:from>
    <xdr:ext cx="762000" cy="257810"/>
    <xdr:sp macro="" textlink="">
      <xdr:nvSpPr>
        <xdr:cNvPr id="7471" name="補助費等最小値テキスト"/>
        <xdr:cNvSpPr txBox="1"/>
      </xdr:nvSpPr>
      <xdr:spPr>
        <a:xfrm>
          <a:off x="16598900" y="6993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163195</xdr:rowOff>
    </xdr:from>
    <xdr:to>
      <xdr:col>24</xdr:col>
      <xdr:colOff>120650</xdr:colOff>
      <xdr:row>40</xdr:row>
      <xdr:rowOff>163195</xdr:rowOff>
    </xdr:to>
    <xdr:cxnSp macro="">
      <xdr:nvCxnSpPr>
        <xdr:cNvPr id="7472" name="直線コネクタ 304"/>
        <xdr:cNvCxnSpPr/>
      </xdr:nvCxnSpPr>
      <xdr:spPr>
        <a:xfrm>
          <a:off x="16421100" y="702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24130</xdr:rowOff>
    </xdr:from>
    <xdr:ext cx="762000" cy="259080"/>
    <xdr:sp macro="" textlink="">
      <xdr:nvSpPr>
        <xdr:cNvPr id="7473" name="補助費等最大値テキスト"/>
        <xdr:cNvSpPr txBox="1"/>
      </xdr:nvSpPr>
      <xdr:spPr>
        <a:xfrm>
          <a:off x="16598900" y="551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109220</xdr:rowOff>
    </xdr:from>
    <xdr:to>
      <xdr:col>24</xdr:col>
      <xdr:colOff>120650</xdr:colOff>
      <xdr:row>33</xdr:row>
      <xdr:rowOff>109220</xdr:rowOff>
    </xdr:to>
    <xdr:cxnSp macro="">
      <xdr:nvCxnSpPr>
        <xdr:cNvPr id="7474" name="直線コネクタ 306"/>
        <xdr:cNvCxnSpPr/>
      </xdr:nvCxnSpPr>
      <xdr:spPr>
        <a:xfrm>
          <a:off x="164211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141605</xdr:rowOff>
    </xdr:from>
    <xdr:to>
      <xdr:col>24</xdr:col>
      <xdr:colOff>31750</xdr:colOff>
      <xdr:row>38</xdr:row>
      <xdr:rowOff>35560</xdr:rowOff>
    </xdr:to>
    <xdr:cxnSp macro="">
      <xdr:nvCxnSpPr>
        <xdr:cNvPr id="7475" name="直線コネクタ 307"/>
        <xdr:cNvCxnSpPr/>
      </xdr:nvCxnSpPr>
      <xdr:spPr>
        <a:xfrm flipV="1">
          <a:off x="15671800" y="648525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87630</xdr:rowOff>
    </xdr:from>
    <xdr:ext cx="762000" cy="257810"/>
    <xdr:sp macro="" textlink="">
      <xdr:nvSpPr>
        <xdr:cNvPr id="7476" name="補助費等平均値テキスト"/>
        <xdr:cNvSpPr txBox="1"/>
      </xdr:nvSpPr>
      <xdr:spPr>
        <a:xfrm>
          <a:off x="16598900" y="62598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71120</xdr:rowOff>
    </xdr:from>
    <xdr:to>
      <xdr:col>24</xdr:col>
      <xdr:colOff>82550</xdr:colOff>
      <xdr:row>38</xdr:row>
      <xdr:rowOff>1270</xdr:rowOff>
    </xdr:to>
    <xdr:sp macro="" textlink="">
      <xdr:nvSpPr>
        <xdr:cNvPr id="7477" name="フローチャート : 判断 309"/>
        <xdr:cNvSpPr/>
      </xdr:nvSpPr>
      <xdr:spPr>
        <a:xfrm>
          <a:off x="164592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35560</xdr:rowOff>
    </xdr:from>
    <xdr:to>
      <xdr:col>22</xdr:col>
      <xdr:colOff>565150</xdr:colOff>
      <xdr:row>38</xdr:row>
      <xdr:rowOff>35560</xdr:rowOff>
    </xdr:to>
    <xdr:cxnSp macro="">
      <xdr:nvCxnSpPr>
        <xdr:cNvPr id="7478" name="直線コネクタ 310"/>
        <xdr:cNvCxnSpPr/>
      </xdr:nvCxnSpPr>
      <xdr:spPr>
        <a:xfrm>
          <a:off x="14782800" y="65506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25400</xdr:rowOff>
    </xdr:from>
    <xdr:to>
      <xdr:col>22</xdr:col>
      <xdr:colOff>615950</xdr:colOff>
      <xdr:row>37</xdr:row>
      <xdr:rowOff>127000</xdr:rowOff>
    </xdr:to>
    <xdr:sp macro="" textlink="">
      <xdr:nvSpPr>
        <xdr:cNvPr id="7479" name="フローチャート : 判断 311"/>
        <xdr:cNvSpPr/>
      </xdr:nvSpPr>
      <xdr:spPr>
        <a:xfrm>
          <a:off x="156210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137160</xdr:rowOff>
    </xdr:from>
    <xdr:ext cx="736600" cy="259080"/>
    <xdr:sp macro="" textlink="">
      <xdr:nvSpPr>
        <xdr:cNvPr id="7480" name="テキスト ボックス 312"/>
        <xdr:cNvSpPr txBox="1"/>
      </xdr:nvSpPr>
      <xdr:spPr>
        <a:xfrm>
          <a:off x="15290800" y="6137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48895</xdr:rowOff>
    </xdr:to>
    <xdr:cxnSp macro="">
      <xdr:nvCxnSpPr>
        <xdr:cNvPr id="7481" name="直線コネクタ 313"/>
        <xdr:cNvCxnSpPr/>
      </xdr:nvCxnSpPr>
      <xdr:spPr>
        <a:xfrm flipV="1">
          <a:off x="13893800" y="65506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170815</xdr:rowOff>
    </xdr:from>
    <xdr:to>
      <xdr:col>21</xdr:col>
      <xdr:colOff>412750</xdr:colOff>
      <xdr:row>37</xdr:row>
      <xdr:rowOff>100965</xdr:rowOff>
    </xdr:to>
    <xdr:sp macro="" textlink="">
      <xdr:nvSpPr>
        <xdr:cNvPr id="7482" name="フローチャート : 判断 314"/>
        <xdr:cNvSpPr/>
      </xdr:nvSpPr>
      <xdr:spPr>
        <a:xfrm>
          <a:off x="147320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111125</xdr:rowOff>
    </xdr:from>
    <xdr:ext cx="762000" cy="257810"/>
    <xdr:sp macro="" textlink="">
      <xdr:nvSpPr>
        <xdr:cNvPr id="7483" name="テキスト ボックス 315"/>
        <xdr:cNvSpPr txBox="1"/>
      </xdr:nvSpPr>
      <xdr:spPr>
        <a:xfrm>
          <a:off x="14401800" y="61118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35560</xdr:rowOff>
    </xdr:from>
    <xdr:to>
      <xdr:col>20</xdr:col>
      <xdr:colOff>158750</xdr:colOff>
      <xdr:row>38</xdr:row>
      <xdr:rowOff>48895</xdr:rowOff>
    </xdr:to>
    <xdr:cxnSp macro="">
      <xdr:nvCxnSpPr>
        <xdr:cNvPr id="7484" name="直線コネクタ 316"/>
        <xdr:cNvCxnSpPr/>
      </xdr:nvCxnSpPr>
      <xdr:spPr>
        <a:xfrm>
          <a:off x="13004800" y="65506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107315</xdr:rowOff>
    </xdr:to>
    <xdr:sp macro="" textlink="">
      <xdr:nvSpPr>
        <xdr:cNvPr id="7485" name="フローチャート : 判断 317"/>
        <xdr:cNvSpPr/>
      </xdr:nvSpPr>
      <xdr:spPr>
        <a:xfrm>
          <a:off x="138430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117475</xdr:rowOff>
    </xdr:from>
    <xdr:ext cx="760730" cy="259080"/>
    <xdr:sp macro="" textlink="">
      <xdr:nvSpPr>
        <xdr:cNvPr id="7486" name="テキスト ボックス 318"/>
        <xdr:cNvSpPr txBox="1"/>
      </xdr:nvSpPr>
      <xdr:spPr>
        <a:xfrm>
          <a:off x="13512800" y="6118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38735</xdr:rowOff>
    </xdr:from>
    <xdr:to>
      <xdr:col>19</xdr:col>
      <xdr:colOff>6350</xdr:colOff>
      <xdr:row>37</xdr:row>
      <xdr:rowOff>140335</xdr:rowOff>
    </xdr:to>
    <xdr:sp macro="" textlink="">
      <xdr:nvSpPr>
        <xdr:cNvPr id="7487" name="フローチャート : 判断 319"/>
        <xdr:cNvSpPr/>
      </xdr:nvSpPr>
      <xdr:spPr>
        <a:xfrm>
          <a:off x="129540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150495</xdr:rowOff>
    </xdr:from>
    <xdr:ext cx="760730" cy="259080"/>
    <xdr:sp macro="" textlink="">
      <xdr:nvSpPr>
        <xdr:cNvPr id="7488" name="テキスト ボックス 320"/>
        <xdr:cNvSpPr txBox="1"/>
      </xdr:nvSpPr>
      <xdr:spPr>
        <a:xfrm>
          <a:off x="12623800" y="61512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10160</xdr:rowOff>
    </xdr:from>
    <xdr:ext cx="760730" cy="259080"/>
    <xdr:sp macro="" textlink="">
      <xdr:nvSpPr>
        <xdr:cNvPr id="7489" name="テキスト ボックス 321"/>
        <xdr:cNvSpPr txBox="1"/>
      </xdr:nvSpPr>
      <xdr:spPr>
        <a:xfrm>
          <a:off x="162941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10160</xdr:rowOff>
    </xdr:from>
    <xdr:ext cx="762000" cy="259080"/>
    <xdr:sp macro="" textlink="">
      <xdr:nvSpPr>
        <xdr:cNvPr id="7490" name="テキスト ボックス 322"/>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10160</xdr:rowOff>
    </xdr:from>
    <xdr:ext cx="762000" cy="259080"/>
    <xdr:sp macro="" textlink="">
      <xdr:nvSpPr>
        <xdr:cNvPr id="7491" name="テキスト ボックス 323"/>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10160</xdr:rowOff>
    </xdr:from>
    <xdr:ext cx="762000" cy="259080"/>
    <xdr:sp macro="" textlink="">
      <xdr:nvSpPr>
        <xdr:cNvPr id="7492"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10160</xdr:rowOff>
    </xdr:from>
    <xdr:ext cx="762000" cy="259080"/>
    <xdr:sp macro="" textlink="">
      <xdr:nvSpPr>
        <xdr:cNvPr id="7493" name="テキスト ボックス 325"/>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90805</xdr:rowOff>
    </xdr:from>
    <xdr:to>
      <xdr:col>24</xdr:col>
      <xdr:colOff>82550</xdr:colOff>
      <xdr:row>38</xdr:row>
      <xdr:rowOff>20955</xdr:rowOff>
    </xdr:to>
    <xdr:sp macro="" textlink="">
      <xdr:nvSpPr>
        <xdr:cNvPr id="7494" name="円/楕円 326"/>
        <xdr:cNvSpPr/>
      </xdr:nvSpPr>
      <xdr:spPr>
        <a:xfrm>
          <a:off x="164592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63500</xdr:rowOff>
    </xdr:from>
    <xdr:ext cx="762000" cy="257810"/>
    <xdr:sp macro="" textlink="">
      <xdr:nvSpPr>
        <xdr:cNvPr id="7495" name="補助費等該当値テキスト"/>
        <xdr:cNvSpPr txBox="1"/>
      </xdr:nvSpPr>
      <xdr:spPr>
        <a:xfrm>
          <a:off x="16598900" y="6407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156210</xdr:rowOff>
    </xdr:from>
    <xdr:to>
      <xdr:col>22</xdr:col>
      <xdr:colOff>615950</xdr:colOff>
      <xdr:row>38</xdr:row>
      <xdr:rowOff>86360</xdr:rowOff>
    </xdr:to>
    <xdr:sp macro="" textlink="">
      <xdr:nvSpPr>
        <xdr:cNvPr id="7496" name="円/楕円 328"/>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71120</xdr:rowOff>
    </xdr:from>
    <xdr:ext cx="736600" cy="259080"/>
    <xdr:sp macro="" textlink="">
      <xdr:nvSpPr>
        <xdr:cNvPr id="7497" name="テキスト ボックス 329"/>
        <xdr:cNvSpPr txBox="1"/>
      </xdr:nvSpPr>
      <xdr:spPr>
        <a:xfrm>
          <a:off x="15290800" y="658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156210</xdr:rowOff>
    </xdr:from>
    <xdr:to>
      <xdr:col>21</xdr:col>
      <xdr:colOff>412750</xdr:colOff>
      <xdr:row>38</xdr:row>
      <xdr:rowOff>86360</xdr:rowOff>
    </xdr:to>
    <xdr:sp macro="" textlink="">
      <xdr:nvSpPr>
        <xdr:cNvPr id="7498" name="円/楕円 330"/>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71120</xdr:rowOff>
    </xdr:from>
    <xdr:ext cx="762000" cy="259080"/>
    <xdr:sp macro="" textlink="">
      <xdr:nvSpPr>
        <xdr:cNvPr id="7499" name="テキスト ボックス 331"/>
        <xdr:cNvSpPr txBox="1"/>
      </xdr:nvSpPr>
      <xdr:spPr>
        <a:xfrm>
          <a:off x="144018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169545</xdr:rowOff>
    </xdr:from>
    <xdr:to>
      <xdr:col>20</xdr:col>
      <xdr:colOff>209550</xdr:colOff>
      <xdr:row>38</xdr:row>
      <xdr:rowOff>99695</xdr:rowOff>
    </xdr:to>
    <xdr:sp macro="" textlink="">
      <xdr:nvSpPr>
        <xdr:cNvPr id="7500" name="円/楕円 332"/>
        <xdr:cNvSpPr/>
      </xdr:nvSpPr>
      <xdr:spPr>
        <a:xfrm>
          <a:off x="138430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84455</xdr:rowOff>
    </xdr:from>
    <xdr:ext cx="760730" cy="259080"/>
    <xdr:sp macro="" textlink="">
      <xdr:nvSpPr>
        <xdr:cNvPr id="7501" name="テキスト ボックス 333"/>
        <xdr:cNvSpPr txBox="1"/>
      </xdr:nvSpPr>
      <xdr:spPr>
        <a:xfrm>
          <a:off x="13512800" y="65995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156210</xdr:rowOff>
    </xdr:from>
    <xdr:to>
      <xdr:col>19</xdr:col>
      <xdr:colOff>6350</xdr:colOff>
      <xdr:row>38</xdr:row>
      <xdr:rowOff>86360</xdr:rowOff>
    </xdr:to>
    <xdr:sp macro="" textlink="">
      <xdr:nvSpPr>
        <xdr:cNvPr id="7502" name="円/楕円 334"/>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71120</xdr:rowOff>
    </xdr:from>
    <xdr:ext cx="760730" cy="259080"/>
    <xdr:sp macro="" textlink="">
      <xdr:nvSpPr>
        <xdr:cNvPr id="7503" name="テキスト ボックス 335"/>
        <xdr:cNvSpPr txBox="1"/>
      </xdr:nvSpPr>
      <xdr:spPr>
        <a:xfrm>
          <a:off x="12623800" y="6586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7504"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54610</xdr:colOff>
      <xdr:row>69</xdr:row>
      <xdr:rowOff>44450</xdr:rowOff>
    </xdr:to>
    <xdr:sp macro="" textlink="">
      <xdr:nvSpPr>
        <xdr:cNvPr id="7505" name="正方形/長方形 337"/>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54610</xdr:colOff>
      <xdr:row>70</xdr:row>
      <xdr:rowOff>63500</xdr:rowOff>
    </xdr:to>
    <xdr:sp macro="" textlink="">
      <xdr:nvSpPr>
        <xdr:cNvPr id="7506" name="正方形/長方形 338"/>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7507"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7508"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7509"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7510"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7511"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7512"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70</xdr:row>
      <xdr:rowOff>127000</xdr:rowOff>
    </xdr:from>
    <xdr:to>
      <xdr:col>13</xdr:col>
      <xdr:colOff>663575</xdr:colOff>
      <xdr:row>72</xdr:row>
      <xdr:rowOff>38100</xdr:rowOff>
    </xdr:to>
    <xdr:sp macro="" textlink="">
      <xdr:nvSpPr>
        <xdr:cNvPr id="7513" name="正方形/長方形 345"/>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7514"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対前年△</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％となった原因は、公債費は△</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百万円したこと</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歳入における経常一般財源（町税・</a:t>
          </a:r>
          <a:r>
            <a:rPr lang="ja-JP" altLang="ja-JP" sz="1100">
              <a:solidFill>
                <a:schemeClr val="tx1"/>
              </a:solidFill>
              <a:effectLst/>
              <a:latin typeface="+mn-lt"/>
              <a:ea typeface="+mn-ea"/>
              <a:cs typeface="+mn-cs"/>
            </a:rPr>
            <a:t>交付税等）が</a:t>
          </a:r>
          <a:r>
            <a:rPr lang="en-US" altLang="ja-JP" sz="1100">
              <a:solidFill>
                <a:schemeClr val="tx1"/>
              </a:solidFill>
              <a:effectLst/>
              <a:latin typeface="+mn-lt"/>
              <a:ea typeface="+mn-ea"/>
              <a:cs typeface="+mn-cs"/>
            </a:rPr>
            <a:t>183</a:t>
          </a:r>
          <a:r>
            <a:rPr lang="ja-JP" altLang="ja-JP" sz="1100">
              <a:solidFill>
                <a:schemeClr val="tx1"/>
              </a:solidFill>
              <a:effectLst/>
              <a:latin typeface="+mn-lt"/>
              <a:ea typeface="+mn-ea"/>
              <a:cs typeface="+mn-cs"/>
            </a:rPr>
            <a:t>百万円増</a:t>
          </a:r>
          <a:r>
            <a:rPr lang="ja-JP" altLang="en-US" sz="1100">
              <a:solidFill>
                <a:schemeClr val="tx1"/>
              </a:solidFill>
              <a:effectLst/>
              <a:latin typeface="+mn-lt"/>
              <a:ea typeface="+mn-ea"/>
              <a:cs typeface="+mn-cs"/>
            </a:rPr>
            <a:t>となったことが主な</a:t>
          </a:r>
          <a:r>
            <a:rPr lang="ja-JP" altLang="ja-JP" sz="1100">
              <a:solidFill>
                <a:schemeClr val="tx1"/>
              </a:solidFill>
              <a:effectLst/>
              <a:latin typeface="+mn-lt"/>
              <a:ea typeface="+mn-ea"/>
              <a:cs typeface="+mn-cs"/>
            </a:rPr>
            <a:t>要因である。</a:t>
          </a:r>
          <a:endParaRPr lang="ja-JP" altLang="ja-JP" sz="1400">
            <a:solidFill>
              <a:schemeClr val="tx1"/>
            </a:solidFill>
            <a:effectLst/>
          </a:endParaRPr>
        </a:p>
        <a:p>
          <a:r>
            <a:rPr lang="ja-JP" altLang="ja-JP" sz="1100">
              <a:solidFill>
                <a:schemeClr val="tx1"/>
              </a:solidFill>
              <a:effectLst/>
              <a:latin typeface="+mn-lt"/>
              <a:ea typeface="+mn-ea"/>
              <a:cs typeface="+mn-cs"/>
            </a:rPr>
            <a:t>　今後は老朽化した学校教育施設や公営住宅等</a:t>
          </a:r>
          <a:r>
            <a:rPr lang="ja-JP" altLang="en-US" sz="1100">
              <a:solidFill>
                <a:schemeClr val="tx1"/>
              </a:solidFill>
              <a:effectLst/>
              <a:latin typeface="+mn-lt"/>
              <a:ea typeface="+mn-ea"/>
              <a:cs typeface="+mn-cs"/>
            </a:rPr>
            <a:t>の整備を進める</a:t>
          </a:r>
          <a:r>
            <a:rPr lang="ja-JP" altLang="ja-JP" sz="1100">
              <a:solidFill>
                <a:schemeClr val="tx1"/>
              </a:solidFill>
              <a:effectLst/>
              <a:latin typeface="+mn-lt"/>
              <a:ea typeface="+mn-ea"/>
              <a:cs typeface="+mn-cs"/>
            </a:rPr>
            <a:t>ため地方債発行額</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増</a:t>
          </a:r>
          <a:r>
            <a:rPr lang="ja-JP" altLang="en-US" sz="1100">
              <a:solidFill>
                <a:schemeClr val="tx1"/>
              </a:solidFill>
              <a:effectLst/>
              <a:latin typeface="+mn-lt"/>
              <a:ea typeface="+mn-ea"/>
              <a:cs typeface="+mn-cs"/>
            </a:rPr>
            <a:t>えるのに</a:t>
          </a:r>
          <a:r>
            <a:rPr lang="ja-JP" altLang="ja-JP" sz="1100">
              <a:solidFill>
                <a:schemeClr val="tx1"/>
              </a:solidFill>
              <a:effectLst/>
              <a:latin typeface="+mn-lt"/>
              <a:ea typeface="+mn-ea"/>
              <a:cs typeface="+mn-cs"/>
            </a:rPr>
            <a:t>伴い</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公債費もさらに上昇</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見込みである。交付税措置</a:t>
          </a:r>
          <a:r>
            <a:rPr lang="ja-JP" altLang="en-US" sz="1100">
              <a:solidFill>
                <a:schemeClr val="tx1"/>
              </a:solidFill>
              <a:effectLst/>
              <a:latin typeface="+mn-lt"/>
              <a:ea typeface="+mn-ea"/>
              <a:cs typeface="+mn-cs"/>
            </a:rPr>
            <a:t>率の高い，財政上</a:t>
          </a:r>
          <a:r>
            <a:rPr lang="ja-JP" altLang="ja-JP" sz="1100">
              <a:solidFill>
                <a:schemeClr val="tx1"/>
              </a:solidFill>
              <a:effectLst/>
              <a:latin typeface="+mn-lt"/>
              <a:ea typeface="+mn-ea"/>
              <a:cs typeface="+mn-cs"/>
            </a:rPr>
            <a:t>有利な地方債を選択し、必要不可欠な施設の更新等を図りながら、合わせて</a:t>
          </a:r>
          <a:r>
            <a:rPr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oneCellAnchor>
    <xdr:from>
      <xdr:col>1</xdr:col>
      <xdr:colOff>28575</xdr:colOff>
      <xdr:row>69</xdr:row>
      <xdr:rowOff>107950</xdr:rowOff>
    </xdr:from>
    <xdr:ext cx="298450" cy="225425"/>
    <xdr:sp macro="" textlink="">
      <xdr:nvSpPr>
        <xdr:cNvPr id="7515" name="テキスト ボックス 347"/>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7516"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41910</xdr:rowOff>
    </xdr:from>
    <xdr:ext cx="508000" cy="257810"/>
    <xdr:sp macro="" textlink="">
      <xdr:nvSpPr>
        <xdr:cNvPr id="7517" name="テキスト ボックス 349"/>
        <xdr:cNvSpPr txBox="1"/>
      </xdr:nvSpPr>
      <xdr:spPr>
        <a:xfrm>
          <a:off x="254000"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7518"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99060</xdr:rowOff>
    </xdr:from>
    <xdr:ext cx="508000" cy="257810"/>
    <xdr:sp macro="" textlink="">
      <xdr:nvSpPr>
        <xdr:cNvPr id="7519" name="テキスト ボックス 351"/>
        <xdr:cNvSpPr txBox="1"/>
      </xdr:nvSpPr>
      <xdr:spPr>
        <a:xfrm>
          <a:off x="254000"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7520"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156210</xdr:rowOff>
    </xdr:from>
    <xdr:ext cx="508000" cy="257810"/>
    <xdr:sp macro="" textlink="">
      <xdr:nvSpPr>
        <xdr:cNvPr id="7521" name="テキスト ボックス 353"/>
        <xdr:cNvSpPr txBox="1"/>
      </xdr:nvSpPr>
      <xdr:spPr>
        <a:xfrm>
          <a:off x="254000"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7522"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41910</xdr:rowOff>
    </xdr:from>
    <xdr:ext cx="508000" cy="257810"/>
    <xdr:sp macro="" textlink="">
      <xdr:nvSpPr>
        <xdr:cNvPr id="7523" name="テキスト ボックス 355"/>
        <xdr:cNvSpPr txBox="1"/>
      </xdr:nvSpPr>
      <xdr:spPr>
        <a:xfrm>
          <a:off x="254000"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7524"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99060</xdr:rowOff>
    </xdr:from>
    <xdr:ext cx="508000" cy="257810"/>
    <xdr:sp macro="" textlink="">
      <xdr:nvSpPr>
        <xdr:cNvPr id="7525" name="テキスト ボックス 357"/>
        <xdr:cNvSpPr txBox="1"/>
      </xdr:nvSpPr>
      <xdr:spPr>
        <a:xfrm>
          <a:off x="254000"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7526"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752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88265</xdr:rowOff>
    </xdr:from>
    <xdr:to>
      <xdr:col>7</xdr:col>
      <xdr:colOff>15875</xdr:colOff>
      <xdr:row>81</xdr:row>
      <xdr:rowOff>42545</xdr:rowOff>
    </xdr:to>
    <xdr:cxnSp macro="">
      <xdr:nvCxnSpPr>
        <xdr:cNvPr id="7528" name="直線コネクタ 360"/>
        <xdr:cNvCxnSpPr/>
      </xdr:nvCxnSpPr>
      <xdr:spPr>
        <a:xfrm flipV="1">
          <a:off x="4826000" y="12604115"/>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14605</xdr:rowOff>
    </xdr:from>
    <xdr:ext cx="760730" cy="259080"/>
    <xdr:sp macro="" textlink="">
      <xdr:nvSpPr>
        <xdr:cNvPr id="7529" name="公債費最小値テキスト"/>
        <xdr:cNvSpPr txBox="1"/>
      </xdr:nvSpPr>
      <xdr:spPr>
        <a:xfrm>
          <a:off x="4914900" y="13902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42545</xdr:rowOff>
    </xdr:from>
    <xdr:to>
      <xdr:col>7</xdr:col>
      <xdr:colOff>104775</xdr:colOff>
      <xdr:row>81</xdr:row>
      <xdr:rowOff>42545</xdr:rowOff>
    </xdr:to>
    <xdr:cxnSp macro="">
      <xdr:nvCxnSpPr>
        <xdr:cNvPr id="7530" name="直線コネクタ 362"/>
        <xdr:cNvCxnSpPr/>
      </xdr:nvCxnSpPr>
      <xdr:spPr>
        <a:xfrm>
          <a:off x="4737100" y="1392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3175</xdr:rowOff>
    </xdr:from>
    <xdr:ext cx="760730" cy="259080"/>
    <xdr:sp macro="" textlink="">
      <xdr:nvSpPr>
        <xdr:cNvPr id="7531" name="公債費最大値テキスト"/>
        <xdr:cNvSpPr txBox="1"/>
      </xdr:nvSpPr>
      <xdr:spPr>
        <a:xfrm>
          <a:off x="4914900" y="123475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88265</xdr:rowOff>
    </xdr:from>
    <xdr:to>
      <xdr:col>7</xdr:col>
      <xdr:colOff>104775</xdr:colOff>
      <xdr:row>73</xdr:row>
      <xdr:rowOff>88265</xdr:rowOff>
    </xdr:to>
    <xdr:cxnSp macro="">
      <xdr:nvCxnSpPr>
        <xdr:cNvPr id="7532" name="直線コネクタ 364"/>
        <xdr:cNvCxnSpPr/>
      </xdr:nvCxnSpPr>
      <xdr:spPr>
        <a:xfrm>
          <a:off x="4737100" y="1260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67310</xdr:rowOff>
    </xdr:from>
    <xdr:to>
      <xdr:col>7</xdr:col>
      <xdr:colOff>15875</xdr:colOff>
      <xdr:row>78</xdr:row>
      <xdr:rowOff>132080</xdr:rowOff>
    </xdr:to>
    <xdr:cxnSp macro="">
      <xdr:nvCxnSpPr>
        <xdr:cNvPr id="7533" name="直線コネクタ 365"/>
        <xdr:cNvCxnSpPr/>
      </xdr:nvCxnSpPr>
      <xdr:spPr>
        <a:xfrm flipV="1">
          <a:off x="3987800" y="134404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6350</xdr:rowOff>
    </xdr:from>
    <xdr:ext cx="760730" cy="257810"/>
    <xdr:sp macro="" textlink="">
      <xdr:nvSpPr>
        <xdr:cNvPr id="7534" name="公債費平均値テキスト"/>
        <xdr:cNvSpPr txBox="1"/>
      </xdr:nvSpPr>
      <xdr:spPr>
        <a:xfrm>
          <a:off x="4914900" y="1320800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160655</xdr:rowOff>
    </xdr:from>
    <xdr:to>
      <xdr:col>7</xdr:col>
      <xdr:colOff>66675</xdr:colOff>
      <xdr:row>78</xdr:row>
      <xdr:rowOff>90805</xdr:rowOff>
    </xdr:to>
    <xdr:sp macro="" textlink="">
      <xdr:nvSpPr>
        <xdr:cNvPr id="7535" name="フローチャート : 判断 367"/>
        <xdr:cNvSpPr/>
      </xdr:nvSpPr>
      <xdr:spPr>
        <a:xfrm>
          <a:off x="47752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109220</xdr:rowOff>
    </xdr:from>
    <xdr:to>
      <xdr:col>5</xdr:col>
      <xdr:colOff>549275</xdr:colOff>
      <xdr:row>78</xdr:row>
      <xdr:rowOff>132080</xdr:rowOff>
    </xdr:to>
    <xdr:cxnSp macro="">
      <xdr:nvCxnSpPr>
        <xdr:cNvPr id="7536" name="直線コネクタ 368"/>
        <xdr:cNvCxnSpPr/>
      </xdr:nvCxnSpPr>
      <xdr:spPr>
        <a:xfrm>
          <a:off x="3098800" y="13482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26035</xdr:rowOff>
    </xdr:from>
    <xdr:to>
      <xdr:col>5</xdr:col>
      <xdr:colOff>600075</xdr:colOff>
      <xdr:row>78</xdr:row>
      <xdr:rowOff>127635</xdr:rowOff>
    </xdr:to>
    <xdr:sp macro="" textlink="">
      <xdr:nvSpPr>
        <xdr:cNvPr id="7537" name="フローチャート : 判断 369"/>
        <xdr:cNvSpPr/>
      </xdr:nvSpPr>
      <xdr:spPr>
        <a:xfrm>
          <a:off x="39370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137795</xdr:rowOff>
    </xdr:from>
    <xdr:ext cx="735330" cy="259080"/>
    <xdr:sp macro="" textlink="">
      <xdr:nvSpPr>
        <xdr:cNvPr id="7538" name="テキスト ボックス 370"/>
        <xdr:cNvSpPr txBox="1"/>
      </xdr:nvSpPr>
      <xdr:spPr>
        <a:xfrm>
          <a:off x="3606800" y="1316799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90170</xdr:rowOff>
    </xdr:from>
    <xdr:to>
      <xdr:col>4</xdr:col>
      <xdr:colOff>346075</xdr:colOff>
      <xdr:row>78</xdr:row>
      <xdr:rowOff>109220</xdr:rowOff>
    </xdr:to>
    <xdr:cxnSp macro="">
      <xdr:nvCxnSpPr>
        <xdr:cNvPr id="7539" name="直線コネクタ 371"/>
        <xdr:cNvCxnSpPr/>
      </xdr:nvCxnSpPr>
      <xdr:spPr>
        <a:xfrm>
          <a:off x="2209800" y="134632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16510</xdr:rowOff>
    </xdr:from>
    <xdr:to>
      <xdr:col>4</xdr:col>
      <xdr:colOff>396875</xdr:colOff>
      <xdr:row>78</xdr:row>
      <xdr:rowOff>118110</xdr:rowOff>
    </xdr:to>
    <xdr:sp macro="" textlink="">
      <xdr:nvSpPr>
        <xdr:cNvPr id="7540" name="フローチャート : 判断 372"/>
        <xdr:cNvSpPr/>
      </xdr:nvSpPr>
      <xdr:spPr>
        <a:xfrm>
          <a:off x="3048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128270</xdr:rowOff>
    </xdr:from>
    <xdr:ext cx="762000" cy="259080"/>
    <xdr:sp macro="" textlink="">
      <xdr:nvSpPr>
        <xdr:cNvPr id="7541" name="テキスト ボックス 373"/>
        <xdr:cNvSpPr txBox="1"/>
      </xdr:nvSpPr>
      <xdr:spPr>
        <a:xfrm>
          <a:off x="2717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90170</xdr:rowOff>
    </xdr:from>
    <xdr:to>
      <xdr:col>3</xdr:col>
      <xdr:colOff>142875</xdr:colOff>
      <xdr:row>78</xdr:row>
      <xdr:rowOff>132080</xdr:rowOff>
    </xdr:to>
    <xdr:cxnSp macro="">
      <xdr:nvCxnSpPr>
        <xdr:cNvPr id="7542" name="直線コネクタ 374"/>
        <xdr:cNvCxnSpPr/>
      </xdr:nvCxnSpPr>
      <xdr:spPr>
        <a:xfrm flipV="1">
          <a:off x="1320800" y="134632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34925</xdr:rowOff>
    </xdr:from>
    <xdr:to>
      <xdr:col>3</xdr:col>
      <xdr:colOff>193675</xdr:colOff>
      <xdr:row>78</xdr:row>
      <xdr:rowOff>136525</xdr:rowOff>
    </xdr:to>
    <xdr:sp macro="" textlink="">
      <xdr:nvSpPr>
        <xdr:cNvPr id="7543" name="フローチャート : 判断 375"/>
        <xdr:cNvSpPr/>
      </xdr:nvSpPr>
      <xdr:spPr>
        <a:xfrm>
          <a:off x="21590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146685</xdr:rowOff>
    </xdr:from>
    <xdr:ext cx="762000" cy="257810"/>
    <xdr:sp macro="" textlink="">
      <xdr:nvSpPr>
        <xdr:cNvPr id="7544" name="テキスト ボックス 376"/>
        <xdr:cNvSpPr txBox="1"/>
      </xdr:nvSpPr>
      <xdr:spPr>
        <a:xfrm>
          <a:off x="1828800" y="13176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94615</xdr:rowOff>
    </xdr:from>
    <xdr:to>
      <xdr:col>1</xdr:col>
      <xdr:colOff>676275</xdr:colOff>
      <xdr:row>79</xdr:row>
      <xdr:rowOff>24765</xdr:rowOff>
    </xdr:to>
    <xdr:sp macro="" textlink="">
      <xdr:nvSpPr>
        <xdr:cNvPr id="7545" name="フローチャート : 判断 377"/>
        <xdr:cNvSpPr/>
      </xdr:nvSpPr>
      <xdr:spPr>
        <a:xfrm>
          <a:off x="12700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9525</xdr:rowOff>
    </xdr:from>
    <xdr:ext cx="762000" cy="257810"/>
    <xdr:sp macro="" textlink="">
      <xdr:nvSpPr>
        <xdr:cNvPr id="7546" name="テキスト ボックス 378"/>
        <xdr:cNvSpPr txBox="1"/>
      </xdr:nvSpPr>
      <xdr:spPr>
        <a:xfrm>
          <a:off x="939800" y="13554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10160</xdr:rowOff>
    </xdr:from>
    <xdr:ext cx="762000" cy="259080"/>
    <xdr:sp macro="" textlink="">
      <xdr:nvSpPr>
        <xdr:cNvPr id="7547"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10160</xdr:rowOff>
    </xdr:from>
    <xdr:ext cx="760730" cy="259080"/>
    <xdr:sp macro="" textlink="">
      <xdr:nvSpPr>
        <xdr:cNvPr id="7548" name="テキスト ボックス 380"/>
        <xdr:cNvSpPr txBox="1"/>
      </xdr:nvSpPr>
      <xdr:spPr>
        <a:xfrm>
          <a:off x="3771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10160</xdr:rowOff>
    </xdr:from>
    <xdr:ext cx="760730" cy="259080"/>
    <xdr:sp macro="" textlink="">
      <xdr:nvSpPr>
        <xdr:cNvPr id="7549" name="テキスト ボックス 381"/>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10160</xdr:rowOff>
    </xdr:from>
    <xdr:ext cx="760730" cy="259080"/>
    <xdr:sp macro="" textlink="">
      <xdr:nvSpPr>
        <xdr:cNvPr id="7550" name="テキスト ボックス 382"/>
        <xdr:cNvSpPr txBox="1"/>
      </xdr:nvSpPr>
      <xdr:spPr>
        <a:xfrm>
          <a:off x="1993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10160</xdr:rowOff>
    </xdr:from>
    <xdr:ext cx="762000" cy="259080"/>
    <xdr:sp macro="" textlink="">
      <xdr:nvSpPr>
        <xdr:cNvPr id="7551"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16510</xdr:rowOff>
    </xdr:from>
    <xdr:to>
      <xdr:col>7</xdr:col>
      <xdr:colOff>66675</xdr:colOff>
      <xdr:row>78</xdr:row>
      <xdr:rowOff>118110</xdr:rowOff>
    </xdr:to>
    <xdr:sp macro="" textlink="">
      <xdr:nvSpPr>
        <xdr:cNvPr id="7552" name="円/楕円 384"/>
        <xdr:cNvSpPr/>
      </xdr:nvSpPr>
      <xdr:spPr>
        <a:xfrm>
          <a:off x="47752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160020</xdr:rowOff>
    </xdr:from>
    <xdr:ext cx="760730" cy="259080"/>
    <xdr:sp macro="" textlink="">
      <xdr:nvSpPr>
        <xdr:cNvPr id="7553" name="公債費該当値テキスト"/>
        <xdr:cNvSpPr txBox="1"/>
      </xdr:nvSpPr>
      <xdr:spPr>
        <a:xfrm>
          <a:off x="4914900" y="13361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80645</xdr:rowOff>
    </xdr:from>
    <xdr:to>
      <xdr:col>5</xdr:col>
      <xdr:colOff>600075</xdr:colOff>
      <xdr:row>79</xdr:row>
      <xdr:rowOff>10795</xdr:rowOff>
    </xdr:to>
    <xdr:sp macro="" textlink="">
      <xdr:nvSpPr>
        <xdr:cNvPr id="7554" name="円/楕円 386"/>
        <xdr:cNvSpPr/>
      </xdr:nvSpPr>
      <xdr:spPr>
        <a:xfrm>
          <a:off x="39370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167005</xdr:rowOff>
    </xdr:from>
    <xdr:ext cx="735330" cy="257810"/>
    <xdr:sp macro="" textlink="">
      <xdr:nvSpPr>
        <xdr:cNvPr id="7555" name="テキスト ボックス 387"/>
        <xdr:cNvSpPr txBox="1"/>
      </xdr:nvSpPr>
      <xdr:spPr>
        <a:xfrm>
          <a:off x="3606800" y="135401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57785</xdr:rowOff>
    </xdr:from>
    <xdr:to>
      <xdr:col>4</xdr:col>
      <xdr:colOff>396875</xdr:colOff>
      <xdr:row>78</xdr:row>
      <xdr:rowOff>159385</xdr:rowOff>
    </xdr:to>
    <xdr:sp macro="" textlink="">
      <xdr:nvSpPr>
        <xdr:cNvPr id="7556" name="円/楕円 388"/>
        <xdr:cNvSpPr/>
      </xdr:nvSpPr>
      <xdr:spPr>
        <a:xfrm>
          <a:off x="3048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144145</xdr:rowOff>
    </xdr:from>
    <xdr:ext cx="762000" cy="257810"/>
    <xdr:sp macro="" textlink="">
      <xdr:nvSpPr>
        <xdr:cNvPr id="7557" name="テキスト ボックス 389"/>
        <xdr:cNvSpPr txBox="1"/>
      </xdr:nvSpPr>
      <xdr:spPr>
        <a:xfrm>
          <a:off x="2717800" y="13517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39370</xdr:rowOff>
    </xdr:from>
    <xdr:to>
      <xdr:col>3</xdr:col>
      <xdr:colOff>193675</xdr:colOff>
      <xdr:row>78</xdr:row>
      <xdr:rowOff>140970</xdr:rowOff>
    </xdr:to>
    <xdr:sp macro="" textlink="">
      <xdr:nvSpPr>
        <xdr:cNvPr id="7558" name="円/楕円 390"/>
        <xdr:cNvSpPr/>
      </xdr:nvSpPr>
      <xdr:spPr>
        <a:xfrm>
          <a:off x="21590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125730</xdr:rowOff>
    </xdr:from>
    <xdr:ext cx="762000" cy="259080"/>
    <xdr:sp macro="" textlink="">
      <xdr:nvSpPr>
        <xdr:cNvPr id="7559" name="テキスト ボックス 391"/>
        <xdr:cNvSpPr txBox="1"/>
      </xdr:nvSpPr>
      <xdr:spPr>
        <a:xfrm>
          <a:off x="1828800" y="1349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80645</xdr:rowOff>
    </xdr:from>
    <xdr:to>
      <xdr:col>1</xdr:col>
      <xdr:colOff>676275</xdr:colOff>
      <xdr:row>79</xdr:row>
      <xdr:rowOff>10795</xdr:rowOff>
    </xdr:to>
    <xdr:sp macro="" textlink="">
      <xdr:nvSpPr>
        <xdr:cNvPr id="7560" name="円/楕円 392"/>
        <xdr:cNvSpPr/>
      </xdr:nvSpPr>
      <xdr:spPr>
        <a:xfrm>
          <a:off x="12700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20955</xdr:rowOff>
    </xdr:from>
    <xdr:ext cx="762000" cy="257810"/>
    <xdr:sp macro="" textlink="">
      <xdr:nvSpPr>
        <xdr:cNvPr id="7561" name="テキスト ボックス 393"/>
        <xdr:cNvSpPr txBox="1"/>
      </xdr:nvSpPr>
      <xdr:spPr>
        <a:xfrm>
          <a:off x="939800" y="13222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7562"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7563"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7564"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7565"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7566"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7567"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7568"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7569"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7570"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7571"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7572"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公債費以外に係わる経常収支比率が類似団体の平均より高い状況にある理由は、主に離島ゆえ財政規模に対して職員数が類似団体より多いことや、一部事務組合で実施した建設事業への公債費償還に対する負担金が多額であること、少子高齢化の進展や医療費の増によるものである。</a:t>
          </a:r>
          <a:endParaRPr lang="ja-JP" altLang="ja-JP" sz="1400">
            <a:effectLst/>
          </a:endParaRPr>
        </a:p>
        <a:p>
          <a:r>
            <a:rPr lang="ja-JP" altLang="ja-JP" sz="1100">
              <a:solidFill>
                <a:schemeClr val="dk1"/>
              </a:solidFill>
              <a:effectLst/>
              <a:latin typeface="+mn-lt"/>
              <a:ea typeface="+mn-ea"/>
              <a:cs typeface="+mn-cs"/>
            </a:rPr>
            <a:t>　今後は、公共施設の</a:t>
          </a:r>
          <a:r>
            <a:rPr lang="ja-JP" altLang="ja-JP" sz="1100">
              <a:solidFill>
                <a:schemeClr val="tx1"/>
              </a:solidFill>
              <a:effectLst/>
              <a:latin typeface="+mn-lt"/>
              <a:ea typeface="+mn-ea"/>
              <a:cs typeface="+mn-cs"/>
            </a:rPr>
            <a:t>統廃合等</a:t>
          </a:r>
          <a:r>
            <a:rPr lang="ja-JP" altLang="en-US" sz="1100">
              <a:solidFill>
                <a:schemeClr val="tx1"/>
              </a:solidFill>
              <a:effectLst/>
              <a:latin typeface="+mn-lt"/>
              <a:ea typeface="+mn-ea"/>
              <a:cs typeface="+mn-cs"/>
            </a:rPr>
            <a:t>を行うこと</a:t>
          </a:r>
          <a:r>
            <a:rPr lang="ja-JP" altLang="ja-JP" sz="1100">
              <a:solidFill>
                <a:schemeClr val="tx1"/>
              </a:solidFill>
              <a:effectLst/>
              <a:latin typeface="+mn-lt"/>
              <a:ea typeface="+mn-ea"/>
              <a:cs typeface="+mn-cs"/>
            </a:rPr>
            <a:t>で将来的な経常</a:t>
          </a:r>
          <a:r>
            <a:rPr lang="ja-JP" altLang="ja-JP" sz="1100">
              <a:solidFill>
                <a:schemeClr val="dk1"/>
              </a:solidFill>
              <a:effectLst/>
              <a:latin typeface="+mn-lt"/>
              <a:ea typeface="+mn-ea"/>
              <a:cs typeface="+mn-cs"/>
            </a:rPr>
            <a:t>経費の削減を図る。</a:t>
          </a:r>
          <a:endParaRPr lang="ja-JP" altLang="ja-JP" sz="1400">
            <a:effectLst/>
          </a:endParaRPr>
        </a:p>
      </xdr:txBody>
    </xdr:sp>
    <xdr:clientData/>
  </xdr:twoCellAnchor>
  <xdr:oneCellAnchor>
    <xdr:from>
      <xdr:col>18</xdr:col>
      <xdr:colOff>44450</xdr:colOff>
      <xdr:row>69</xdr:row>
      <xdr:rowOff>107950</xdr:rowOff>
    </xdr:from>
    <xdr:ext cx="297180" cy="225425"/>
    <xdr:sp macro="" textlink="">
      <xdr:nvSpPr>
        <xdr:cNvPr id="7573" name="テキスト ボックス 405"/>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7574"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41910</xdr:rowOff>
    </xdr:from>
    <xdr:ext cx="506730" cy="257810"/>
    <xdr:sp macro="" textlink="">
      <xdr:nvSpPr>
        <xdr:cNvPr id="7575" name="テキスト ボックス 407"/>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7576" name="直線コネクタ 40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3810</xdr:rowOff>
    </xdr:from>
    <xdr:ext cx="506730" cy="259080"/>
    <xdr:sp macro="" textlink="">
      <xdr:nvSpPr>
        <xdr:cNvPr id="7577" name="テキスト ボックス 409"/>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7578" name="直線コネクタ 41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137160</xdr:rowOff>
    </xdr:from>
    <xdr:ext cx="506730" cy="259080"/>
    <xdr:sp macro="" textlink="">
      <xdr:nvSpPr>
        <xdr:cNvPr id="7579" name="テキスト ボックス 411"/>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7580" name="直線コネクタ 41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99060</xdr:rowOff>
    </xdr:from>
    <xdr:ext cx="506730" cy="257810"/>
    <xdr:sp macro="" textlink="">
      <xdr:nvSpPr>
        <xdr:cNvPr id="7581" name="テキスト ボックス 413"/>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7582" name="直線コネクタ 41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60960</xdr:rowOff>
    </xdr:from>
    <xdr:ext cx="506730" cy="259080"/>
    <xdr:sp macro="" textlink="">
      <xdr:nvSpPr>
        <xdr:cNvPr id="7583" name="テキスト ボックス 415"/>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7584" name="直線コネクタ 41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22860</xdr:rowOff>
    </xdr:from>
    <xdr:ext cx="506730" cy="259080"/>
    <xdr:sp macro="" textlink="">
      <xdr:nvSpPr>
        <xdr:cNvPr id="7585" name="テキスト ボックス 417"/>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7586"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156210</xdr:rowOff>
    </xdr:from>
    <xdr:ext cx="506730" cy="257810"/>
    <xdr:sp macro="" textlink="">
      <xdr:nvSpPr>
        <xdr:cNvPr id="7587" name="テキスト ボックス 419"/>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758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7589" name="直線コネクタ 421"/>
        <xdr:cNvCxnSpPr/>
      </xdr:nvCxnSpPr>
      <xdr:spPr>
        <a:xfrm flipV="1">
          <a:off x="16510000" y="1266190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129540</xdr:rowOff>
    </xdr:from>
    <xdr:ext cx="762000" cy="259080"/>
    <xdr:sp macro="" textlink="">
      <xdr:nvSpPr>
        <xdr:cNvPr id="7590" name="公債費以外最小値テキスト"/>
        <xdr:cNvSpPr txBox="1"/>
      </xdr:nvSpPr>
      <xdr:spPr>
        <a:xfrm>
          <a:off x="16598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7591" name="直線コネクタ 423"/>
        <xdr:cNvCxnSpPr/>
      </xdr:nvCxnSpPr>
      <xdr:spPr>
        <a:xfrm>
          <a:off x="16421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60960</xdr:rowOff>
    </xdr:from>
    <xdr:ext cx="762000" cy="259080"/>
    <xdr:sp macro="" textlink="">
      <xdr:nvSpPr>
        <xdr:cNvPr id="7592" name="公債費以外最大値テキスト"/>
        <xdr:cNvSpPr txBox="1"/>
      </xdr:nvSpPr>
      <xdr:spPr>
        <a:xfrm>
          <a:off x="16598900" y="1240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7593" name="直線コネクタ 425"/>
        <xdr:cNvCxnSpPr/>
      </xdr:nvCxnSpPr>
      <xdr:spPr>
        <a:xfrm>
          <a:off x="16421100" y="1266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130810</xdr:rowOff>
    </xdr:from>
    <xdr:to>
      <xdr:col>24</xdr:col>
      <xdr:colOff>31750</xdr:colOff>
      <xdr:row>78</xdr:row>
      <xdr:rowOff>81280</xdr:rowOff>
    </xdr:to>
    <xdr:cxnSp macro="">
      <xdr:nvCxnSpPr>
        <xdr:cNvPr id="7594" name="直線コネクタ 426"/>
        <xdr:cNvCxnSpPr/>
      </xdr:nvCxnSpPr>
      <xdr:spPr>
        <a:xfrm flipV="1">
          <a:off x="15671800" y="133324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157480</xdr:rowOff>
    </xdr:from>
    <xdr:ext cx="762000" cy="257810"/>
    <xdr:sp macro="" textlink="">
      <xdr:nvSpPr>
        <xdr:cNvPr id="7595" name="公債費以外平均値テキスト"/>
        <xdr:cNvSpPr txBox="1"/>
      </xdr:nvSpPr>
      <xdr:spPr>
        <a:xfrm>
          <a:off x="16598900" y="128447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7596"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66040</xdr:rowOff>
    </xdr:from>
    <xdr:to>
      <xdr:col>22</xdr:col>
      <xdr:colOff>565150</xdr:colOff>
      <xdr:row>78</xdr:row>
      <xdr:rowOff>81280</xdr:rowOff>
    </xdr:to>
    <xdr:cxnSp macro="">
      <xdr:nvCxnSpPr>
        <xdr:cNvPr id="7597" name="直線コネクタ 429"/>
        <xdr:cNvCxnSpPr/>
      </xdr:nvCxnSpPr>
      <xdr:spPr>
        <a:xfrm>
          <a:off x="14782800" y="13439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7598"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100330</xdr:rowOff>
    </xdr:from>
    <xdr:ext cx="736600" cy="257810"/>
    <xdr:sp macro="" textlink="">
      <xdr:nvSpPr>
        <xdr:cNvPr id="7599" name="テキスト ボックス 431"/>
        <xdr:cNvSpPr txBox="1"/>
      </xdr:nvSpPr>
      <xdr:spPr>
        <a:xfrm>
          <a:off x="15290800" y="127876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146050</xdr:rowOff>
    </xdr:from>
    <xdr:to>
      <xdr:col>21</xdr:col>
      <xdr:colOff>361950</xdr:colOff>
      <xdr:row>78</xdr:row>
      <xdr:rowOff>66040</xdr:rowOff>
    </xdr:to>
    <xdr:cxnSp macro="">
      <xdr:nvCxnSpPr>
        <xdr:cNvPr id="7600" name="直線コネクタ 432"/>
        <xdr:cNvCxnSpPr/>
      </xdr:nvCxnSpPr>
      <xdr:spPr>
        <a:xfrm>
          <a:off x="13893800" y="133477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7601"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8890</xdr:rowOff>
    </xdr:from>
    <xdr:ext cx="762000" cy="257810"/>
    <xdr:sp macro="" textlink="">
      <xdr:nvSpPr>
        <xdr:cNvPr id="7602" name="テキスト ボックス 434"/>
        <xdr:cNvSpPr txBox="1"/>
      </xdr:nvSpPr>
      <xdr:spPr>
        <a:xfrm>
          <a:off x="14401800" y="1269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115570</xdr:rowOff>
    </xdr:from>
    <xdr:to>
      <xdr:col>20</xdr:col>
      <xdr:colOff>158750</xdr:colOff>
      <xdr:row>77</xdr:row>
      <xdr:rowOff>146050</xdr:rowOff>
    </xdr:to>
    <xdr:cxnSp macro="">
      <xdr:nvCxnSpPr>
        <xdr:cNvPr id="7603" name="直線コネクタ 435"/>
        <xdr:cNvCxnSpPr/>
      </xdr:nvCxnSpPr>
      <xdr:spPr>
        <a:xfrm>
          <a:off x="13004800" y="13317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7604"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161290</xdr:rowOff>
    </xdr:from>
    <xdr:ext cx="760730" cy="259080"/>
    <xdr:sp macro="" textlink="">
      <xdr:nvSpPr>
        <xdr:cNvPr id="7605" name="テキスト ボックス 437"/>
        <xdr:cNvSpPr txBox="1"/>
      </xdr:nvSpPr>
      <xdr:spPr>
        <a:xfrm>
          <a:off x="13512800" y="12677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7606"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27940</xdr:rowOff>
    </xdr:from>
    <xdr:ext cx="760730" cy="259080"/>
    <xdr:sp macro="" textlink="">
      <xdr:nvSpPr>
        <xdr:cNvPr id="7607" name="テキスト ボックス 439"/>
        <xdr:cNvSpPr txBox="1"/>
      </xdr:nvSpPr>
      <xdr:spPr>
        <a:xfrm>
          <a:off x="12623800" y="12715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10160</xdr:rowOff>
    </xdr:from>
    <xdr:ext cx="760730" cy="259080"/>
    <xdr:sp macro="" textlink="">
      <xdr:nvSpPr>
        <xdr:cNvPr id="7608" name="テキスト ボックス 440"/>
        <xdr:cNvSpPr txBox="1"/>
      </xdr:nvSpPr>
      <xdr:spPr>
        <a:xfrm>
          <a:off x="162941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10160</xdr:rowOff>
    </xdr:from>
    <xdr:ext cx="762000" cy="259080"/>
    <xdr:sp macro="" textlink="">
      <xdr:nvSpPr>
        <xdr:cNvPr id="7609" name="テキスト ボックス 441"/>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10160</xdr:rowOff>
    </xdr:from>
    <xdr:ext cx="762000" cy="259080"/>
    <xdr:sp macro="" textlink="">
      <xdr:nvSpPr>
        <xdr:cNvPr id="7610" name="テキスト ボックス 442"/>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10160</xdr:rowOff>
    </xdr:from>
    <xdr:ext cx="762000" cy="259080"/>
    <xdr:sp macro="" textlink="">
      <xdr:nvSpPr>
        <xdr:cNvPr id="7611"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10160</xdr:rowOff>
    </xdr:from>
    <xdr:ext cx="762000" cy="259080"/>
    <xdr:sp macro="" textlink="">
      <xdr:nvSpPr>
        <xdr:cNvPr id="7612" name="テキスト ボックス 444"/>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80010</xdr:rowOff>
    </xdr:from>
    <xdr:to>
      <xdr:col>24</xdr:col>
      <xdr:colOff>82550</xdr:colOff>
      <xdr:row>78</xdr:row>
      <xdr:rowOff>10160</xdr:rowOff>
    </xdr:to>
    <xdr:sp macro="" textlink="">
      <xdr:nvSpPr>
        <xdr:cNvPr id="7613" name="円/楕円 445"/>
        <xdr:cNvSpPr/>
      </xdr:nvSpPr>
      <xdr:spPr>
        <a:xfrm>
          <a:off x="164592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52070</xdr:rowOff>
    </xdr:from>
    <xdr:ext cx="762000" cy="257810"/>
    <xdr:sp macro="" textlink="">
      <xdr:nvSpPr>
        <xdr:cNvPr id="7614" name="公債費以外該当値テキスト"/>
        <xdr:cNvSpPr txBox="1"/>
      </xdr:nvSpPr>
      <xdr:spPr>
        <a:xfrm>
          <a:off x="16598900" y="13253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30480</xdr:rowOff>
    </xdr:from>
    <xdr:to>
      <xdr:col>22</xdr:col>
      <xdr:colOff>615950</xdr:colOff>
      <xdr:row>78</xdr:row>
      <xdr:rowOff>132080</xdr:rowOff>
    </xdr:to>
    <xdr:sp macro="" textlink="">
      <xdr:nvSpPr>
        <xdr:cNvPr id="7615" name="円/楕円 447"/>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116840</xdr:rowOff>
    </xdr:from>
    <xdr:ext cx="736600" cy="259080"/>
    <xdr:sp macro="" textlink="">
      <xdr:nvSpPr>
        <xdr:cNvPr id="7616" name="テキスト ボックス 448"/>
        <xdr:cNvSpPr txBox="1"/>
      </xdr:nvSpPr>
      <xdr:spPr>
        <a:xfrm>
          <a:off x="15290800" y="13489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15240</xdr:rowOff>
    </xdr:from>
    <xdr:to>
      <xdr:col>21</xdr:col>
      <xdr:colOff>412750</xdr:colOff>
      <xdr:row>78</xdr:row>
      <xdr:rowOff>116840</xdr:rowOff>
    </xdr:to>
    <xdr:sp macro="" textlink="">
      <xdr:nvSpPr>
        <xdr:cNvPr id="7617" name="円/楕円 449"/>
        <xdr:cNvSpPr/>
      </xdr:nvSpPr>
      <xdr:spPr>
        <a:xfrm>
          <a:off x="14732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101600</xdr:rowOff>
    </xdr:from>
    <xdr:ext cx="762000" cy="259080"/>
    <xdr:sp macro="" textlink="">
      <xdr:nvSpPr>
        <xdr:cNvPr id="7618" name="テキスト ボックス 450"/>
        <xdr:cNvSpPr txBox="1"/>
      </xdr:nvSpPr>
      <xdr:spPr>
        <a:xfrm>
          <a:off x="144018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95250</xdr:rowOff>
    </xdr:from>
    <xdr:to>
      <xdr:col>20</xdr:col>
      <xdr:colOff>209550</xdr:colOff>
      <xdr:row>78</xdr:row>
      <xdr:rowOff>25400</xdr:rowOff>
    </xdr:to>
    <xdr:sp macro="" textlink="">
      <xdr:nvSpPr>
        <xdr:cNvPr id="7619" name="円/楕円 451"/>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10160</xdr:rowOff>
    </xdr:from>
    <xdr:ext cx="760730" cy="259080"/>
    <xdr:sp macro="" textlink="">
      <xdr:nvSpPr>
        <xdr:cNvPr id="7620" name="テキスト ボックス 452"/>
        <xdr:cNvSpPr txBox="1"/>
      </xdr:nvSpPr>
      <xdr:spPr>
        <a:xfrm>
          <a:off x="13512800" y="13383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7621" name="円/楕円 453"/>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151130</xdr:rowOff>
    </xdr:from>
    <xdr:ext cx="760730" cy="259080"/>
    <xdr:sp macro="" textlink="">
      <xdr:nvSpPr>
        <xdr:cNvPr id="7622" name="テキスト ボックス 454"/>
        <xdr:cNvSpPr txBox="1"/>
      </xdr:nvSpPr>
      <xdr:spPr>
        <a:xfrm>
          <a:off x="12623800" y="13352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818515</xdr:colOff>
      <xdr:row>64</xdr:row>
      <xdr:rowOff>114300</xdr:rowOff>
    </xdr:to>
    <xdr:graphicFrame macro="">
      <xdr:nvGraphicFramePr>
        <xdr:cNvPr id="8193"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8194"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1126490</xdr:colOff>
      <xdr:row>0</xdr:row>
      <xdr:rowOff>0</xdr:rowOff>
    </xdr:from>
    <xdr:to>
      <xdr:col>14</xdr:col>
      <xdr:colOff>425450</xdr:colOff>
      <xdr:row>2</xdr:row>
      <xdr:rowOff>38100</xdr:rowOff>
    </xdr:to>
    <xdr:sp macro="" textlink="">
      <xdr:nvSpPr>
        <xdr:cNvPr id="8195"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1136015</xdr:colOff>
      <xdr:row>0</xdr:row>
      <xdr:rowOff>12700</xdr:rowOff>
    </xdr:from>
    <xdr:to>
      <xdr:col>14</xdr:col>
      <xdr:colOff>409575</xdr:colOff>
      <xdr:row>2</xdr:row>
      <xdr:rowOff>25400</xdr:rowOff>
    </xdr:to>
    <xdr:sp macro="" textlink="">
      <xdr:nvSpPr>
        <xdr:cNvPr id="8196"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389890</xdr:colOff>
      <xdr:row>2</xdr:row>
      <xdr:rowOff>12700</xdr:rowOff>
    </xdr:to>
    <xdr:sp macro="" textlink="">
      <xdr:nvSpPr>
        <xdr:cNvPr id="8197"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鹿児島県知名町</a:t>
          </a:r>
        </a:p>
      </xdr:txBody>
    </xdr:sp>
    <xdr:clientData/>
  </xdr:twoCellAnchor>
  <xdr:twoCellAnchor>
    <xdr:from>
      <xdr:col>10</xdr:col>
      <xdr:colOff>133350</xdr:colOff>
      <xdr:row>0</xdr:row>
      <xdr:rowOff>0</xdr:rowOff>
    </xdr:from>
    <xdr:to>
      <xdr:col>11</xdr:col>
      <xdr:colOff>930910</xdr:colOff>
      <xdr:row>2</xdr:row>
      <xdr:rowOff>38100</xdr:rowOff>
    </xdr:to>
    <xdr:sp macro="" textlink="">
      <xdr:nvSpPr>
        <xdr:cNvPr id="8198"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911860</xdr:colOff>
      <xdr:row>2</xdr:row>
      <xdr:rowOff>25400</xdr:rowOff>
    </xdr:to>
    <xdr:sp macro="" textlink="">
      <xdr:nvSpPr>
        <xdr:cNvPr id="8199"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183515</xdr:colOff>
      <xdr:row>0</xdr:row>
      <xdr:rowOff>31750</xdr:rowOff>
    </xdr:from>
    <xdr:to>
      <xdr:col>11</xdr:col>
      <xdr:colOff>879475</xdr:colOff>
      <xdr:row>2</xdr:row>
      <xdr:rowOff>12700</xdr:rowOff>
    </xdr:to>
    <xdr:sp macro="" textlink="">
      <xdr:nvSpPr>
        <xdr:cNvPr id="8200"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1026160</xdr:colOff>
      <xdr:row>63</xdr:row>
      <xdr:rowOff>29210</xdr:rowOff>
    </xdr:from>
    <xdr:to>
      <xdr:col>5</xdr:col>
      <xdr:colOff>733425</xdr:colOff>
      <xdr:row>64</xdr:row>
      <xdr:rowOff>111125</xdr:rowOff>
    </xdr:to>
    <xdr:sp macro="" textlink="">
      <xdr:nvSpPr>
        <xdr:cNvPr id="8201" name="角丸四角形 9"/>
        <xdr:cNvSpPr/>
      </xdr:nvSpPr>
      <xdr:spPr>
        <a:xfrm>
          <a:off x="2159635" y="12002135"/>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462915</xdr:colOff>
      <xdr:row>63</xdr:row>
      <xdr:rowOff>66675</xdr:rowOff>
    </xdr:from>
    <xdr:to>
      <xdr:col>3</xdr:col>
      <xdr:colOff>600710</xdr:colOff>
      <xdr:row>64</xdr:row>
      <xdr:rowOff>149225</xdr:rowOff>
    </xdr:to>
    <xdr:sp macro="" textlink="">
      <xdr:nvSpPr>
        <xdr:cNvPr id="8202"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437515</xdr:colOff>
      <xdr:row>63</xdr:row>
      <xdr:rowOff>155575</xdr:rowOff>
    </xdr:to>
    <xdr:cxnSp macro="">
      <xdr:nvCxnSpPr>
        <xdr:cNvPr id="8203" name="直線コネクタ 11"/>
        <xdr:cNvCxnSpPr/>
      </xdr:nvCxnSpPr>
      <xdr:spPr>
        <a:xfrm>
          <a:off x="2413000" y="12128500"/>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248285</xdr:colOff>
      <xdr:row>63</xdr:row>
      <xdr:rowOff>104775</xdr:rowOff>
    </xdr:from>
    <xdr:to>
      <xdr:col>2</xdr:col>
      <xdr:colOff>349250</xdr:colOff>
      <xdr:row>64</xdr:row>
      <xdr:rowOff>34925</xdr:rowOff>
    </xdr:to>
    <xdr:sp macro="" textlink="">
      <xdr:nvSpPr>
        <xdr:cNvPr id="8204" name="円/楕円 12"/>
        <xdr:cNvSpPr/>
      </xdr:nvSpPr>
      <xdr:spPr>
        <a:xfrm>
          <a:off x="2515235" y="12077700"/>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8205" name="フローチャート :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177165</xdr:colOff>
      <xdr:row>63</xdr:row>
      <xdr:rowOff>66675</xdr:rowOff>
    </xdr:from>
    <xdr:to>
      <xdr:col>5</xdr:col>
      <xdr:colOff>314960</xdr:colOff>
      <xdr:row>64</xdr:row>
      <xdr:rowOff>149225</xdr:rowOff>
    </xdr:to>
    <xdr:sp macro="" textlink="">
      <xdr:nvSpPr>
        <xdr:cNvPr id="8206"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1026160</xdr:colOff>
      <xdr:row>6</xdr:row>
      <xdr:rowOff>3175</xdr:rowOff>
    </xdr:from>
    <xdr:to>
      <xdr:col>5</xdr:col>
      <xdr:colOff>733425</xdr:colOff>
      <xdr:row>7</xdr:row>
      <xdr:rowOff>86360</xdr:rowOff>
    </xdr:to>
    <xdr:sp macro="" textlink="">
      <xdr:nvSpPr>
        <xdr:cNvPr id="8207"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6</xdr:row>
      <xdr:rowOff>3175</xdr:rowOff>
    </xdr:from>
    <xdr:to>
      <xdr:col>1</xdr:col>
      <xdr:colOff>327025</xdr:colOff>
      <xdr:row>12</xdr:row>
      <xdr:rowOff>117475</xdr:rowOff>
    </xdr:to>
    <xdr:sp macro="" textlink="">
      <xdr:nvSpPr>
        <xdr:cNvPr id="8208" name="角丸四角形 16"/>
        <xdr:cNvSpPr/>
      </xdr:nvSpPr>
      <xdr:spPr>
        <a:xfrm>
          <a:off x="127635" y="10795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6</xdr:row>
      <xdr:rowOff>117475</xdr:rowOff>
    </xdr:from>
    <xdr:to>
      <xdr:col>1</xdr:col>
      <xdr:colOff>593725</xdr:colOff>
      <xdr:row>8</xdr:row>
      <xdr:rowOff>29210</xdr:rowOff>
    </xdr:to>
    <xdr:sp macro="" textlink="">
      <xdr:nvSpPr>
        <xdr:cNvPr id="8209"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8</xdr:row>
      <xdr:rowOff>41275</xdr:rowOff>
    </xdr:from>
    <xdr:to>
      <xdr:col>1</xdr:col>
      <xdr:colOff>593725</xdr:colOff>
      <xdr:row>9</xdr:row>
      <xdr:rowOff>123825</xdr:rowOff>
    </xdr:to>
    <xdr:sp macro="" textlink="">
      <xdr:nvSpPr>
        <xdr:cNvPr id="8210"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10</xdr:row>
      <xdr:rowOff>3175</xdr:rowOff>
    </xdr:from>
    <xdr:to>
      <xdr:col>1</xdr:col>
      <xdr:colOff>593725</xdr:colOff>
      <xdr:row>13</xdr:row>
      <xdr:rowOff>123825</xdr:rowOff>
    </xdr:to>
    <xdr:sp macro="" textlink="">
      <xdr:nvSpPr>
        <xdr:cNvPr id="8211"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7</xdr:row>
      <xdr:rowOff>9525</xdr:rowOff>
    </xdr:from>
    <xdr:to>
      <xdr:col>0</xdr:col>
      <xdr:colOff>367665</xdr:colOff>
      <xdr:row>7</xdr:row>
      <xdr:rowOff>9525</xdr:rowOff>
    </xdr:to>
    <xdr:cxnSp macro="">
      <xdr:nvCxnSpPr>
        <xdr:cNvPr id="8212" name="直線コネクタ 20"/>
        <xdr:cNvCxnSpPr/>
      </xdr:nvCxnSpPr>
      <xdr:spPr>
        <a:xfrm flipH="1">
          <a:off x="197485" y="12573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8213"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9</xdr:row>
      <xdr:rowOff>123825</xdr:rowOff>
    </xdr:from>
    <xdr:to>
      <xdr:col>0</xdr:col>
      <xdr:colOff>367665</xdr:colOff>
      <xdr:row>9</xdr:row>
      <xdr:rowOff>123825</xdr:rowOff>
    </xdr:to>
    <xdr:cxnSp macro="">
      <xdr:nvCxnSpPr>
        <xdr:cNvPr id="8214" name="直線コネクタ 22"/>
        <xdr:cNvCxnSpPr/>
      </xdr:nvCxnSpPr>
      <xdr:spPr>
        <a:xfrm flipH="1">
          <a:off x="197485" y="1714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8215"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11</xdr:row>
      <xdr:rowOff>161925</xdr:rowOff>
    </xdr:from>
    <xdr:to>
      <xdr:col>0</xdr:col>
      <xdr:colOff>367665</xdr:colOff>
      <xdr:row>11</xdr:row>
      <xdr:rowOff>161925</xdr:rowOff>
    </xdr:to>
    <xdr:cxnSp macro="">
      <xdr:nvCxnSpPr>
        <xdr:cNvPr id="8216" name="直線コネクタ 24"/>
        <xdr:cNvCxnSpPr/>
      </xdr:nvCxnSpPr>
      <xdr:spPr>
        <a:xfrm flipH="1">
          <a:off x="197485" y="2095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8217" name="円/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8218" name="フローチャート :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8219" name="正方形/長方形 27"/>
        <xdr:cNvSpPr/>
      </xdr:nvSpPr>
      <xdr:spPr>
        <a:xfrm>
          <a:off x="2159635" y="1651000"/>
          <a:ext cx="424116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0210" cy="274320"/>
    <xdr:sp macro="" textlink="">
      <xdr:nvSpPr>
        <xdr:cNvPr id="8220"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22</xdr:row>
      <xdr:rowOff>117475</xdr:rowOff>
    </xdr:from>
    <xdr:to>
      <xdr:col>5</xdr:col>
      <xdr:colOff>733425</xdr:colOff>
      <xdr:row>22</xdr:row>
      <xdr:rowOff>117475</xdr:rowOff>
    </xdr:to>
    <xdr:cxnSp macro="">
      <xdr:nvCxnSpPr>
        <xdr:cNvPr id="8221" name="直線コネクタ 29"/>
        <xdr:cNvCxnSpPr/>
      </xdr:nvCxnSpPr>
      <xdr:spPr>
        <a:xfrm>
          <a:off x="2159635" y="3937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21</xdr:row>
      <xdr:rowOff>146685</xdr:rowOff>
    </xdr:from>
    <xdr:ext cx="761365" cy="257810"/>
    <xdr:sp macro="" textlink="">
      <xdr:nvSpPr>
        <xdr:cNvPr id="8222" name="テキスト ボックス 30"/>
        <xdr:cNvSpPr txBox="1"/>
      </xdr:nvSpPr>
      <xdr:spPr>
        <a:xfrm>
          <a:off x="1409065" y="37947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1026160</xdr:colOff>
      <xdr:row>19</xdr:row>
      <xdr:rowOff>60325</xdr:rowOff>
    </xdr:from>
    <xdr:to>
      <xdr:col>5</xdr:col>
      <xdr:colOff>733425</xdr:colOff>
      <xdr:row>19</xdr:row>
      <xdr:rowOff>60325</xdr:rowOff>
    </xdr:to>
    <xdr:cxnSp macro="">
      <xdr:nvCxnSpPr>
        <xdr:cNvPr id="8223" name="直線コネクタ 31"/>
        <xdr:cNvCxnSpPr/>
      </xdr:nvCxnSpPr>
      <xdr:spPr>
        <a:xfrm>
          <a:off x="2159635" y="3365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18</xdr:row>
      <xdr:rowOff>89535</xdr:rowOff>
    </xdr:from>
    <xdr:ext cx="761365" cy="257810"/>
    <xdr:sp macro="" textlink="">
      <xdr:nvSpPr>
        <xdr:cNvPr id="8224" name="テキスト ボックス 32"/>
        <xdr:cNvSpPr txBox="1"/>
      </xdr:nvSpPr>
      <xdr:spPr>
        <a:xfrm>
          <a:off x="1409065" y="3223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1026160</xdr:colOff>
      <xdr:row>16</xdr:row>
      <xdr:rowOff>3175</xdr:rowOff>
    </xdr:from>
    <xdr:to>
      <xdr:col>5</xdr:col>
      <xdr:colOff>733425</xdr:colOff>
      <xdr:row>16</xdr:row>
      <xdr:rowOff>3175</xdr:rowOff>
    </xdr:to>
    <xdr:cxnSp macro="">
      <xdr:nvCxnSpPr>
        <xdr:cNvPr id="8225" name="直線コネクタ 33"/>
        <xdr:cNvCxnSpPr/>
      </xdr:nvCxnSpPr>
      <xdr:spPr>
        <a:xfrm>
          <a:off x="2159635" y="2794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15</xdr:row>
      <xdr:rowOff>32385</xdr:rowOff>
    </xdr:from>
    <xdr:ext cx="761365" cy="257810"/>
    <xdr:sp macro="" textlink="">
      <xdr:nvSpPr>
        <xdr:cNvPr id="8226" name="テキスト ボックス 34"/>
        <xdr:cNvSpPr txBox="1"/>
      </xdr:nvSpPr>
      <xdr:spPr>
        <a:xfrm>
          <a:off x="1409065" y="26517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1026160</xdr:colOff>
      <xdr:row>12</xdr:row>
      <xdr:rowOff>117475</xdr:rowOff>
    </xdr:from>
    <xdr:to>
      <xdr:col>5</xdr:col>
      <xdr:colOff>733425</xdr:colOff>
      <xdr:row>12</xdr:row>
      <xdr:rowOff>117475</xdr:rowOff>
    </xdr:to>
    <xdr:cxnSp macro="">
      <xdr:nvCxnSpPr>
        <xdr:cNvPr id="8227" name="直線コネクタ 35"/>
        <xdr:cNvCxnSpPr/>
      </xdr:nvCxnSpPr>
      <xdr:spPr>
        <a:xfrm>
          <a:off x="2159635" y="2222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11</xdr:row>
      <xdr:rowOff>146685</xdr:rowOff>
    </xdr:from>
    <xdr:ext cx="761365" cy="257810"/>
    <xdr:sp macro="" textlink="">
      <xdr:nvSpPr>
        <xdr:cNvPr id="8228" name="テキスト ボックス 36"/>
        <xdr:cNvSpPr txBox="1"/>
      </xdr:nvSpPr>
      <xdr:spPr>
        <a:xfrm>
          <a:off x="1409065" y="2080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9</xdr:row>
      <xdr:rowOff>60325</xdr:rowOff>
    </xdr:to>
    <xdr:cxnSp macro="">
      <xdr:nvCxnSpPr>
        <xdr:cNvPr id="8229" name="直線コネクタ 37"/>
        <xdr:cNvCxnSpPr/>
      </xdr:nvCxnSpPr>
      <xdr:spPr>
        <a:xfrm>
          <a:off x="2159635" y="1651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8</xdr:row>
      <xdr:rowOff>89535</xdr:rowOff>
    </xdr:from>
    <xdr:ext cx="761365" cy="257810"/>
    <xdr:sp macro="" textlink="">
      <xdr:nvSpPr>
        <xdr:cNvPr id="8230" name="テキスト ボックス 38"/>
        <xdr:cNvSpPr txBox="1"/>
      </xdr:nvSpPr>
      <xdr:spPr>
        <a:xfrm>
          <a:off x="1409065" y="15087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22</xdr:row>
      <xdr:rowOff>117475</xdr:rowOff>
    </xdr:to>
    <xdr:sp macro="" textlink="">
      <xdr:nvSpPr>
        <xdr:cNvPr id="8231" name="人口1人当たり決算額の推移グラフ枠130"/>
        <xdr:cNvSpPr/>
      </xdr:nvSpPr>
      <xdr:spPr>
        <a:xfrm>
          <a:off x="2159635" y="1651000"/>
          <a:ext cx="424116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12</xdr:row>
      <xdr:rowOff>137795</xdr:rowOff>
    </xdr:from>
    <xdr:to>
      <xdr:col>4</xdr:col>
      <xdr:colOff>1118235</xdr:colOff>
      <xdr:row>19</xdr:row>
      <xdr:rowOff>143510</xdr:rowOff>
    </xdr:to>
    <xdr:cxnSp macro="">
      <xdr:nvCxnSpPr>
        <xdr:cNvPr id="8232" name="直線コネクタ 40"/>
        <xdr:cNvCxnSpPr/>
      </xdr:nvCxnSpPr>
      <xdr:spPr>
        <a:xfrm flipV="1">
          <a:off x="5652135" y="2242820"/>
          <a:ext cx="0" cy="1205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114935</xdr:rowOff>
    </xdr:from>
    <xdr:ext cx="762635" cy="259080"/>
    <xdr:sp macro="" textlink="">
      <xdr:nvSpPr>
        <xdr:cNvPr id="8233" name="人口1人当たり決算額の推移最小値テキスト130"/>
        <xdr:cNvSpPr txBox="1"/>
      </xdr:nvSpPr>
      <xdr:spPr>
        <a:xfrm>
          <a:off x="5740400" y="342011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1028065</xdr:colOff>
      <xdr:row>19</xdr:row>
      <xdr:rowOff>143510</xdr:rowOff>
    </xdr:from>
    <xdr:to>
      <xdr:col>5</xdr:col>
      <xdr:colOff>73025</xdr:colOff>
      <xdr:row>19</xdr:row>
      <xdr:rowOff>143510</xdr:rowOff>
    </xdr:to>
    <xdr:cxnSp macro="">
      <xdr:nvCxnSpPr>
        <xdr:cNvPr id="8234" name="直線コネクタ 42"/>
        <xdr:cNvCxnSpPr/>
      </xdr:nvCxnSpPr>
      <xdr:spPr>
        <a:xfrm>
          <a:off x="5561965" y="344868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52705</xdr:rowOff>
    </xdr:from>
    <xdr:ext cx="762635" cy="257810"/>
    <xdr:sp macro="" textlink="">
      <xdr:nvSpPr>
        <xdr:cNvPr id="8235" name="人口1人当たり決算額の推移最大値テキスト130"/>
        <xdr:cNvSpPr txBox="1"/>
      </xdr:nvSpPr>
      <xdr:spPr>
        <a:xfrm>
          <a:off x="5740400" y="198628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1028065</xdr:colOff>
      <xdr:row>12</xdr:row>
      <xdr:rowOff>137795</xdr:rowOff>
    </xdr:from>
    <xdr:to>
      <xdr:col>5</xdr:col>
      <xdr:colOff>73025</xdr:colOff>
      <xdr:row>12</xdr:row>
      <xdr:rowOff>137795</xdr:rowOff>
    </xdr:to>
    <xdr:cxnSp macro="">
      <xdr:nvCxnSpPr>
        <xdr:cNvPr id="8236" name="直線コネクタ 44"/>
        <xdr:cNvCxnSpPr/>
      </xdr:nvCxnSpPr>
      <xdr:spPr>
        <a:xfrm>
          <a:off x="5561965" y="224282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44450</xdr:rowOff>
    </xdr:from>
    <xdr:to>
      <xdr:col>4</xdr:col>
      <xdr:colOff>1118235</xdr:colOff>
      <xdr:row>16</xdr:row>
      <xdr:rowOff>63500</xdr:rowOff>
    </xdr:to>
    <xdr:cxnSp macro="">
      <xdr:nvCxnSpPr>
        <xdr:cNvPr id="8237" name="直線コネクタ 45"/>
        <xdr:cNvCxnSpPr/>
      </xdr:nvCxnSpPr>
      <xdr:spPr>
        <a:xfrm flipV="1">
          <a:off x="5003800" y="2835275"/>
          <a:ext cx="648335"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109220</xdr:rowOff>
    </xdr:from>
    <xdr:ext cx="762635" cy="257810"/>
    <xdr:sp macro="" textlink="">
      <xdr:nvSpPr>
        <xdr:cNvPr id="8238" name="人口1人当たり決算額の推移平均値テキスト130"/>
        <xdr:cNvSpPr txBox="1"/>
      </xdr:nvSpPr>
      <xdr:spPr>
        <a:xfrm>
          <a:off x="5740400" y="2900045"/>
          <a:ext cx="7626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136525</xdr:rowOff>
    </xdr:from>
    <xdr:to>
      <xdr:col>5</xdr:col>
      <xdr:colOff>35560</xdr:colOff>
      <xdr:row>17</xdr:row>
      <xdr:rowOff>66675</xdr:rowOff>
    </xdr:to>
    <xdr:sp macro="" textlink="">
      <xdr:nvSpPr>
        <xdr:cNvPr id="8239" name="フローチャート : 判断 47"/>
        <xdr:cNvSpPr/>
      </xdr:nvSpPr>
      <xdr:spPr>
        <a:xfrm>
          <a:off x="5600700" y="292735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16</xdr:row>
      <xdr:rowOff>63500</xdr:rowOff>
    </xdr:from>
    <xdr:to>
      <xdr:col>4</xdr:col>
      <xdr:colOff>469900</xdr:colOff>
      <xdr:row>16</xdr:row>
      <xdr:rowOff>79375</xdr:rowOff>
    </xdr:to>
    <xdr:cxnSp macro="">
      <xdr:nvCxnSpPr>
        <xdr:cNvPr id="8240" name="直線コネクタ 48"/>
        <xdr:cNvCxnSpPr/>
      </xdr:nvCxnSpPr>
      <xdr:spPr>
        <a:xfrm flipV="1">
          <a:off x="4305935" y="2854325"/>
          <a:ext cx="69786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112395</xdr:rowOff>
    </xdr:from>
    <xdr:to>
      <xdr:col>4</xdr:col>
      <xdr:colOff>520700</xdr:colOff>
      <xdr:row>17</xdr:row>
      <xdr:rowOff>42545</xdr:rowOff>
    </xdr:to>
    <xdr:sp macro="" textlink="">
      <xdr:nvSpPr>
        <xdr:cNvPr id="8241" name="フローチャート : 判断 49"/>
        <xdr:cNvSpPr/>
      </xdr:nvSpPr>
      <xdr:spPr>
        <a:xfrm>
          <a:off x="4953000" y="2903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27305</xdr:rowOff>
    </xdr:from>
    <xdr:ext cx="734060" cy="259080"/>
    <xdr:sp macro="" textlink="">
      <xdr:nvSpPr>
        <xdr:cNvPr id="8242" name="テキスト ボックス 50"/>
        <xdr:cNvSpPr txBox="1"/>
      </xdr:nvSpPr>
      <xdr:spPr>
        <a:xfrm>
          <a:off x="4622800" y="29895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71120</xdr:rowOff>
    </xdr:from>
    <xdr:to>
      <xdr:col>3</xdr:col>
      <xdr:colOff>905510</xdr:colOff>
      <xdr:row>16</xdr:row>
      <xdr:rowOff>79375</xdr:rowOff>
    </xdr:to>
    <xdr:cxnSp macro="">
      <xdr:nvCxnSpPr>
        <xdr:cNvPr id="8243" name="直線コネクタ 51"/>
        <xdr:cNvCxnSpPr/>
      </xdr:nvCxnSpPr>
      <xdr:spPr>
        <a:xfrm>
          <a:off x="3606800" y="2861945"/>
          <a:ext cx="69913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155575</xdr:rowOff>
    </xdr:from>
    <xdr:to>
      <xdr:col>3</xdr:col>
      <xdr:colOff>956310</xdr:colOff>
      <xdr:row>17</xdr:row>
      <xdr:rowOff>86360</xdr:rowOff>
    </xdr:to>
    <xdr:sp macro="" textlink="">
      <xdr:nvSpPr>
        <xdr:cNvPr id="8244" name="フローチャート : 判断 52"/>
        <xdr:cNvSpPr/>
      </xdr:nvSpPr>
      <xdr:spPr>
        <a:xfrm>
          <a:off x="4254500" y="294640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70485</xdr:rowOff>
    </xdr:from>
    <xdr:ext cx="762635" cy="259080"/>
    <xdr:sp macro="" textlink="">
      <xdr:nvSpPr>
        <xdr:cNvPr id="8245" name="テキスト ボックス 53"/>
        <xdr:cNvSpPr txBox="1"/>
      </xdr:nvSpPr>
      <xdr:spPr>
        <a:xfrm>
          <a:off x="3924300" y="30327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57785</xdr:rowOff>
    </xdr:from>
    <xdr:to>
      <xdr:col>3</xdr:col>
      <xdr:colOff>206375</xdr:colOff>
      <xdr:row>16</xdr:row>
      <xdr:rowOff>71120</xdr:rowOff>
    </xdr:to>
    <xdr:cxnSp macro="">
      <xdr:nvCxnSpPr>
        <xdr:cNvPr id="8246" name="直線コネクタ 54"/>
        <xdr:cNvCxnSpPr/>
      </xdr:nvCxnSpPr>
      <xdr:spPr>
        <a:xfrm>
          <a:off x="2908300" y="284861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16</xdr:row>
      <xdr:rowOff>144145</xdr:rowOff>
    </xdr:from>
    <xdr:to>
      <xdr:col>3</xdr:col>
      <xdr:colOff>257175</xdr:colOff>
      <xdr:row>17</xdr:row>
      <xdr:rowOff>74930</xdr:rowOff>
    </xdr:to>
    <xdr:sp macro="" textlink="">
      <xdr:nvSpPr>
        <xdr:cNvPr id="8247" name="フローチャート : 判断 55"/>
        <xdr:cNvSpPr/>
      </xdr:nvSpPr>
      <xdr:spPr>
        <a:xfrm>
          <a:off x="3555365" y="293497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17</xdr:row>
      <xdr:rowOff>59055</xdr:rowOff>
    </xdr:from>
    <xdr:ext cx="762635" cy="259080"/>
    <xdr:sp macro="" textlink="">
      <xdr:nvSpPr>
        <xdr:cNvPr id="8248" name="テキスト ボックス 56"/>
        <xdr:cNvSpPr txBox="1"/>
      </xdr:nvSpPr>
      <xdr:spPr>
        <a:xfrm>
          <a:off x="3225165" y="302133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132080</xdr:rowOff>
    </xdr:from>
    <xdr:to>
      <xdr:col>2</xdr:col>
      <xdr:colOff>692785</xdr:colOff>
      <xdr:row>17</xdr:row>
      <xdr:rowOff>61595</xdr:rowOff>
    </xdr:to>
    <xdr:sp macro="" textlink="">
      <xdr:nvSpPr>
        <xdr:cNvPr id="8249" name="フローチャート : 判断 57"/>
        <xdr:cNvSpPr/>
      </xdr:nvSpPr>
      <xdr:spPr>
        <a:xfrm>
          <a:off x="2857500" y="292290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46355</xdr:rowOff>
    </xdr:from>
    <xdr:ext cx="762635" cy="259080"/>
    <xdr:sp macro="" textlink="">
      <xdr:nvSpPr>
        <xdr:cNvPr id="8250" name="テキスト ボックス 58"/>
        <xdr:cNvSpPr txBox="1"/>
      </xdr:nvSpPr>
      <xdr:spPr>
        <a:xfrm>
          <a:off x="2527300" y="300863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140335</xdr:rowOff>
    </xdr:from>
    <xdr:ext cx="760095" cy="259080"/>
    <xdr:sp macro="" textlink="">
      <xdr:nvSpPr>
        <xdr:cNvPr id="8251" name="テキスト ボックス 59"/>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292735</xdr:colOff>
      <xdr:row>22</xdr:row>
      <xdr:rowOff>140335</xdr:rowOff>
    </xdr:from>
    <xdr:ext cx="760095" cy="259080"/>
    <xdr:sp macro="" textlink="">
      <xdr:nvSpPr>
        <xdr:cNvPr id="8252" name="テキスト ボックス 60"/>
        <xdr:cNvSpPr txBox="1"/>
      </xdr:nvSpPr>
      <xdr:spPr>
        <a:xfrm>
          <a:off x="4826635"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140335</xdr:rowOff>
    </xdr:from>
    <xdr:ext cx="760095" cy="259080"/>
    <xdr:sp macro="" textlink="">
      <xdr:nvSpPr>
        <xdr:cNvPr id="8253" name="テキスト ボックス 61"/>
        <xdr:cNvSpPr txBox="1"/>
      </xdr:nvSpPr>
      <xdr:spPr>
        <a:xfrm>
          <a:off x="41275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140335</xdr:rowOff>
    </xdr:from>
    <xdr:ext cx="762635" cy="259080"/>
    <xdr:sp macro="" textlink="">
      <xdr:nvSpPr>
        <xdr:cNvPr id="8254" name="テキスト ボックス 62"/>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462915</xdr:colOff>
      <xdr:row>22</xdr:row>
      <xdr:rowOff>140335</xdr:rowOff>
    </xdr:from>
    <xdr:ext cx="762635" cy="259080"/>
    <xdr:sp macro="" textlink="">
      <xdr:nvSpPr>
        <xdr:cNvPr id="8255" name="テキスト ボックス 63"/>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165100</xdr:rowOff>
    </xdr:from>
    <xdr:to>
      <xdr:col>5</xdr:col>
      <xdr:colOff>35560</xdr:colOff>
      <xdr:row>16</xdr:row>
      <xdr:rowOff>95250</xdr:rowOff>
    </xdr:to>
    <xdr:sp macro="" textlink="">
      <xdr:nvSpPr>
        <xdr:cNvPr id="8256" name="円/楕円 64"/>
        <xdr:cNvSpPr/>
      </xdr:nvSpPr>
      <xdr:spPr>
        <a:xfrm>
          <a:off x="5600700" y="278447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10160</xdr:rowOff>
    </xdr:from>
    <xdr:ext cx="762635" cy="259080"/>
    <xdr:sp macro="" textlink="">
      <xdr:nvSpPr>
        <xdr:cNvPr id="8257" name="人口1人当たり決算額の推移該当値テキスト130"/>
        <xdr:cNvSpPr txBox="1"/>
      </xdr:nvSpPr>
      <xdr:spPr>
        <a:xfrm>
          <a:off x="5740400" y="262953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192,761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12065</xdr:rowOff>
    </xdr:from>
    <xdr:to>
      <xdr:col>4</xdr:col>
      <xdr:colOff>520700</xdr:colOff>
      <xdr:row>16</xdr:row>
      <xdr:rowOff>113665</xdr:rowOff>
    </xdr:to>
    <xdr:sp macro="" textlink="">
      <xdr:nvSpPr>
        <xdr:cNvPr id="8258" name="円/楕円 66"/>
        <xdr:cNvSpPr/>
      </xdr:nvSpPr>
      <xdr:spPr>
        <a:xfrm>
          <a:off x="4953000" y="280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123825</xdr:rowOff>
    </xdr:from>
    <xdr:ext cx="734060" cy="257810"/>
    <xdr:sp macro="" textlink="">
      <xdr:nvSpPr>
        <xdr:cNvPr id="8259" name="テキスト ボックス 67"/>
        <xdr:cNvSpPr txBox="1"/>
      </xdr:nvSpPr>
      <xdr:spPr>
        <a:xfrm>
          <a:off x="4622800" y="2571750"/>
          <a:ext cx="7340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189,505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29210</xdr:rowOff>
    </xdr:from>
    <xdr:to>
      <xdr:col>3</xdr:col>
      <xdr:colOff>956310</xdr:colOff>
      <xdr:row>16</xdr:row>
      <xdr:rowOff>130175</xdr:rowOff>
    </xdr:to>
    <xdr:sp macro="" textlink="">
      <xdr:nvSpPr>
        <xdr:cNvPr id="8260" name="円/楕円 68"/>
        <xdr:cNvSpPr/>
      </xdr:nvSpPr>
      <xdr:spPr>
        <a:xfrm>
          <a:off x="4254500" y="282003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140335</xdr:rowOff>
    </xdr:from>
    <xdr:ext cx="762635" cy="259080"/>
    <xdr:sp macro="" textlink="">
      <xdr:nvSpPr>
        <xdr:cNvPr id="8261" name="テキスト ボックス 69"/>
        <xdr:cNvSpPr txBox="1"/>
      </xdr:nvSpPr>
      <xdr:spPr>
        <a:xfrm>
          <a:off x="3924300" y="25882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186,644</a:t>
          </a:r>
          <a:endParaRPr kumimoji="1" lang="ja-JP" altLang="en-US" sz="1000" b="1">
            <a:solidFill>
              <a:srgbClr val="FF0000"/>
            </a:solidFill>
            <a:latin typeface="ＭＳ Ｐゴシック"/>
          </a:endParaRPr>
        </a:p>
      </xdr:txBody>
    </xdr:sp>
    <xdr:clientData/>
  </xdr:oneCellAnchor>
  <xdr:twoCellAnchor>
    <xdr:from>
      <xdr:col>3</xdr:col>
      <xdr:colOff>154940</xdr:colOff>
      <xdr:row>16</xdr:row>
      <xdr:rowOff>20320</xdr:rowOff>
    </xdr:from>
    <xdr:to>
      <xdr:col>3</xdr:col>
      <xdr:colOff>257175</xdr:colOff>
      <xdr:row>16</xdr:row>
      <xdr:rowOff>121920</xdr:rowOff>
    </xdr:to>
    <xdr:sp macro="" textlink="">
      <xdr:nvSpPr>
        <xdr:cNvPr id="8262" name="円/楕円 70"/>
        <xdr:cNvSpPr/>
      </xdr:nvSpPr>
      <xdr:spPr>
        <a:xfrm>
          <a:off x="3555365" y="281114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14</xdr:row>
      <xdr:rowOff>132080</xdr:rowOff>
    </xdr:from>
    <xdr:ext cx="762635" cy="257810"/>
    <xdr:sp macro="" textlink="">
      <xdr:nvSpPr>
        <xdr:cNvPr id="8263" name="テキスト ボックス 71"/>
        <xdr:cNvSpPr txBox="1"/>
      </xdr:nvSpPr>
      <xdr:spPr>
        <a:xfrm>
          <a:off x="3225165" y="2580005"/>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188,143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6985</xdr:rowOff>
    </xdr:from>
    <xdr:to>
      <xdr:col>2</xdr:col>
      <xdr:colOff>692785</xdr:colOff>
      <xdr:row>16</xdr:row>
      <xdr:rowOff>109220</xdr:rowOff>
    </xdr:to>
    <xdr:sp macro="" textlink="">
      <xdr:nvSpPr>
        <xdr:cNvPr id="8264" name="円/楕円 72"/>
        <xdr:cNvSpPr/>
      </xdr:nvSpPr>
      <xdr:spPr>
        <a:xfrm>
          <a:off x="2857500" y="279781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118745</xdr:rowOff>
    </xdr:from>
    <xdr:ext cx="762635" cy="259080"/>
    <xdr:sp macro="" textlink="">
      <xdr:nvSpPr>
        <xdr:cNvPr id="8265" name="テキスト ボックス 73"/>
        <xdr:cNvSpPr txBox="1"/>
      </xdr:nvSpPr>
      <xdr:spPr>
        <a:xfrm>
          <a:off x="2527300" y="256667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190,447</a:t>
          </a:r>
          <a:endParaRPr kumimoji="1" lang="ja-JP" altLang="en-US" sz="1000" b="1">
            <a:solidFill>
              <a:srgbClr val="FF0000"/>
            </a:solidFill>
            <a:latin typeface="ＭＳ Ｐゴシック"/>
          </a:endParaRPr>
        </a:p>
      </xdr:txBody>
    </xdr:sp>
    <xdr:clientData/>
  </xdr:oneCellAnchor>
  <xdr:twoCellAnchor>
    <xdr:from>
      <xdr:col>1</xdr:col>
      <xdr:colOff>1026160</xdr:colOff>
      <xdr:row>29</xdr:row>
      <xdr:rowOff>12700</xdr:rowOff>
    </xdr:from>
    <xdr:to>
      <xdr:col>5</xdr:col>
      <xdr:colOff>733425</xdr:colOff>
      <xdr:row>30</xdr:row>
      <xdr:rowOff>95250</xdr:rowOff>
    </xdr:to>
    <xdr:sp macro="" textlink="">
      <xdr:nvSpPr>
        <xdr:cNvPr id="8266" name="正方形/長方形 74"/>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29</xdr:row>
      <xdr:rowOff>12700</xdr:rowOff>
    </xdr:from>
    <xdr:to>
      <xdr:col>1</xdr:col>
      <xdr:colOff>327025</xdr:colOff>
      <xdr:row>33</xdr:row>
      <xdr:rowOff>298450</xdr:rowOff>
    </xdr:to>
    <xdr:sp macro="" textlink="">
      <xdr:nvSpPr>
        <xdr:cNvPr id="8267" name="角丸四角形 75"/>
        <xdr:cNvSpPr/>
      </xdr:nvSpPr>
      <xdr:spPr>
        <a:xfrm>
          <a:off x="127635" y="50800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29</xdr:row>
      <xdr:rowOff>127000</xdr:rowOff>
    </xdr:from>
    <xdr:to>
      <xdr:col>1</xdr:col>
      <xdr:colOff>593725</xdr:colOff>
      <xdr:row>31</xdr:row>
      <xdr:rowOff>37465</xdr:rowOff>
    </xdr:to>
    <xdr:sp macro="" textlink="">
      <xdr:nvSpPr>
        <xdr:cNvPr id="8268" name="正方形/長方形 76"/>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31</xdr:row>
      <xdr:rowOff>50800</xdr:rowOff>
    </xdr:from>
    <xdr:to>
      <xdr:col>1</xdr:col>
      <xdr:colOff>593725</xdr:colOff>
      <xdr:row>31</xdr:row>
      <xdr:rowOff>305435</xdr:rowOff>
    </xdr:to>
    <xdr:sp macro="" textlink="">
      <xdr:nvSpPr>
        <xdr:cNvPr id="8269" name="正方形/長方形 77"/>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32</xdr:row>
      <xdr:rowOff>12700</xdr:rowOff>
    </xdr:from>
    <xdr:to>
      <xdr:col>1</xdr:col>
      <xdr:colOff>593725</xdr:colOff>
      <xdr:row>34</xdr:row>
      <xdr:rowOff>133350</xdr:rowOff>
    </xdr:to>
    <xdr:sp macro="" textlink="">
      <xdr:nvSpPr>
        <xdr:cNvPr id="8270" name="正方形/長方形 78"/>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30</xdr:row>
      <xdr:rowOff>19050</xdr:rowOff>
    </xdr:from>
    <xdr:to>
      <xdr:col>0</xdr:col>
      <xdr:colOff>367665</xdr:colOff>
      <xdr:row>30</xdr:row>
      <xdr:rowOff>19050</xdr:rowOff>
    </xdr:to>
    <xdr:cxnSp macro="">
      <xdr:nvCxnSpPr>
        <xdr:cNvPr id="8271" name="直線コネクタ 79"/>
        <xdr:cNvCxnSpPr/>
      </xdr:nvCxnSpPr>
      <xdr:spPr>
        <a:xfrm flipH="1">
          <a:off x="197485" y="52578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305435</xdr:rowOff>
    </xdr:from>
    <xdr:to>
      <xdr:col>0</xdr:col>
      <xdr:colOff>282575</xdr:colOff>
      <xdr:row>32</xdr:row>
      <xdr:rowOff>101600</xdr:rowOff>
    </xdr:to>
    <xdr:cxnSp macro="">
      <xdr:nvCxnSpPr>
        <xdr:cNvPr id="8272"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31</xdr:row>
      <xdr:rowOff>305435</xdr:rowOff>
    </xdr:from>
    <xdr:to>
      <xdr:col>0</xdr:col>
      <xdr:colOff>367665</xdr:colOff>
      <xdr:row>31</xdr:row>
      <xdr:rowOff>305435</xdr:rowOff>
    </xdr:to>
    <xdr:cxnSp macro="">
      <xdr:nvCxnSpPr>
        <xdr:cNvPr id="8273" name="直線コネクタ 81"/>
        <xdr:cNvCxnSpPr/>
      </xdr:nvCxnSpPr>
      <xdr:spPr>
        <a:xfrm flipH="1">
          <a:off x="197485" y="5715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27940</xdr:rowOff>
    </xdr:from>
    <xdr:to>
      <xdr:col>0</xdr:col>
      <xdr:colOff>282575</xdr:colOff>
      <xdr:row>33</xdr:row>
      <xdr:rowOff>168275</xdr:rowOff>
    </xdr:to>
    <xdr:cxnSp macro="">
      <xdr:nvCxnSpPr>
        <xdr:cNvPr id="8274"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33</xdr:row>
      <xdr:rowOff>172085</xdr:rowOff>
    </xdr:from>
    <xdr:to>
      <xdr:col>0</xdr:col>
      <xdr:colOff>367665</xdr:colOff>
      <xdr:row>33</xdr:row>
      <xdr:rowOff>172085</xdr:rowOff>
    </xdr:to>
    <xdr:cxnSp macro="">
      <xdr:nvCxnSpPr>
        <xdr:cNvPr id="8275" name="直線コネクタ 83"/>
        <xdr:cNvCxnSpPr/>
      </xdr:nvCxnSpPr>
      <xdr:spPr>
        <a:xfrm flipH="1">
          <a:off x="197485" y="6096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276" name="円/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277" name="フローチャート :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8278" name="正方形/長方形 86"/>
        <xdr:cNvSpPr/>
      </xdr:nvSpPr>
      <xdr:spPr>
        <a:xfrm>
          <a:off x="2159635" y="5650865"/>
          <a:ext cx="4241165"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0210" cy="275590"/>
    <xdr:sp macro="" textlink="">
      <xdr:nvSpPr>
        <xdr:cNvPr id="8279" name="テキスト ボックス 87"/>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39</xdr:row>
      <xdr:rowOff>298450</xdr:rowOff>
    </xdr:from>
    <xdr:to>
      <xdr:col>5</xdr:col>
      <xdr:colOff>733425</xdr:colOff>
      <xdr:row>39</xdr:row>
      <xdr:rowOff>298450</xdr:rowOff>
    </xdr:to>
    <xdr:cxnSp macro="">
      <xdr:nvCxnSpPr>
        <xdr:cNvPr id="8280" name="直線コネクタ 88"/>
        <xdr:cNvCxnSpPr/>
      </xdr:nvCxnSpPr>
      <xdr:spPr>
        <a:xfrm>
          <a:off x="2159635" y="7937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38</xdr:row>
      <xdr:rowOff>143510</xdr:rowOff>
    </xdr:from>
    <xdr:to>
      <xdr:col>5</xdr:col>
      <xdr:colOff>733425</xdr:colOff>
      <xdr:row>38</xdr:row>
      <xdr:rowOff>143510</xdr:rowOff>
    </xdr:to>
    <xdr:cxnSp macro="">
      <xdr:nvCxnSpPr>
        <xdr:cNvPr id="8281" name="直線コネクタ 89"/>
        <xdr:cNvCxnSpPr/>
      </xdr:nvCxnSpPr>
      <xdr:spPr>
        <a:xfrm>
          <a:off x="2159635" y="761111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37</xdr:row>
      <xdr:rowOff>160020</xdr:rowOff>
    </xdr:from>
    <xdr:to>
      <xdr:col>5</xdr:col>
      <xdr:colOff>733425</xdr:colOff>
      <xdr:row>37</xdr:row>
      <xdr:rowOff>160020</xdr:rowOff>
    </xdr:to>
    <xdr:cxnSp macro="">
      <xdr:nvCxnSpPr>
        <xdr:cNvPr id="8282" name="直線コネクタ 90"/>
        <xdr:cNvCxnSpPr/>
      </xdr:nvCxnSpPr>
      <xdr:spPr>
        <a:xfrm>
          <a:off x="2159635" y="728472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37</xdr:row>
      <xdr:rowOff>17780</xdr:rowOff>
    </xdr:from>
    <xdr:ext cx="761365" cy="256540"/>
    <xdr:sp macro="" textlink="">
      <xdr:nvSpPr>
        <xdr:cNvPr id="8283" name="テキスト ボックス 91"/>
        <xdr:cNvSpPr txBox="1"/>
      </xdr:nvSpPr>
      <xdr:spPr>
        <a:xfrm>
          <a:off x="1409065" y="71424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1026160</xdr:colOff>
      <xdr:row>36</xdr:row>
      <xdr:rowOff>4445</xdr:rowOff>
    </xdr:from>
    <xdr:to>
      <xdr:col>5</xdr:col>
      <xdr:colOff>733425</xdr:colOff>
      <xdr:row>36</xdr:row>
      <xdr:rowOff>4445</xdr:rowOff>
    </xdr:to>
    <xdr:cxnSp macro="">
      <xdr:nvCxnSpPr>
        <xdr:cNvPr id="8284" name="直線コネクタ 92"/>
        <xdr:cNvCxnSpPr/>
      </xdr:nvCxnSpPr>
      <xdr:spPr>
        <a:xfrm>
          <a:off x="2159635" y="695769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35</xdr:row>
      <xdr:rowOff>205740</xdr:rowOff>
    </xdr:from>
    <xdr:ext cx="761365" cy="259080"/>
    <xdr:sp macro="" textlink="">
      <xdr:nvSpPr>
        <xdr:cNvPr id="8285" name="テキスト ボックス 93"/>
        <xdr:cNvSpPr txBox="1"/>
      </xdr:nvSpPr>
      <xdr:spPr>
        <a:xfrm>
          <a:off x="1409065" y="6816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1026160</xdr:colOff>
      <xdr:row>35</xdr:row>
      <xdr:rowOff>21590</xdr:rowOff>
    </xdr:from>
    <xdr:to>
      <xdr:col>5</xdr:col>
      <xdr:colOff>733425</xdr:colOff>
      <xdr:row>35</xdr:row>
      <xdr:rowOff>21590</xdr:rowOff>
    </xdr:to>
    <xdr:cxnSp macro="">
      <xdr:nvCxnSpPr>
        <xdr:cNvPr id="8286" name="直線コネクタ 94"/>
        <xdr:cNvCxnSpPr/>
      </xdr:nvCxnSpPr>
      <xdr:spPr>
        <a:xfrm>
          <a:off x="2159635" y="663194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34</xdr:row>
      <xdr:rowOff>221615</xdr:rowOff>
    </xdr:from>
    <xdr:ext cx="761365" cy="258445"/>
    <xdr:sp macro="" textlink="">
      <xdr:nvSpPr>
        <xdr:cNvPr id="8287" name="テキスト ボックス 95"/>
        <xdr:cNvSpPr txBox="1"/>
      </xdr:nvSpPr>
      <xdr:spPr>
        <a:xfrm>
          <a:off x="1409065" y="6489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1026160</xdr:colOff>
      <xdr:row>34</xdr:row>
      <xdr:rowOff>37465</xdr:rowOff>
    </xdr:from>
    <xdr:to>
      <xdr:col>5</xdr:col>
      <xdr:colOff>733425</xdr:colOff>
      <xdr:row>34</xdr:row>
      <xdr:rowOff>37465</xdr:rowOff>
    </xdr:to>
    <xdr:cxnSp macro="">
      <xdr:nvCxnSpPr>
        <xdr:cNvPr id="8288" name="直線コネクタ 96"/>
        <xdr:cNvCxnSpPr/>
      </xdr:nvCxnSpPr>
      <xdr:spPr>
        <a:xfrm>
          <a:off x="2159635" y="630491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33</xdr:row>
      <xdr:rowOff>238125</xdr:rowOff>
    </xdr:from>
    <xdr:ext cx="761365" cy="256540"/>
    <xdr:sp macro="" textlink="">
      <xdr:nvSpPr>
        <xdr:cNvPr id="8289" name="テキスト ボックス 97"/>
        <xdr:cNvSpPr txBox="1"/>
      </xdr:nvSpPr>
      <xdr:spPr>
        <a:xfrm>
          <a:off x="1409065" y="616267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1026160</xdr:colOff>
      <xdr:row>33</xdr:row>
      <xdr:rowOff>53975</xdr:rowOff>
    </xdr:from>
    <xdr:to>
      <xdr:col>5</xdr:col>
      <xdr:colOff>733425</xdr:colOff>
      <xdr:row>33</xdr:row>
      <xdr:rowOff>53975</xdr:rowOff>
    </xdr:to>
    <xdr:cxnSp macro="">
      <xdr:nvCxnSpPr>
        <xdr:cNvPr id="8290" name="直線コネクタ 98"/>
        <xdr:cNvCxnSpPr/>
      </xdr:nvCxnSpPr>
      <xdr:spPr>
        <a:xfrm>
          <a:off x="2159635" y="597852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32</xdr:row>
      <xdr:rowOff>82550</xdr:rowOff>
    </xdr:from>
    <xdr:ext cx="761365" cy="259715"/>
    <xdr:sp macro="" textlink="">
      <xdr:nvSpPr>
        <xdr:cNvPr id="8291" name="テキスト ボックス 99"/>
        <xdr:cNvSpPr txBox="1"/>
      </xdr:nvSpPr>
      <xdr:spPr>
        <a:xfrm>
          <a:off x="1409065" y="58356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31</xdr:row>
      <xdr:rowOff>240665</xdr:rowOff>
    </xdr:to>
    <xdr:cxnSp macro="">
      <xdr:nvCxnSpPr>
        <xdr:cNvPr id="8292" name="直線コネクタ 100"/>
        <xdr:cNvCxnSpPr/>
      </xdr:nvCxnSpPr>
      <xdr:spPr>
        <a:xfrm>
          <a:off x="2159635" y="5650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31</xdr:row>
      <xdr:rowOff>99695</xdr:rowOff>
    </xdr:from>
    <xdr:ext cx="761365" cy="257810"/>
    <xdr:sp macro="" textlink="">
      <xdr:nvSpPr>
        <xdr:cNvPr id="8293" name="テキスト ボックス 101"/>
        <xdr:cNvSpPr txBox="1"/>
      </xdr:nvSpPr>
      <xdr:spPr>
        <a:xfrm>
          <a:off x="1409065" y="55098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39</xdr:row>
      <xdr:rowOff>298450</xdr:rowOff>
    </xdr:to>
    <xdr:sp macro="" textlink="">
      <xdr:nvSpPr>
        <xdr:cNvPr id="8294" name="人口1人当たり決算額の推移グラフ枠445"/>
        <xdr:cNvSpPr/>
      </xdr:nvSpPr>
      <xdr:spPr>
        <a:xfrm>
          <a:off x="2159635" y="5650865"/>
          <a:ext cx="4241165"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33</xdr:row>
      <xdr:rowOff>244475</xdr:rowOff>
    </xdr:from>
    <xdr:to>
      <xdr:col>4</xdr:col>
      <xdr:colOff>1118235</xdr:colOff>
      <xdr:row>38</xdr:row>
      <xdr:rowOff>33020</xdr:rowOff>
    </xdr:to>
    <xdr:cxnSp macro="">
      <xdr:nvCxnSpPr>
        <xdr:cNvPr id="8295" name="直線コネクタ 103"/>
        <xdr:cNvCxnSpPr/>
      </xdr:nvCxnSpPr>
      <xdr:spPr>
        <a:xfrm flipV="1">
          <a:off x="5652135" y="6169025"/>
          <a:ext cx="0" cy="1331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5080</xdr:rowOff>
    </xdr:from>
    <xdr:ext cx="762635" cy="259080"/>
    <xdr:sp macro="" textlink="">
      <xdr:nvSpPr>
        <xdr:cNvPr id="8296" name="人口1人当たり決算額の推移最小値テキスト445"/>
        <xdr:cNvSpPr txBox="1"/>
      </xdr:nvSpPr>
      <xdr:spPr>
        <a:xfrm>
          <a:off x="5740400" y="747268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1028065</xdr:colOff>
      <xdr:row>38</xdr:row>
      <xdr:rowOff>33020</xdr:rowOff>
    </xdr:from>
    <xdr:to>
      <xdr:col>5</xdr:col>
      <xdr:colOff>73025</xdr:colOff>
      <xdr:row>38</xdr:row>
      <xdr:rowOff>33020</xdr:rowOff>
    </xdr:to>
    <xdr:cxnSp macro="">
      <xdr:nvCxnSpPr>
        <xdr:cNvPr id="8297" name="直線コネクタ 105"/>
        <xdr:cNvCxnSpPr/>
      </xdr:nvCxnSpPr>
      <xdr:spPr>
        <a:xfrm>
          <a:off x="5561965" y="750062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159385</xdr:rowOff>
    </xdr:from>
    <xdr:ext cx="762635" cy="258445"/>
    <xdr:sp macro="" textlink="">
      <xdr:nvSpPr>
        <xdr:cNvPr id="8298" name="人口1人当たり決算額の推移最大値テキスト445"/>
        <xdr:cNvSpPr txBox="1"/>
      </xdr:nvSpPr>
      <xdr:spPr>
        <a:xfrm>
          <a:off x="5740400" y="591248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1028065</xdr:colOff>
      <xdr:row>33</xdr:row>
      <xdr:rowOff>244475</xdr:rowOff>
    </xdr:from>
    <xdr:to>
      <xdr:col>5</xdr:col>
      <xdr:colOff>73025</xdr:colOff>
      <xdr:row>33</xdr:row>
      <xdr:rowOff>244475</xdr:rowOff>
    </xdr:to>
    <xdr:cxnSp macro="">
      <xdr:nvCxnSpPr>
        <xdr:cNvPr id="8299" name="直線コネクタ 107"/>
        <xdr:cNvCxnSpPr/>
      </xdr:nvCxnSpPr>
      <xdr:spPr>
        <a:xfrm>
          <a:off x="5561965" y="616902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76835</xdr:rowOff>
    </xdr:from>
    <xdr:to>
      <xdr:col>4</xdr:col>
      <xdr:colOff>1118235</xdr:colOff>
      <xdr:row>35</xdr:row>
      <xdr:rowOff>161290</xdr:rowOff>
    </xdr:to>
    <xdr:cxnSp macro="">
      <xdr:nvCxnSpPr>
        <xdr:cNvPr id="8300" name="直線コネクタ 108"/>
        <xdr:cNvCxnSpPr/>
      </xdr:nvCxnSpPr>
      <xdr:spPr>
        <a:xfrm>
          <a:off x="5003800" y="6687185"/>
          <a:ext cx="648335"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215265</xdr:rowOff>
    </xdr:from>
    <xdr:ext cx="762635" cy="257810"/>
    <xdr:sp macro="" textlink="">
      <xdr:nvSpPr>
        <xdr:cNvPr id="8301" name="人口1人当たり決算額の推移平均値テキスト445"/>
        <xdr:cNvSpPr txBox="1"/>
      </xdr:nvSpPr>
      <xdr:spPr>
        <a:xfrm>
          <a:off x="5740400" y="6825615"/>
          <a:ext cx="7626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243205</xdr:rowOff>
    </xdr:from>
    <xdr:to>
      <xdr:col>5</xdr:col>
      <xdr:colOff>35560</xdr:colOff>
      <xdr:row>36</xdr:row>
      <xdr:rowOff>1905</xdr:rowOff>
    </xdr:to>
    <xdr:sp macro="" textlink="">
      <xdr:nvSpPr>
        <xdr:cNvPr id="8302" name="フローチャート : 判断 110"/>
        <xdr:cNvSpPr/>
      </xdr:nvSpPr>
      <xdr:spPr>
        <a:xfrm>
          <a:off x="5600700" y="685355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35</xdr:row>
      <xdr:rowOff>25400</xdr:rowOff>
    </xdr:from>
    <xdr:to>
      <xdr:col>4</xdr:col>
      <xdr:colOff>469900</xdr:colOff>
      <xdr:row>35</xdr:row>
      <xdr:rowOff>76835</xdr:rowOff>
    </xdr:to>
    <xdr:cxnSp macro="">
      <xdr:nvCxnSpPr>
        <xdr:cNvPr id="8303" name="直線コネクタ 111"/>
        <xdr:cNvCxnSpPr/>
      </xdr:nvCxnSpPr>
      <xdr:spPr>
        <a:xfrm>
          <a:off x="4305935" y="6635750"/>
          <a:ext cx="697865"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224790</xdr:rowOff>
    </xdr:from>
    <xdr:to>
      <xdr:col>4</xdr:col>
      <xdr:colOff>520700</xdr:colOff>
      <xdr:row>35</xdr:row>
      <xdr:rowOff>327025</xdr:rowOff>
    </xdr:to>
    <xdr:sp macro="" textlink="">
      <xdr:nvSpPr>
        <xdr:cNvPr id="8304" name="フローチャート : 判断 112"/>
        <xdr:cNvSpPr/>
      </xdr:nvSpPr>
      <xdr:spPr>
        <a:xfrm>
          <a:off x="4953000" y="68351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310515</xdr:rowOff>
    </xdr:from>
    <xdr:ext cx="734060" cy="259080"/>
    <xdr:sp macro="" textlink="">
      <xdr:nvSpPr>
        <xdr:cNvPr id="8305" name="テキスト ボックス 113"/>
        <xdr:cNvSpPr txBox="1"/>
      </xdr:nvSpPr>
      <xdr:spPr>
        <a:xfrm>
          <a:off x="4622800" y="692086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21590</xdr:rowOff>
    </xdr:from>
    <xdr:to>
      <xdr:col>3</xdr:col>
      <xdr:colOff>905510</xdr:colOff>
      <xdr:row>35</xdr:row>
      <xdr:rowOff>25400</xdr:rowOff>
    </xdr:to>
    <xdr:cxnSp macro="">
      <xdr:nvCxnSpPr>
        <xdr:cNvPr id="8306" name="直線コネクタ 114"/>
        <xdr:cNvCxnSpPr/>
      </xdr:nvCxnSpPr>
      <xdr:spPr>
        <a:xfrm>
          <a:off x="3606800" y="6631940"/>
          <a:ext cx="69913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193675</xdr:rowOff>
    </xdr:from>
    <xdr:to>
      <xdr:col>3</xdr:col>
      <xdr:colOff>956310</xdr:colOff>
      <xdr:row>35</xdr:row>
      <xdr:rowOff>294640</xdr:rowOff>
    </xdr:to>
    <xdr:sp macro="" textlink="">
      <xdr:nvSpPr>
        <xdr:cNvPr id="8307" name="フローチャート : 判断 115"/>
        <xdr:cNvSpPr/>
      </xdr:nvSpPr>
      <xdr:spPr>
        <a:xfrm>
          <a:off x="4254500" y="680402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279400</xdr:rowOff>
    </xdr:from>
    <xdr:ext cx="762635" cy="259080"/>
    <xdr:sp macro="" textlink="">
      <xdr:nvSpPr>
        <xdr:cNvPr id="8308" name="テキスト ボックス 116"/>
        <xdr:cNvSpPr txBox="1"/>
      </xdr:nvSpPr>
      <xdr:spPr>
        <a:xfrm>
          <a:off x="3924300" y="68897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321310</xdr:rowOff>
    </xdr:from>
    <xdr:to>
      <xdr:col>3</xdr:col>
      <xdr:colOff>206375</xdr:colOff>
      <xdr:row>35</xdr:row>
      <xdr:rowOff>21590</xdr:rowOff>
    </xdr:to>
    <xdr:cxnSp macro="">
      <xdr:nvCxnSpPr>
        <xdr:cNvPr id="8309" name="直線コネクタ 117"/>
        <xdr:cNvCxnSpPr/>
      </xdr:nvCxnSpPr>
      <xdr:spPr>
        <a:xfrm>
          <a:off x="2908300" y="658876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35</xdr:row>
      <xdr:rowOff>156210</xdr:rowOff>
    </xdr:from>
    <xdr:to>
      <xdr:col>3</xdr:col>
      <xdr:colOff>257175</xdr:colOff>
      <xdr:row>35</xdr:row>
      <xdr:rowOff>256540</xdr:rowOff>
    </xdr:to>
    <xdr:sp macro="" textlink="">
      <xdr:nvSpPr>
        <xdr:cNvPr id="8310" name="フローチャート : 判断 118"/>
        <xdr:cNvSpPr/>
      </xdr:nvSpPr>
      <xdr:spPr>
        <a:xfrm>
          <a:off x="3555365" y="6766560"/>
          <a:ext cx="10223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35</xdr:row>
      <xdr:rowOff>241935</xdr:rowOff>
    </xdr:from>
    <xdr:ext cx="762635" cy="259080"/>
    <xdr:sp macro="" textlink="">
      <xdr:nvSpPr>
        <xdr:cNvPr id="8311" name="テキスト ボックス 119"/>
        <xdr:cNvSpPr txBox="1"/>
      </xdr:nvSpPr>
      <xdr:spPr>
        <a:xfrm>
          <a:off x="3225165" y="685228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99695</xdr:rowOff>
    </xdr:from>
    <xdr:to>
      <xdr:col>2</xdr:col>
      <xdr:colOff>692785</xdr:colOff>
      <xdr:row>35</xdr:row>
      <xdr:rowOff>201930</xdr:rowOff>
    </xdr:to>
    <xdr:sp macro="" textlink="">
      <xdr:nvSpPr>
        <xdr:cNvPr id="8312" name="フローチャート : 判断 120"/>
        <xdr:cNvSpPr/>
      </xdr:nvSpPr>
      <xdr:spPr>
        <a:xfrm>
          <a:off x="2857500" y="671004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185420</xdr:rowOff>
    </xdr:from>
    <xdr:ext cx="762635" cy="259080"/>
    <xdr:sp macro="" textlink="">
      <xdr:nvSpPr>
        <xdr:cNvPr id="8313" name="テキスト ボックス 121"/>
        <xdr:cNvSpPr txBox="1"/>
      </xdr:nvSpPr>
      <xdr:spPr>
        <a:xfrm>
          <a:off x="2527300" y="679577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321310</xdr:rowOff>
    </xdr:from>
    <xdr:ext cx="760095" cy="259080"/>
    <xdr:sp macro="" textlink="">
      <xdr:nvSpPr>
        <xdr:cNvPr id="8314" name="テキスト ボックス 12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292735</xdr:colOff>
      <xdr:row>39</xdr:row>
      <xdr:rowOff>321310</xdr:rowOff>
    </xdr:from>
    <xdr:ext cx="760095" cy="259080"/>
    <xdr:sp macro="" textlink="">
      <xdr:nvSpPr>
        <xdr:cNvPr id="8315" name="テキスト ボックス 123"/>
        <xdr:cNvSpPr txBox="1"/>
      </xdr:nvSpPr>
      <xdr:spPr>
        <a:xfrm>
          <a:off x="4826635"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321310</xdr:rowOff>
    </xdr:from>
    <xdr:ext cx="760095" cy="259080"/>
    <xdr:sp macro="" textlink="">
      <xdr:nvSpPr>
        <xdr:cNvPr id="8316" name="テキスト ボックス 124"/>
        <xdr:cNvSpPr txBox="1"/>
      </xdr:nvSpPr>
      <xdr:spPr>
        <a:xfrm>
          <a:off x="41275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321310</xdr:rowOff>
    </xdr:from>
    <xdr:ext cx="762635" cy="259080"/>
    <xdr:sp macro="" textlink="">
      <xdr:nvSpPr>
        <xdr:cNvPr id="8317" name="テキスト ボックス 125"/>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462915</xdr:colOff>
      <xdr:row>39</xdr:row>
      <xdr:rowOff>321310</xdr:rowOff>
    </xdr:from>
    <xdr:ext cx="762635" cy="259080"/>
    <xdr:sp macro="" textlink="">
      <xdr:nvSpPr>
        <xdr:cNvPr id="8318" name="テキスト ボックス 126"/>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111760</xdr:rowOff>
    </xdr:from>
    <xdr:to>
      <xdr:col>5</xdr:col>
      <xdr:colOff>35560</xdr:colOff>
      <xdr:row>35</xdr:row>
      <xdr:rowOff>212725</xdr:rowOff>
    </xdr:to>
    <xdr:sp macro="" textlink="">
      <xdr:nvSpPr>
        <xdr:cNvPr id="8319" name="円/楕円 127"/>
        <xdr:cNvSpPr/>
      </xdr:nvSpPr>
      <xdr:spPr>
        <a:xfrm>
          <a:off x="5600700" y="672211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298450</xdr:rowOff>
    </xdr:from>
    <xdr:ext cx="762635" cy="259715"/>
    <xdr:sp macro="" textlink="">
      <xdr:nvSpPr>
        <xdr:cNvPr id="8320" name="人口1人当たり決算額の推移該当値テキスト445"/>
        <xdr:cNvSpPr txBox="1"/>
      </xdr:nvSpPr>
      <xdr:spPr>
        <a:xfrm>
          <a:off x="5740400" y="6565900"/>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47,043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25400</xdr:rowOff>
    </xdr:from>
    <xdr:to>
      <xdr:col>4</xdr:col>
      <xdr:colOff>520700</xdr:colOff>
      <xdr:row>35</xdr:row>
      <xdr:rowOff>126365</xdr:rowOff>
    </xdr:to>
    <xdr:sp macro="" textlink="">
      <xdr:nvSpPr>
        <xdr:cNvPr id="8321" name="円/楕円 129"/>
        <xdr:cNvSpPr/>
      </xdr:nvSpPr>
      <xdr:spPr>
        <a:xfrm>
          <a:off x="4953000" y="6635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137160</xdr:rowOff>
    </xdr:from>
    <xdr:ext cx="734060" cy="259715"/>
    <xdr:sp macro="" textlink="">
      <xdr:nvSpPr>
        <xdr:cNvPr id="8322" name="テキスト ボックス 130"/>
        <xdr:cNvSpPr txBox="1"/>
      </xdr:nvSpPr>
      <xdr:spPr>
        <a:xfrm>
          <a:off x="4622800" y="6404610"/>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54,890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317500</xdr:rowOff>
    </xdr:from>
    <xdr:to>
      <xdr:col>3</xdr:col>
      <xdr:colOff>956310</xdr:colOff>
      <xdr:row>35</xdr:row>
      <xdr:rowOff>76835</xdr:rowOff>
    </xdr:to>
    <xdr:sp macro="" textlink="">
      <xdr:nvSpPr>
        <xdr:cNvPr id="8323" name="円/楕円 131"/>
        <xdr:cNvSpPr/>
      </xdr:nvSpPr>
      <xdr:spPr>
        <a:xfrm>
          <a:off x="4254500" y="658495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86360</xdr:rowOff>
    </xdr:from>
    <xdr:ext cx="762635" cy="256540"/>
    <xdr:sp macro="" textlink="">
      <xdr:nvSpPr>
        <xdr:cNvPr id="8324" name="テキスト ボックス 132"/>
        <xdr:cNvSpPr txBox="1"/>
      </xdr:nvSpPr>
      <xdr:spPr>
        <a:xfrm>
          <a:off x="3924300" y="6353810"/>
          <a:ext cx="7626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59,579</a:t>
          </a:r>
          <a:endParaRPr kumimoji="1" lang="ja-JP" altLang="en-US" sz="1000" b="1">
            <a:solidFill>
              <a:srgbClr val="FF0000"/>
            </a:solidFill>
            <a:latin typeface="ＭＳ Ｐゴシック"/>
          </a:endParaRPr>
        </a:p>
      </xdr:txBody>
    </xdr:sp>
    <xdr:clientData/>
  </xdr:oneCellAnchor>
  <xdr:twoCellAnchor>
    <xdr:from>
      <xdr:col>3</xdr:col>
      <xdr:colOff>154940</xdr:colOff>
      <xdr:row>34</xdr:row>
      <xdr:rowOff>313055</xdr:rowOff>
    </xdr:from>
    <xdr:to>
      <xdr:col>3</xdr:col>
      <xdr:colOff>257175</xdr:colOff>
      <xdr:row>35</xdr:row>
      <xdr:rowOff>71120</xdr:rowOff>
    </xdr:to>
    <xdr:sp macro="" textlink="">
      <xdr:nvSpPr>
        <xdr:cNvPr id="8325" name="円/楕円 133"/>
        <xdr:cNvSpPr/>
      </xdr:nvSpPr>
      <xdr:spPr>
        <a:xfrm>
          <a:off x="3555365" y="658050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34</xdr:row>
      <xdr:rowOff>81915</xdr:rowOff>
    </xdr:from>
    <xdr:ext cx="762635" cy="259715"/>
    <xdr:sp macro="" textlink="">
      <xdr:nvSpPr>
        <xdr:cNvPr id="8326" name="テキスト ボックス 134"/>
        <xdr:cNvSpPr txBox="1"/>
      </xdr:nvSpPr>
      <xdr:spPr>
        <a:xfrm>
          <a:off x="3225165" y="634936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59,987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271780</xdr:rowOff>
    </xdr:from>
    <xdr:to>
      <xdr:col>2</xdr:col>
      <xdr:colOff>692785</xdr:colOff>
      <xdr:row>35</xdr:row>
      <xdr:rowOff>29845</xdr:rowOff>
    </xdr:to>
    <xdr:sp macro="" textlink="">
      <xdr:nvSpPr>
        <xdr:cNvPr id="8327" name="円/楕円 135"/>
        <xdr:cNvSpPr/>
      </xdr:nvSpPr>
      <xdr:spPr>
        <a:xfrm>
          <a:off x="2857500" y="653923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40640</xdr:rowOff>
    </xdr:from>
    <xdr:ext cx="762635" cy="256540"/>
    <xdr:sp macro="" textlink="">
      <xdr:nvSpPr>
        <xdr:cNvPr id="8328" name="テキスト ボックス 136"/>
        <xdr:cNvSpPr txBox="1"/>
      </xdr:nvSpPr>
      <xdr:spPr>
        <a:xfrm>
          <a:off x="2527300" y="6308090"/>
          <a:ext cx="7626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63,814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9217"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0241"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0242"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0243"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0244"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0245"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0246"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0247"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0248"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249"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0250"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0251"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0252"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0253"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0254"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0255"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0256"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0257"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0258"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0259"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0260"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0261"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0262"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0263"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0264"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0265"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0266"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0267"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10268"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7810"/>
    <xdr:sp macro="" textlink="">
      <xdr:nvSpPr>
        <xdr:cNvPr id="10269" name="テキスト ボックス 29"/>
        <xdr:cNvSpPr txBox="1"/>
      </xdr:nvSpPr>
      <xdr:spPr>
        <a:xfrm>
          <a:off x="69850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7810"/>
    <xdr:sp macro="" textlink="">
      <xdr:nvSpPr>
        <xdr:cNvPr id="10270"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10271"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0272"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0273"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0274"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0275"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0276"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0277"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0278"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24155"/>
    <xdr:sp macro="" textlink="">
      <xdr:nvSpPr>
        <xdr:cNvPr id="10279" name="テキスト ボックス 39"/>
        <xdr:cNvSpPr txBox="1"/>
      </xdr:nvSpPr>
      <xdr:spPr>
        <a:xfrm>
          <a:off x="7239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10280"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40</xdr:row>
      <xdr:rowOff>111760</xdr:rowOff>
    </xdr:from>
    <xdr:ext cx="248920" cy="257810"/>
    <xdr:sp macro="" textlink="">
      <xdr:nvSpPr>
        <xdr:cNvPr id="10281" name="テキスト ボックス 41"/>
        <xdr:cNvSpPr txBox="1"/>
      </xdr:nvSpPr>
      <xdr:spPr>
        <a:xfrm>
          <a:off x="513080" y="6969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10282"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38</xdr:row>
      <xdr:rowOff>73660</xdr:rowOff>
    </xdr:from>
    <xdr:ext cx="531495" cy="259080"/>
    <xdr:sp macro="" textlink="">
      <xdr:nvSpPr>
        <xdr:cNvPr id="10283"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10284"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5630" cy="259080"/>
    <xdr:sp macro="" textlink="">
      <xdr:nvSpPr>
        <xdr:cNvPr id="10285" name="テキスト ボックス 45"/>
        <xdr:cNvSpPr txBox="1"/>
      </xdr:nvSpPr>
      <xdr:spPr>
        <a:xfrm>
          <a:off x="16637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10286"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5630" cy="257810"/>
    <xdr:sp macro="" textlink="">
      <xdr:nvSpPr>
        <xdr:cNvPr id="10287" name="テキスト ボックス 47"/>
        <xdr:cNvSpPr txBox="1"/>
      </xdr:nvSpPr>
      <xdr:spPr>
        <a:xfrm>
          <a:off x="16637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10288"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5630" cy="259080"/>
    <xdr:sp macro="" textlink="">
      <xdr:nvSpPr>
        <xdr:cNvPr id="10289"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10290"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5630" cy="259080"/>
    <xdr:sp macro="" textlink="">
      <xdr:nvSpPr>
        <xdr:cNvPr id="10291"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10292"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810"/>
    <xdr:sp macro="" textlink="">
      <xdr:nvSpPr>
        <xdr:cNvPr id="10293" name="テキスト ボックス 53"/>
        <xdr:cNvSpPr txBox="1"/>
      </xdr:nvSpPr>
      <xdr:spPr>
        <a:xfrm>
          <a:off x="1663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1029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160020</xdr:rowOff>
    </xdr:from>
    <xdr:to>
      <xdr:col>6</xdr:col>
      <xdr:colOff>510540</xdr:colOff>
      <xdr:row>38</xdr:row>
      <xdr:rowOff>96520</xdr:rowOff>
    </xdr:to>
    <xdr:cxnSp macro="">
      <xdr:nvCxnSpPr>
        <xdr:cNvPr id="10295" name="直線コネクタ 55"/>
        <xdr:cNvCxnSpPr/>
      </xdr:nvCxnSpPr>
      <xdr:spPr>
        <a:xfrm flipV="1">
          <a:off x="4633595" y="5303520"/>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100330</xdr:rowOff>
    </xdr:from>
    <xdr:ext cx="533400" cy="257810"/>
    <xdr:sp macro="" textlink="">
      <xdr:nvSpPr>
        <xdr:cNvPr id="10296" name="人件費最小値テキスト"/>
        <xdr:cNvSpPr txBox="1"/>
      </xdr:nvSpPr>
      <xdr:spPr>
        <a:xfrm>
          <a:off x="4686300" y="6615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96520</xdr:rowOff>
    </xdr:from>
    <xdr:to>
      <xdr:col>6</xdr:col>
      <xdr:colOff>600075</xdr:colOff>
      <xdr:row>38</xdr:row>
      <xdr:rowOff>96520</xdr:rowOff>
    </xdr:to>
    <xdr:cxnSp macro="">
      <xdr:nvCxnSpPr>
        <xdr:cNvPr id="10297" name="直線コネクタ 57"/>
        <xdr:cNvCxnSpPr/>
      </xdr:nvCxnSpPr>
      <xdr:spPr>
        <a:xfrm>
          <a:off x="4546600" y="661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106680</xdr:rowOff>
    </xdr:from>
    <xdr:ext cx="597535" cy="259080"/>
    <xdr:sp macro="" textlink="">
      <xdr:nvSpPr>
        <xdr:cNvPr id="10298" name="人件費最大値テキスト"/>
        <xdr:cNvSpPr txBox="1"/>
      </xdr:nvSpPr>
      <xdr:spPr>
        <a:xfrm>
          <a:off x="4686300" y="5078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160020</xdr:rowOff>
    </xdr:from>
    <xdr:to>
      <xdr:col>6</xdr:col>
      <xdr:colOff>600075</xdr:colOff>
      <xdr:row>30</xdr:row>
      <xdr:rowOff>160020</xdr:rowOff>
    </xdr:to>
    <xdr:cxnSp macro="">
      <xdr:nvCxnSpPr>
        <xdr:cNvPr id="10299" name="直線コネクタ 59"/>
        <xdr:cNvCxnSpPr/>
      </xdr:nvCxnSpPr>
      <xdr:spPr>
        <a:xfrm>
          <a:off x="4546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170180</xdr:rowOff>
    </xdr:from>
    <xdr:to>
      <xdr:col>6</xdr:col>
      <xdr:colOff>511810</xdr:colOff>
      <xdr:row>34</xdr:row>
      <xdr:rowOff>34290</xdr:rowOff>
    </xdr:to>
    <xdr:cxnSp macro="">
      <xdr:nvCxnSpPr>
        <xdr:cNvPr id="10300" name="直線コネクタ 60"/>
        <xdr:cNvCxnSpPr/>
      </xdr:nvCxnSpPr>
      <xdr:spPr>
        <a:xfrm flipV="1">
          <a:off x="3797300" y="5828030"/>
          <a:ext cx="83883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20955</xdr:rowOff>
    </xdr:from>
    <xdr:ext cx="597535" cy="257810"/>
    <xdr:sp macro="" textlink="">
      <xdr:nvSpPr>
        <xdr:cNvPr id="10301" name="人件費平均値テキスト"/>
        <xdr:cNvSpPr txBox="1"/>
      </xdr:nvSpPr>
      <xdr:spPr>
        <a:xfrm>
          <a:off x="4686300" y="602170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42545</xdr:rowOff>
    </xdr:from>
    <xdr:to>
      <xdr:col>6</xdr:col>
      <xdr:colOff>561975</xdr:colOff>
      <xdr:row>35</xdr:row>
      <xdr:rowOff>144145</xdr:rowOff>
    </xdr:to>
    <xdr:sp macro="" textlink="">
      <xdr:nvSpPr>
        <xdr:cNvPr id="10302" name="フローチャート : 判断 62"/>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33020</xdr:rowOff>
    </xdr:from>
    <xdr:to>
      <xdr:col>5</xdr:col>
      <xdr:colOff>358775</xdr:colOff>
      <xdr:row>34</xdr:row>
      <xdr:rowOff>34290</xdr:rowOff>
    </xdr:to>
    <xdr:cxnSp macro="">
      <xdr:nvCxnSpPr>
        <xdr:cNvPr id="10303" name="直線コネクタ 63"/>
        <xdr:cNvCxnSpPr/>
      </xdr:nvCxnSpPr>
      <xdr:spPr>
        <a:xfrm>
          <a:off x="2908300" y="5862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7620</xdr:rowOff>
    </xdr:from>
    <xdr:to>
      <xdr:col>5</xdr:col>
      <xdr:colOff>409575</xdr:colOff>
      <xdr:row>35</xdr:row>
      <xdr:rowOff>109220</xdr:rowOff>
    </xdr:to>
    <xdr:sp macro="" textlink="">
      <xdr:nvSpPr>
        <xdr:cNvPr id="10304" name="フローチャート :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35</xdr:row>
      <xdr:rowOff>100330</xdr:rowOff>
    </xdr:from>
    <xdr:ext cx="597535" cy="257810"/>
    <xdr:sp macro="" textlink="">
      <xdr:nvSpPr>
        <xdr:cNvPr id="10305" name="テキスト ボックス 65"/>
        <xdr:cNvSpPr txBox="1"/>
      </xdr:nvSpPr>
      <xdr:spPr>
        <a:xfrm>
          <a:off x="3497580" y="61010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21590</xdr:rowOff>
    </xdr:from>
    <xdr:to>
      <xdr:col>4</xdr:col>
      <xdr:colOff>155575</xdr:colOff>
      <xdr:row>34</xdr:row>
      <xdr:rowOff>33020</xdr:rowOff>
    </xdr:to>
    <xdr:cxnSp macro="">
      <xdr:nvCxnSpPr>
        <xdr:cNvPr id="10306" name="直線コネクタ 66"/>
        <xdr:cNvCxnSpPr/>
      </xdr:nvCxnSpPr>
      <xdr:spPr>
        <a:xfrm>
          <a:off x="2019300" y="5850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47625</xdr:rowOff>
    </xdr:from>
    <xdr:to>
      <xdr:col>4</xdr:col>
      <xdr:colOff>206375</xdr:colOff>
      <xdr:row>35</xdr:row>
      <xdr:rowOff>149225</xdr:rowOff>
    </xdr:to>
    <xdr:sp macro="" textlink="">
      <xdr:nvSpPr>
        <xdr:cNvPr id="10307" name="フローチャート : 判断 67"/>
        <xdr:cNvSpPr/>
      </xdr:nvSpPr>
      <xdr:spPr>
        <a:xfrm>
          <a:off x="2857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35</xdr:row>
      <xdr:rowOff>140335</xdr:rowOff>
    </xdr:from>
    <xdr:ext cx="598805" cy="259080"/>
    <xdr:sp macro="" textlink="">
      <xdr:nvSpPr>
        <xdr:cNvPr id="10308" name="テキスト ボックス 68"/>
        <xdr:cNvSpPr txBox="1"/>
      </xdr:nvSpPr>
      <xdr:spPr>
        <a:xfrm>
          <a:off x="2608580" y="6141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163195</xdr:rowOff>
    </xdr:from>
    <xdr:to>
      <xdr:col>2</xdr:col>
      <xdr:colOff>638175</xdr:colOff>
      <xdr:row>34</xdr:row>
      <xdr:rowOff>21590</xdr:rowOff>
    </xdr:to>
    <xdr:cxnSp macro="">
      <xdr:nvCxnSpPr>
        <xdr:cNvPr id="10309" name="直線コネクタ 69"/>
        <xdr:cNvCxnSpPr/>
      </xdr:nvCxnSpPr>
      <xdr:spPr>
        <a:xfrm>
          <a:off x="1130300" y="58210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40640</xdr:rowOff>
    </xdr:from>
    <xdr:to>
      <xdr:col>3</xdr:col>
      <xdr:colOff>3175</xdr:colOff>
      <xdr:row>35</xdr:row>
      <xdr:rowOff>141605</xdr:rowOff>
    </xdr:to>
    <xdr:sp macro="" textlink="">
      <xdr:nvSpPr>
        <xdr:cNvPr id="10310" name="フローチャート : 判断 70"/>
        <xdr:cNvSpPr/>
      </xdr:nvSpPr>
      <xdr:spPr>
        <a:xfrm>
          <a:off x="1968500" y="6041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35</xdr:row>
      <xdr:rowOff>132715</xdr:rowOff>
    </xdr:from>
    <xdr:ext cx="598805" cy="257810"/>
    <xdr:sp macro="" textlink="">
      <xdr:nvSpPr>
        <xdr:cNvPr id="10311" name="テキスト ボックス 71"/>
        <xdr:cNvSpPr txBox="1"/>
      </xdr:nvSpPr>
      <xdr:spPr>
        <a:xfrm>
          <a:off x="1719580" y="61334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24130</xdr:rowOff>
    </xdr:from>
    <xdr:to>
      <xdr:col>1</xdr:col>
      <xdr:colOff>485775</xdr:colOff>
      <xdr:row>35</xdr:row>
      <xdr:rowOff>125730</xdr:rowOff>
    </xdr:to>
    <xdr:sp macro="" textlink="">
      <xdr:nvSpPr>
        <xdr:cNvPr id="10312" name="フローチャート : 判断 72"/>
        <xdr:cNvSpPr/>
      </xdr:nvSpPr>
      <xdr:spPr>
        <a:xfrm>
          <a:off x="1079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35</xdr:row>
      <xdr:rowOff>116840</xdr:rowOff>
    </xdr:from>
    <xdr:ext cx="598805" cy="259080"/>
    <xdr:sp macro="" textlink="">
      <xdr:nvSpPr>
        <xdr:cNvPr id="10313" name="テキスト ボックス 73"/>
        <xdr:cNvSpPr txBox="1"/>
      </xdr:nvSpPr>
      <xdr:spPr>
        <a:xfrm>
          <a:off x="830580" y="611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60730" cy="259080"/>
    <xdr:sp macro="" textlink="">
      <xdr:nvSpPr>
        <xdr:cNvPr id="10314" name="テキスト ボックス 74"/>
        <xdr:cNvSpPr txBox="1"/>
      </xdr:nvSpPr>
      <xdr:spPr>
        <a:xfrm>
          <a:off x="4445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80010</xdr:rowOff>
    </xdr:from>
    <xdr:ext cx="760730" cy="259080"/>
    <xdr:sp macro="" textlink="">
      <xdr:nvSpPr>
        <xdr:cNvPr id="10315" name="テキスト ボックス 75"/>
        <xdr:cNvSpPr txBox="1"/>
      </xdr:nvSpPr>
      <xdr:spPr>
        <a:xfrm>
          <a:off x="360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10316"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10317"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10318"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119380</xdr:rowOff>
    </xdr:from>
    <xdr:to>
      <xdr:col>6</xdr:col>
      <xdr:colOff>561975</xdr:colOff>
      <xdr:row>34</xdr:row>
      <xdr:rowOff>49530</xdr:rowOff>
    </xdr:to>
    <xdr:sp macro="" textlink="">
      <xdr:nvSpPr>
        <xdr:cNvPr id="10319" name="円/楕円 79"/>
        <xdr:cNvSpPr/>
      </xdr:nvSpPr>
      <xdr:spPr>
        <a:xfrm>
          <a:off x="45847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142240</xdr:rowOff>
    </xdr:from>
    <xdr:ext cx="597535" cy="259080"/>
    <xdr:sp macro="" textlink="">
      <xdr:nvSpPr>
        <xdr:cNvPr id="10320" name="人件費該当値テキスト"/>
        <xdr:cNvSpPr txBox="1"/>
      </xdr:nvSpPr>
      <xdr:spPr>
        <a:xfrm>
          <a:off x="4686300" y="5628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168,498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154940</xdr:rowOff>
    </xdr:from>
    <xdr:to>
      <xdr:col>5</xdr:col>
      <xdr:colOff>409575</xdr:colOff>
      <xdr:row>34</xdr:row>
      <xdr:rowOff>85090</xdr:rowOff>
    </xdr:to>
    <xdr:sp macro="" textlink="">
      <xdr:nvSpPr>
        <xdr:cNvPr id="10321" name="円/楕円 81"/>
        <xdr:cNvSpPr/>
      </xdr:nvSpPr>
      <xdr:spPr>
        <a:xfrm>
          <a:off x="3746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32</xdr:row>
      <xdr:rowOff>101600</xdr:rowOff>
    </xdr:from>
    <xdr:ext cx="597535" cy="259080"/>
    <xdr:sp macro="" textlink="">
      <xdr:nvSpPr>
        <xdr:cNvPr id="10322" name="テキスト ボックス 82"/>
        <xdr:cNvSpPr txBox="1"/>
      </xdr:nvSpPr>
      <xdr:spPr>
        <a:xfrm>
          <a:off x="3497580" y="5588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163,864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153670</xdr:rowOff>
    </xdr:from>
    <xdr:to>
      <xdr:col>4</xdr:col>
      <xdr:colOff>206375</xdr:colOff>
      <xdr:row>34</xdr:row>
      <xdr:rowOff>83820</xdr:rowOff>
    </xdr:to>
    <xdr:sp macro="" textlink="">
      <xdr:nvSpPr>
        <xdr:cNvPr id="10323" name="円/楕円 83"/>
        <xdr:cNvSpPr/>
      </xdr:nvSpPr>
      <xdr:spPr>
        <a:xfrm>
          <a:off x="2857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32</xdr:row>
      <xdr:rowOff>100330</xdr:rowOff>
    </xdr:from>
    <xdr:ext cx="598805" cy="257810"/>
    <xdr:sp macro="" textlink="">
      <xdr:nvSpPr>
        <xdr:cNvPr id="10324" name="テキスト ボックス 84"/>
        <xdr:cNvSpPr txBox="1"/>
      </xdr:nvSpPr>
      <xdr:spPr>
        <a:xfrm>
          <a:off x="2608580" y="55867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164,019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142240</xdr:rowOff>
    </xdr:from>
    <xdr:to>
      <xdr:col>3</xdr:col>
      <xdr:colOff>3175</xdr:colOff>
      <xdr:row>34</xdr:row>
      <xdr:rowOff>72390</xdr:rowOff>
    </xdr:to>
    <xdr:sp macro="" textlink="">
      <xdr:nvSpPr>
        <xdr:cNvPr id="10325" name="円/楕円 85"/>
        <xdr:cNvSpPr/>
      </xdr:nvSpPr>
      <xdr:spPr>
        <a:xfrm>
          <a:off x="1968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32</xdr:row>
      <xdr:rowOff>88900</xdr:rowOff>
    </xdr:from>
    <xdr:ext cx="598805" cy="257810"/>
    <xdr:sp macro="" textlink="">
      <xdr:nvSpPr>
        <xdr:cNvPr id="10326" name="テキスト ボックス 86"/>
        <xdr:cNvSpPr txBox="1"/>
      </xdr:nvSpPr>
      <xdr:spPr>
        <a:xfrm>
          <a:off x="1719580" y="55753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165,535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112395</xdr:rowOff>
    </xdr:from>
    <xdr:to>
      <xdr:col>1</xdr:col>
      <xdr:colOff>485775</xdr:colOff>
      <xdr:row>34</xdr:row>
      <xdr:rowOff>42545</xdr:rowOff>
    </xdr:to>
    <xdr:sp macro="" textlink="">
      <xdr:nvSpPr>
        <xdr:cNvPr id="10327" name="円/楕円 87"/>
        <xdr:cNvSpPr/>
      </xdr:nvSpPr>
      <xdr:spPr>
        <a:xfrm>
          <a:off x="1079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32</xdr:row>
      <xdr:rowOff>59055</xdr:rowOff>
    </xdr:from>
    <xdr:ext cx="598805" cy="259080"/>
    <xdr:sp macro="" textlink="">
      <xdr:nvSpPr>
        <xdr:cNvPr id="10328" name="テキスト ボックス 88"/>
        <xdr:cNvSpPr txBox="1"/>
      </xdr:nvSpPr>
      <xdr:spPr>
        <a:xfrm>
          <a:off x="830580" y="5545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169,414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10329"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0330"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0331"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0332"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0333"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0334"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335"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336"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24155"/>
    <xdr:sp macro="" textlink="">
      <xdr:nvSpPr>
        <xdr:cNvPr id="10337" name="テキスト ボックス 97"/>
        <xdr:cNvSpPr txBox="1"/>
      </xdr:nvSpPr>
      <xdr:spPr>
        <a:xfrm>
          <a:off x="7239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38"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60</xdr:row>
      <xdr:rowOff>111760</xdr:rowOff>
    </xdr:from>
    <xdr:ext cx="248920" cy="257810"/>
    <xdr:sp macro="" textlink="">
      <xdr:nvSpPr>
        <xdr:cNvPr id="10339" name="テキスト ボックス 99"/>
        <xdr:cNvSpPr txBox="1"/>
      </xdr:nvSpPr>
      <xdr:spPr>
        <a:xfrm>
          <a:off x="513080" y="10398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40"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58</xdr:row>
      <xdr:rowOff>73660</xdr:rowOff>
    </xdr:from>
    <xdr:ext cx="531495" cy="259080"/>
    <xdr:sp macro="" textlink="">
      <xdr:nvSpPr>
        <xdr:cNvPr id="10341"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42"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9080"/>
    <xdr:sp macro="" textlink="">
      <xdr:nvSpPr>
        <xdr:cNvPr id="10343" name="テキスト ボックス 103"/>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44"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5630" cy="257810"/>
    <xdr:sp macro="" textlink="">
      <xdr:nvSpPr>
        <xdr:cNvPr id="10345" name="テキスト ボックス 105"/>
        <xdr:cNvSpPr txBox="1"/>
      </xdr:nvSpPr>
      <xdr:spPr>
        <a:xfrm>
          <a:off x="166370"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346"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347" name="テキスト ボックス 107"/>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348"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9080"/>
    <xdr:sp macro="" textlink="">
      <xdr:nvSpPr>
        <xdr:cNvPr id="10349" name="テキスト ボックス 109"/>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350"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810"/>
    <xdr:sp macro="" textlink="">
      <xdr:nvSpPr>
        <xdr:cNvPr id="10351" name="テキスト ボックス 111"/>
        <xdr:cNvSpPr txBox="1"/>
      </xdr:nvSpPr>
      <xdr:spPr>
        <a:xfrm>
          <a:off x="1663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35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70485</xdr:rowOff>
    </xdr:from>
    <xdr:to>
      <xdr:col>6</xdr:col>
      <xdr:colOff>510540</xdr:colOff>
      <xdr:row>58</xdr:row>
      <xdr:rowOff>149860</xdr:rowOff>
    </xdr:to>
    <xdr:cxnSp macro="">
      <xdr:nvCxnSpPr>
        <xdr:cNvPr id="10353" name="直線コネクタ 113"/>
        <xdr:cNvCxnSpPr/>
      </xdr:nvCxnSpPr>
      <xdr:spPr>
        <a:xfrm flipV="1">
          <a:off x="4633595" y="864298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153670</xdr:rowOff>
    </xdr:from>
    <xdr:ext cx="533400" cy="259080"/>
    <xdr:sp macro="" textlink="">
      <xdr:nvSpPr>
        <xdr:cNvPr id="10354" name="物件費最小値テキスト"/>
        <xdr:cNvSpPr txBox="1"/>
      </xdr:nvSpPr>
      <xdr:spPr>
        <a:xfrm>
          <a:off x="4686300" y="10097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149860</xdr:rowOff>
    </xdr:from>
    <xdr:to>
      <xdr:col>6</xdr:col>
      <xdr:colOff>600075</xdr:colOff>
      <xdr:row>58</xdr:row>
      <xdr:rowOff>149860</xdr:rowOff>
    </xdr:to>
    <xdr:cxnSp macro="">
      <xdr:nvCxnSpPr>
        <xdr:cNvPr id="10355" name="直線コネクタ 115"/>
        <xdr:cNvCxnSpPr/>
      </xdr:nvCxnSpPr>
      <xdr:spPr>
        <a:xfrm>
          <a:off x="4546600" y="1009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17780</xdr:rowOff>
    </xdr:from>
    <xdr:ext cx="597535" cy="257810"/>
    <xdr:sp macro="" textlink="">
      <xdr:nvSpPr>
        <xdr:cNvPr id="10356" name="物件費最大値テキスト"/>
        <xdr:cNvSpPr txBox="1"/>
      </xdr:nvSpPr>
      <xdr:spPr>
        <a:xfrm>
          <a:off x="4686300" y="84188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70485</xdr:rowOff>
    </xdr:from>
    <xdr:to>
      <xdr:col>6</xdr:col>
      <xdr:colOff>600075</xdr:colOff>
      <xdr:row>50</xdr:row>
      <xdr:rowOff>70485</xdr:rowOff>
    </xdr:to>
    <xdr:cxnSp macro="">
      <xdr:nvCxnSpPr>
        <xdr:cNvPr id="10357" name="直線コネクタ 117"/>
        <xdr:cNvCxnSpPr/>
      </xdr:nvCxnSpPr>
      <xdr:spPr>
        <a:xfrm>
          <a:off x="4546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163195</xdr:rowOff>
    </xdr:from>
    <xdr:to>
      <xdr:col>6</xdr:col>
      <xdr:colOff>511810</xdr:colOff>
      <xdr:row>57</xdr:row>
      <xdr:rowOff>15240</xdr:rowOff>
    </xdr:to>
    <xdr:cxnSp macro="">
      <xdr:nvCxnSpPr>
        <xdr:cNvPr id="10358" name="直線コネクタ 118"/>
        <xdr:cNvCxnSpPr/>
      </xdr:nvCxnSpPr>
      <xdr:spPr>
        <a:xfrm flipV="1">
          <a:off x="3797300" y="9764395"/>
          <a:ext cx="83883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140970</xdr:rowOff>
    </xdr:from>
    <xdr:ext cx="597535" cy="259080"/>
    <xdr:sp macro="" textlink="">
      <xdr:nvSpPr>
        <xdr:cNvPr id="10359" name="物件費平均値テキスト"/>
        <xdr:cNvSpPr txBox="1"/>
      </xdr:nvSpPr>
      <xdr:spPr>
        <a:xfrm>
          <a:off x="4686300" y="939927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118110</xdr:rowOff>
    </xdr:from>
    <xdr:to>
      <xdr:col>6</xdr:col>
      <xdr:colOff>561975</xdr:colOff>
      <xdr:row>56</xdr:row>
      <xdr:rowOff>48260</xdr:rowOff>
    </xdr:to>
    <xdr:sp macro="" textlink="">
      <xdr:nvSpPr>
        <xdr:cNvPr id="10360" name="フローチャート : 判断 120"/>
        <xdr:cNvSpPr/>
      </xdr:nvSpPr>
      <xdr:spPr>
        <a:xfrm>
          <a:off x="45847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15240</xdr:rowOff>
    </xdr:from>
    <xdr:to>
      <xdr:col>5</xdr:col>
      <xdr:colOff>358775</xdr:colOff>
      <xdr:row>57</xdr:row>
      <xdr:rowOff>43180</xdr:rowOff>
    </xdr:to>
    <xdr:cxnSp macro="">
      <xdr:nvCxnSpPr>
        <xdr:cNvPr id="10361" name="直線コネクタ 121"/>
        <xdr:cNvCxnSpPr/>
      </xdr:nvCxnSpPr>
      <xdr:spPr>
        <a:xfrm flipV="1">
          <a:off x="2908300" y="97878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132080</xdr:rowOff>
    </xdr:from>
    <xdr:to>
      <xdr:col>5</xdr:col>
      <xdr:colOff>409575</xdr:colOff>
      <xdr:row>56</xdr:row>
      <xdr:rowOff>62230</xdr:rowOff>
    </xdr:to>
    <xdr:sp macro="" textlink="">
      <xdr:nvSpPr>
        <xdr:cNvPr id="10362" name="フローチャート : 判断 122"/>
        <xdr:cNvSpPr/>
      </xdr:nvSpPr>
      <xdr:spPr>
        <a:xfrm>
          <a:off x="3746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54</xdr:row>
      <xdr:rowOff>78740</xdr:rowOff>
    </xdr:from>
    <xdr:ext cx="597535" cy="259080"/>
    <xdr:sp macro="" textlink="">
      <xdr:nvSpPr>
        <xdr:cNvPr id="10363" name="テキスト ボックス 123"/>
        <xdr:cNvSpPr txBox="1"/>
      </xdr:nvSpPr>
      <xdr:spPr>
        <a:xfrm>
          <a:off x="3497580" y="9337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43180</xdr:rowOff>
    </xdr:from>
    <xdr:to>
      <xdr:col>4</xdr:col>
      <xdr:colOff>155575</xdr:colOff>
      <xdr:row>57</xdr:row>
      <xdr:rowOff>137795</xdr:rowOff>
    </xdr:to>
    <xdr:cxnSp macro="">
      <xdr:nvCxnSpPr>
        <xdr:cNvPr id="10364" name="直線コネクタ 124"/>
        <xdr:cNvCxnSpPr/>
      </xdr:nvCxnSpPr>
      <xdr:spPr>
        <a:xfrm flipV="1">
          <a:off x="2019300" y="98158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19050</xdr:rowOff>
    </xdr:from>
    <xdr:to>
      <xdr:col>4</xdr:col>
      <xdr:colOff>206375</xdr:colOff>
      <xdr:row>56</xdr:row>
      <xdr:rowOff>120650</xdr:rowOff>
    </xdr:to>
    <xdr:sp macro="" textlink="">
      <xdr:nvSpPr>
        <xdr:cNvPr id="10365" name="フローチャート : 判断 125"/>
        <xdr:cNvSpPr/>
      </xdr:nvSpPr>
      <xdr:spPr>
        <a:xfrm>
          <a:off x="28575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54</xdr:row>
      <xdr:rowOff>137160</xdr:rowOff>
    </xdr:from>
    <xdr:ext cx="598805" cy="259080"/>
    <xdr:sp macro="" textlink="">
      <xdr:nvSpPr>
        <xdr:cNvPr id="10366" name="テキスト ボックス 126"/>
        <xdr:cNvSpPr txBox="1"/>
      </xdr:nvSpPr>
      <xdr:spPr>
        <a:xfrm>
          <a:off x="2608580" y="9395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86360</xdr:rowOff>
    </xdr:from>
    <xdr:to>
      <xdr:col>2</xdr:col>
      <xdr:colOff>638175</xdr:colOff>
      <xdr:row>57</xdr:row>
      <xdr:rowOff>137795</xdr:rowOff>
    </xdr:to>
    <xdr:cxnSp macro="">
      <xdr:nvCxnSpPr>
        <xdr:cNvPr id="10367" name="直線コネクタ 127"/>
        <xdr:cNvCxnSpPr/>
      </xdr:nvCxnSpPr>
      <xdr:spPr>
        <a:xfrm>
          <a:off x="1130300" y="98590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83185</xdr:rowOff>
    </xdr:from>
    <xdr:to>
      <xdr:col>3</xdr:col>
      <xdr:colOff>3175</xdr:colOff>
      <xdr:row>57</xdr:row>
      <xdr:rowOff>13335</xdr:rowOff>
    </xdr:to>
    <xdr:sp macro="" textlink="">
      <xdr:nvSpPr>
        <xdr:cNvPr id="10368" name="フローチャート : 判断 128"/>
        <xdr:cNvSpPr/>
      </xdr:nvSpPr>
      <xdr:spPr>
        <a:xfrm>
          <a:off x="1968500" y="968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55</xdr:row>
      <xdr:rowOff>29845</xdr:rowOff>
    </xdr:from>
    <xdr:ext cx="598805" cy="257810"/>
    <xdr:sp macro="" textlink="">
      <xdr:nvSpPr>
        <xdr:cNvPr id="10369" name="テキスト ボックス 129"/>
        <xdr:cNvSpPr txBox="1"/>
      </xdr:nvSpPr>
      <xdr:spPr>
        <a:xfrm>
          <a:off x="1719580" y="945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82550</xdr:rowOff>
    </xdr:from>
    <xdr:to>
      <xdr:col>1</xdr:col>
      <xdr:colOff>485775</xdr:colOff>
      <xdr:row>57</xdr:row>
      <xdr:rowOff>12700</xdr:rowOff>
    </xdr:to>
    <xdr:sp macro="" textlink="">
      <xdr:nvSpPr>
        <xdr:cNvPr id="10370" name="フローチャート : 判断 130"/>
        <xdr:cNvSpPr/>
      </xdr:nvSpPr>
      <xdr:spPr>
        <a:xfrm>
          <a:off x="1079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55</xdr:row>
      <xdr:rowOff>29210</xdr:rowOff>
    </xdr:from>
    <xdr:ext cx="598805" cy="257810"/>
    <xdr:sp macro="" textlink="">
      <xdr:nvSpPr>
        <xdr:cNvPr id="10371" name="テキスト ボックス 131"/>
        <xdr:cNvSpPr txBox="1"/>
      </xdr:nvSpPr>
      <xdr:spPr>
        <a:xfrm>
          <a:off x="830580" y="94589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60730" cy="259080"/>
    <xdr:sp macro="" textlink="">
      <xdr:nvSpPr>
        <xdr:cNvPr id="10372" name="テキスト ボックス 132"/>
        <xdr:cNvSpPr txBox="1"/>
      </xdr:nvSpPr>
      <xdr:spPr>
        <a:xfrm>
          <a:off x="4445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80010</xdr:rowOff>
    </xdr:from>
    <xdr:ext cx="760730" cy="259080"/>
    <xdr:sp macro="" textlink="">
      <xdr:nvSpPr>
        <xdr:cNvPr id="10373" name="テキスト ボックス 133"/>
        <xdr:cNvSpPr txBox="1"/>
      </xdr:nvSpPr>
      <xdr:spPr>
        <a:xfrm>
          <a:off x="3606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0374"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0375"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0376"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112395</xdr:rowOff>
    </xdr:from>
    <xdr:to>
      <xdr:col>6</xdr:col>
      <xdr:colOff>561975</xdr:colOff>
      <xdr:row>57</xdr:row>
      <xdr:rowOff>42545</xdr:rowOff>
    </xdr:to>
    <xdr:sp macro="" textlink="">
      <xdr:nvSpPr>
        <xdr:cNvPr id="10377" name="円/楕円 137"/>
        <xdr:cNvSpPr/>
      </xdr:nvSpPr>
      <xdr:spPr>
        <a:xfrm>
          <a:off x="45847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91440</xdr:rowOff>
    </xdr:from>
    <xdr:ext cx="597535" cy="259080"/>
    <xdr:sp macro="" textlink="">
      <xdr:nvSpPr>
        <xdr:cNvPr id="10378" name="物件費該当値テキスト"/>
        <xdr:cNvSpPr txBox="1"/>
      </xdr:nvSpPr>
      <xdr:spPr>
        <a:xfrm>
          <a:off x="4686300" y="9692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101,876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135890</xdr:rowOff>
    </xdr:from>
    <xdr:to>
      <xdr:col>5</xdr:col>
      <xdr:colOff>409575</xdr:colOff>
      <xdr:row>57</xdr:row>
      <xdr:rowOff>66040</xdr:rowOff>
    </xdr:to>
    <xdr:sp macro="" textlink="">
      <xdr:nvSpPr>
        <xdr:cNvPr id="10379" name="円/楕円 139"/>
        <xdr:cNvSpPr/>
      </xdr:nvSpPr>
      <xdr:spPr>
        <a:xfrm>
          <a:off x="3746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57</xdr:row>
      <xdr:rowOff>57150</xdr:rowOff>
    </xdr:from>
    <xdr:ext cx="533400" cy="259080"/>
    <xdr:sp macro="" textlink="">
      <xdr:nvSpPr>
        <xdr:cNvPr id="10380" name="テキスト ボックス 140"/>
        <xdr:cNvSpPr txBox="1"/>
      </xdr:nvSpPr>
      <xdr:spPr>
        <a:xfrm>
          <a:off x="3529965" y="9829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98,827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163830</xdr:rowOff>
    </xdr:from>
    <xdr:to>
      <xdr:col>4</xdr:col>
      <xdr:colOff>206375</xdr:colOff>
      <xdr:row>57</xdr:row>
      <xdr:rowOff>93980</xdr:rowOff>
    </xdr:to>
    <xdr:sp macro="" textlink="">
      <xdr:nvSpPr>
        <xdr:cNvPr id="10381" name="円/楕円 141"/>
        <xdr:cNvSpPr/>
      </xdr:nvSpPr>
      <xdr:spPr>
        <a:xfrm>
          <a:off x="2857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57</xdr:row>
      <xdr:rowOff>85090</xdr:rowOff>
    </xdr:from>
    <xdr:ext cx="533400" cy="259080"/>
    <xdr:sp macro="" textlink="">
      <xdr:nvSpPr>
        <xdr:cNvPr id="10382" name="テキスト ボックス 142"/>
        <xdr:cNvSpPr txBox="1"/>
      </xdr:nvSpPr>
      <xdr:spPr>
        <a:xfrm>
          <a:off x="2640965" y="9857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95,169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86995</xdr:rowOff>
    </xdr:from>
    <xdr:to>
      <xdr:col>3</xdr:col>
      <xdr:colOff>3175</xdr:colOff>
      <xdr:row>58</xdr:row>
      <xdr:rowOff>17780</xdr:rowOff>
    </xdr:to>
    <xdr:sp macro="" textlink="">
      <xdr:nvSpPr>
        <xdr:cNvPr id="10383" name="円/楕円 143"/>
        <xdr:cNvSpPr/>
      </xdr:nvSpPr>
      <xdr:spPr>
        <a:xfrm>
          <a:off x="1968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58</xdr:row>
      <xdr:rowOff>8255</xdr:rowOff>
    </xdr:from>
    <xdr:ext cx="533400" cy="257810"/>
    <xdr:sp macro="" textlink="">
      <xdr:nvSpPr>
        <xdr:cNvPr id="10384" name="テキスト ボックス 144"/>
        <xdr:cNvSpPr txBox="1"/>
      </xdr:nvSpPr>
      <xdr:spPr>
        <a:xfrm>
          <a:off x="1751965" y="99523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82,733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34925</xdr:rowOff>
    </xdr:from>
    <xdr:to>
      <xdr:col>1</xdr:col>
      <xdr:colOff>485775</xdr:colOff>
      <xdr:row>57</xdr:row>
      <xdr:rowOff>136525</xdr:rowOff>
    </xdr:to>
    <xdr:sp macro="" textlink="">
      <xdr:nvSpPr>
        <xdr:cNvPr id="10385" name="円/楕円 145"/>
        <xdr:cNvSpPr/>
      </xdr:nvSpPr>
      <xdr:spPr>
        <a:xfrm>
          <a:off x="1079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57</xdr:row>
      <xdr:rowOff>127635</xdr:rowOff>
    </xdr:from>
    <xdr:ext cx="533400" cy="259080"/>
    <xdr:sp macro="" textlink="">
      <xdr:nvSpPr>
        <xdr:cNvPr id="10386" name="テキスト ボックス 146"/>
        <xdr:cNvSpPr txBox="1"/>
      </xdr:nvSpPr>
      <xdr:spPr>
        <a:xfrm>
          <a:off x="862965" y="9900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89,552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0387"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0388"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0389"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0390"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0391"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0392"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0393"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394"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24155"/>
    <xdr:sp macro="" textlink="">
      <xdr:nvSpPr>
        <xdr:cNvPr id="10395" name="テキスト ボックス 155"/>
        <xdr:cNvSpPr txBox="1"/>
      </xdr:nvSpPr>
      <xdr:spPr>
        <a:xfrm>
          <a:off x="72390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0396"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0397"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78</xdr:row>
      <xdr:rowOff>73660</xdr:rowOff>
    </xdr:from>
    <xdr:ext cx="248920" cy="259080"/>
    <xdr:sp macro="" textlink="">
      <xdr:nvSpPr>
        <xdr:cNvPr id="10398" name="テキスト ボックス 158"/>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0399"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76</xdr:row>
      <xdr:rowOff>35560</xdr:rowOff>
    </xdr:from>
    <xdr:ext cx="531495" cy="259080"/>
    <xdr:sp macro="" textlink="">
      <xdr:nvSpPr>
        <xdr:cNvPr id="10400"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0401"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73</xdr:row>
      <xdr:rowOff>168910</xdr:rowOff>
    </xdr:from>
    <xdr:ext cx="531495" cy="257810"/>
    <xdr:sp macro="" textlink="">
      <xdr:nvSpPr>
        <xdr:cNvPr id="10402" name="テキスト ボックス 162"/>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0403"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71</xdr:row>
      <xdr:rowOff>130810</xdr:rowOff>
    </xdr:from>
    <xdr:ext cx="531495" cy="259080"/>
    <xdr:sp macro="" textlink="">
      <xdr:nvSpPr>
        <xdr:cNvPr id="10404"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0405"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69</xdr:row>
      <xdr:rowOff>92710</xdr:rowOff>
    </xdr:from>
    <xdr:ext cx="531495" cy="259080"/>
    <xdr:sp macro="" textlink="">
      <xdr:nvSpPr>
        <xdr:cNvPr id="10406"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0407"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67</xdr:row>
      <xdr:rowOff>54610</xdr:rowOff>
    </xdr:from>
    <xdr:ext cx="531495" cy="257810"/>
    <xdr:sp macro="" textlink="">
      <xdr:nvSpPr>
        <xdr:cNvPr id="10408" name="テキスト ボックス 168"/>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040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127635</xdr:rowOff>
    </xdr:from>
    <xdr:to>
      <xdr:col>6</xdr:col>
      <xdr:colOff>510540</xdr:colOff>
      <xdr:row>79</xdr:row>
      <xdr:rowOff>39370</xdr:rowOff>
    </xdr:to>
    <xdr:cxnSp macro="">
      <xdr:nvCxnSpPr>
        <xdr:cNvPr id="10410" name="直線コネクタ 170"/>
        <xdr:cNvCxnSpPr/>
      </xdr:nvCxnSpPr>
      <xdr:spPr>
        <a:xfrm flipV="1">
          <a:off x="4633595" y="1195768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43180</xdr:rowOff>
    </xdr:from>
    <xdr:ext cx="377190" cy="257810"/>
    <xdr:sp macro="" textlink="">
      <xdr:nvSpPr>
        <xdr:cNvPr id="10411" name="維持補修費最小値テキスト"/>
        <xdr:cNvSpPr txBox="1"/>
      </xdr:nvSpPr>
      <xdr:spPr>
        <a:xfrm>
          <a:off x="4686300" y="1358773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39370</xdr:rowOff>
    </xdr:from>
    <xdr:to>
      <xdr:col>6</xdr:col>
      <xdr:colOff>600075</xdr:colOff>
      <xdr:row>79</xdr:row>
      <xdr:rowOff>39370</xdr:rowOff>
    </xdr:to>
    <xdr:cxnSp macro="">
      <xdr:nvCxnSpPr>
        <xdr:cNvPr id="10412" name="直線コネクタ 172"/>
        <xdr:cNvCxnSpPr/>
      </xdr:nvCxnSpPr>
      <xdr:spPr>
        <a:xfrm>
          <a:off x="4546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74930</xdr:rowOff>
    </xdr:from>
    <xdr:ext cx="533400" cy="257810"/>
    <xdr:sp macro="" textlink="">
      <xdr:nvSpPr>
        <xdr:cNvPr id="10413" name="維持補修費最大値テキスト"/>
        <xdr:cNvSpPr txBox="1"/>
      </xdr:nvSpPr>
      <xdr:spPr>
        <a:xfrm>
          <a:off x="4686300" y="11733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127635</xdr:rowOff>
    </xdr:from>
    <xdr:to>
      <xdr:col>6</xdr:col>
      <xdr:colOff>600075</xdr:colOff>
      <xdr:row>69</xdr:row>
      <xdr:rowOff>127635</xdr:rowOff>
    </xdr:to>
    <xdr:cxnSp macro="">
      <xdr:nvCxnSpPr>
        <xdr:cNvPr id="10414" name="直線コネクタ 174"/>
        <xdr:cNvCxnSpPr/>
      </xdr:nvCxnSpPr>
      <xdr:spPr>
        <a:xfrm>
          <a:off x="4546600" y="1195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146685</xdr:rowOff>
    </xdr:from>
    <xdr:to>
      <xdr:col>6</xdr:col>
      <xdr:colOff>511810</xdr:colOff>
      <xdr:row>77</xdr:row>
      <xdr:rowOff>151130</xdr:rowOff>
    </xdr:to>
    <xdr:cxnSp macro="">
      <xdr:nvCxnSpPr>
        <xdr:cNvPr id="10415" name="直線コネクタ 175"/>
        <xdr:cNvCxnSpPr/>
      </xdr:nvCxnSpPr>
      <xdr:spPr>
        <a:xfrm flipV="1">
          <a:off x="3797300" y="13348335"/>
          <a:ext cx="83883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151130</xdr:rowOff>
    </xdr:from>
    <xdr:ext cx="533400" cy="259080"/>
    <xdr:sp macro="" textlink="">
      <xdr:nvSpPr>
        <xdr:cNvPr id="10416" name="維持補修費平均値テキスト"/>
        <xdr:cNvSpPr txBox="1"/>
      </xdr:nvSpPr>
      <xdr:spPr>
        <a:xfrm>
          <a:off x="4686300" y="1283843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128270</xdr:rowOff>
    </xdr:from>
    <xdr:to>
      <xdr:col>6</xdr:col>
      <xdr:colOff>561975</xdr:colOff>
      <xdr:row>76</xdr:row>
      <xdr:rowOff>58420</xdr:rowOff>
    </xdr:to>
    <xdr:sp macro="" textlink="">
      <xdr:nvSpPr>
        <xdr:cNvPr id="10417" name="フローチャート : 判断 177"/>
        <xdr:cNvSpPr/>
      </xdr:nvSpPr>
      <xdr:spPr>
        <a:xfrm>
          <a:off x="45847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151130</xdr:rowOff>
    </xdr:from>
    <xdr:to>
      <xdr:col>5</xdr:col>
      <xdr:colOff>358775</xdr:colOff>
      <xdr:row>78</xdr:row>
      <xdr:rowOff>16510</xdr:rowOff>
    </xdr:to>
    <xdr:cxnSp macro="">
      <xdr:nvCxnSpPr>
        <xdr:cNvPr id="10418" name="直線コネクタ 178"/>
        <xdr:cNvCxnSpPr/>
      </xdr:nvCxnSpPr>
      <xdr:spPr>
        <a:xfrm flipV="1">
          <a:off x="2908300" y="133527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59690</xdr:rowOff>
    </xdr:from>
    <xdr:to>
      <xdr:col>5</xdr:col>
      <xdr:colOff>409575</xdr:colOff>
      <xdr:row>75</xdr:row>
      <xdr:rowOff>161290</xdr:rowOff>
    </xdr:to>
    <xdr:sp macro="" textlink="">
      <xdr:nvSpPr>
        <xdr:cNvPr id="10419" name="フローチャート : 判断 179"/>
        <xdr:cNvSpPr/>
      </xdr:nvSpPr>
      <xdr:spPr>
        <a:xfrm>
          <a:off x="3746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74</xdr:row>
      <xdr:rowOff>6350</xdr:rowOff>
    </xdr:from>
    <xdr:ext cx="533400" cy="257810"/>
    <xdr:sp macro="" textlink="">
      <xdr:nvSpPr>
        <xdr:cNvPr id="10420" name="テキスト ボックス 180"/>
        <xdr:cNvSpPr txBox="1"/>
      </xdr:nvSpPr>
      <xdr:spPr>
        <a:xfrm>
          <a:off x="3529965" y="12693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94615</xdr:rowOff>
    </xdr:from>
    <xdr:to>
      <xdr:col>4</xdr:col>
      <xdr:colOff>155575</xdr:colOff>
      <xdr:row>78</xdr:row>
      <xdr:rowOff>16510</xdr:rowOff>
    </xdr:to>
    <xdr:cxnSp macro="">
      <xdr:nvCxnSpPr>
        <xdr:cNvPr id="10421" name="直線コネクタ 181"/>
        <xdr:cNvCxnSpPr/>
      </xdr:nvCxnSpPr>
      <xdr:spPr>
        <a:xfrm>
          <a:off x="2019300" y="1329626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139065</xdr:rowOff>
    </xdr:from>
    <xdr:to>
      <xdr:col>4</xdr:col>
      <xdr:colOff>206375</xdr:colOff>
      <xdr:row>76</xdr:row>
      <xdr:rowOff>69215</xdr:rowOff>
    </xdr:to>
    <xdr:sp macro="" textlink="">
      <xdr:nvSpPr>
        <xdr:cNvPr id="10422" name="フローチャート : 判断 182"/>
        <xdr:cNvSpPr/>
      </xdr:nvSpPr>
      <xdr:spPr>
        <a:xfrm>
          <a:off x="28575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74</xdr:row>
      <xdr:rowOff>86360</xdr:rowOff>
    </xdr:from>
    <xdr:ext cx="533400" cy="257810"/>
    <xdr:sp macro="" textlink="">
      <xdr:nvSpPr>
        <xdr:cNvPr id="10423" name="テキスト ボックス 183"/>
        <xdr:cNvSpPr txBox="1"/>
      </xdr:nvSpPr>
      <xdr:spPr>
        <a:xfrm>
          <a:off x="2640965" y="12773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94615</xdr:rowOff>
    </xdr:from>
    <xdr:to>
      <xdr:col>2</xdr:col>
      <xdr:colOff>638175</xdr:colOff>
      <xdr:row>78</xdr:row>
      <xdr:rowOff>136525</xdr:rowOff>
    </xdr:to>
    <xdr:cxnSp macro="">
      <xdr:nvCxnSpPr>
        <xdr:cNvPr id="10424" name="直線コネクタ 184"/>
        <xdr:cNvCxnSpPr/>
      </xdr:nvCxnSpPr>
      <xdr:spPr>
        <a:xfrm flipV="1">
          <a:off x="1130300" y="13296265"/>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163195</xdr:rowOff>
    </xdr:from>
    <xdr:to>
      <xdr:col>3</xdr:col>
      <xdr:colOff>3175</xdr:colOff>
      <xdr:row>76</xdr:row>
      <xdr:rowOff>93345</xdr:rowOff>
    </xdr:to>
    <xdr:sp macro="" textlink="">
      <xdr:nvSpPr>
        <xdr:cNvPr id="10425" name="フローチャート : 判断 185"/>
        <xdr:cNvSpPr/>
      </xdr:nvSpPr>
      <xdr:spPr>
        <a:xfrm>
          <a:off x="1968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74</xdr:row>
      <xdr:rowOff>109855</xdr:rowOff>
    </xdr:from>
    <xdr:ext cx="533400" cy="257810"/>
    <xdr:sp macro="" textlink="">
      <xdr:nvSpPr>
        <xdr:cNvPr id="10426" name="テキスト ボックス 186"/>
        <xdr:cNvSpPr txBox="1"/>
      </xdr:nvSpPr>
      <xdr:spPr>
        <a:xfrm>
          <a:off x="1751965" y="12797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39370</xdr:rowOff>
    </xdr:from>
    <xdr:to>
      <xdr:col>1</xdr:col>
      <xdr:colOff>485775</xdr:colOff>
      <xdr:row>76</xdr:row>
      <xdr:rowOff>140970</xdr:rowOff>
    </xdr:to>
    <xdr:sp macro="" textlink="">
      <xdr:nvSpPr>
        <xdr:cNvPr id="10427" name="フローチャート : 判断 187"/>
        <xdr:cNvSpPr/>
      </xdr:nvSpPr>
      <xdr:spPr>
        <a:xfrm>
          <a:off x="1079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74</xdr:row>
      <xdr:rowOff>157480</xdr:rowOff>
    </xdr:from>
    <xdr:ext cx="533400" cy="257810"/>
    <xdr:sp macro="" textlink="">
      <xdr:nvSpPr>
        <xdr:cNvPr id="10428" name="テキスト ボックス 188"/>
        <xdr:cNvSpPr txBox="1"/>
      </xdr:nvSpPr>
      <xdr:spPr>
        <a:xfrm>
          <a:off x="862965" y="12844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60730" cy="259080"/>
    <xdr:sp macro="" textlink="">
      <xdr:nvSpPr>
        <xdr:cNvPr id="10429" name="テキスト ボックス 189"/>
        <xdr:cNvSpPr txBox="1"/>
      </xdr:nvSpPr>
      <xdr:spPr>
        <a:xfrm>
          <a:off x="44450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80010</xdr:rowOff>
    </xdr:from>
    <xdr:ext cx="760730" cy="259080"/>
    <xdr:sp macro="" textlink="">
      <xdr:nvSpPr>
        <xdr:cNvPr id="10430" name="テキスト ボックス 190"/>
        <xdr:cNvSpPr txBox="1"/>
      </xdr:nvSpPr>
      <xdr:spPr>
        <a:xfrm>
          <a:off x="3606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0431"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0432"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0433"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95885</xdr:rowOff>
    </xdr:from>
    <xdr:to>
      <xdr:col>6</xdr:col>
      <xdr:colOff>561975</xdr:colOff>
      <xdr:row>78</xdr:row>
      <xdr:rowOff>26035</xdr:rowOff>
    </xdr:to>
    <xdr:sp macro="" textlink="">
      <xdr:nvSpPr>
        <xdr:cNvPr id="10434" name="円/楕円 194"/>
        <xdr:cNvSpPr/>
      </xdr:nvSpPr>
      <xdr:spPr>
        <a:xfrm>
          <a:off x="4584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74930</xdr:rowOff>
    </xdr:from>
    <xdr:ext cx="468630" cy="257810"/>
    <xdr:sp macro="" textlink="">
      <xdr:nvSpPr>
        <xdr:cNvPr id="10435" name="維持補修費該当値テキスト"/>
        <xdr:cNvSpPr txBox="1"/>
      </xdr:nvSpPr>
      <xdr:spPr>
        <a:xfrm>
          <a:off x="4686300" y="13276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100330</xdr:rowOff>
    </xdr:from>
    <xdr:to>
      <xdr:col>5</xdr:col>
      <xdr:colOff>409575</xdr:colOff>
      <xdr:row>78</xdr:row>
      <xdr:rowOff>30480</xdr:rowOff>
    </xdr:to>
    <xdr:sp macro="" textlink="">
      <xdr:nvSpPr>
        <xdr:cNvPr id="10436" name="円/楕円 196"/>
        <xdr:cNvSpPr/>
      </xdr:nvSpPr>
      <xdr:spPr>
        <a:xfrm>
          <a:off x="3746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123825</xdr:colOff>
      <xdr:row>78</xdr:row>
      <xdr:rowOff>21590</xdr:rowOff>
    </xdr:from>
    <xdr:ext cx="469900" cy="259080"/>
    <xdr:sp macro="" textlink="">
      <xdr:nvSpPr>
        <xdr:cNvPr id="10437" name="テキスト ボックス 197"/>
        <xdr:cNvSpPr txBox="1"/>
      </xdr:nvSpPr>
      <xdr:spPr>
        <a:xfrm>
          <a:off x="3562350" y="1339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137160</xdr:rowOff>
    </xdr:from>
    <xdr:to>
      <xdr:col>4</xdr:col>
      <xdr:colOff>206375</xdr:colOff>
      <xdr:row>78</xdr:row>
      <xdr:rowOff>67310</xdr:rowOff>
    </xdr:to>
    <xdr:sp macro="" textlink="">
      <xdr:nvSpPr>
        <xdr:cNvPr id="10438" name="円/楕円 198"/>
        <xdr:cNvSpPr/>
      </xdr:nvSpPr>
      <xdr:spPr>
        <a:xfrm>
          <a:off x="2857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606425</xdr:colOff>
      <xdr:row>78</xdr:row>
      <xdr:rowOff>58420</xdr:rowOff>
    </xdr:from>
    <xdr:ext cx="469900" cy="259080"/>
    <xdr:sp macro="" textlink="">
      <xdr:nvSpPr>
        <xdr:cNvPr id="10439" name="テキスト ボックス 199"/>
        <xdr:cNvSpPr txBox="1"/>
      </xdr:nvSpPr>
      <xdr:spPr>
        <a:xfrm>
          <a:off x="267335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43815</xdr:rowOff>
    </xdr:from>
    <xdr:to>
      <xdr:col>3</xdr:col>
      <xdr:colOff>3175</xdr:colOff>
      <xdr:row>77</xdr:row>
      <xdr:rowOff>145415</xdr:rowOff>
    </xdr:to>
    <xdr:sp macro="" textlink="">
      <xdr:nvSpPr>
        <xdr:cNvPr id="10440" name="円/楕円 200"/>
        <xdr:cNvSpPr/>
      </xdr:nvSpPr>
      <xdr:spPr>
        <a:xfrm>
          <a:off x="1968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402590</xdr:colOff>
      <xdr:row>77</xdr:row>
      <xdr:rowOff>136525</xdr:rowOff>
    </xdr:from>
    <xdr:ext cx="469265" cy="258445"/>
    <xdr:sp macro="" textlink="">
      <xdr:nvSpPr>
        <xdr:cNvPr id="10441" name="テキスト ボックス 201"/>
        <xdr:cNvSpPr txBox="1"/>
      </xdr:nvSpPr>
      <xdr:spPr>
        <a:xfrm>
          <a:off x="1783715" y="13338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7,682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86360</xdr:rowOff>
    </xdr:from>
    <xdr:to>
      <xdr:col>1</xdr:col>
      <xdr:colOff>485775</xdr:colOff>
      <xdr:row>79</xdr:row>
      <xdr:rowOff>15875</xdr:rowOff>
    </xdr:to>
    <xdr:sp macro="" textlink="">
      <xdr:nvSpPr>
        <xdr:cNvPr id="10442" name="円/楕円 202"/>
        <xdr:cNvSpPr/>
      </xdr:nvSpPr>
      <xdr:spPr>
        <a:xfrm>
          <a:off x="1079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200025</xdr:colOff>
      <xdr:row>79</xdr:row>
      <xdr:rowOff>6985</xdr:rowOff>
    </xdr:from>
    <xdr:ext cx="468630" cy="257810"/>
    <xdr:sp macro="" textlink="">
      <xdr:nvSpPr>
        <xdr:cNvPr id="10443" name="テキスト ボックス 203"/>
        <xdr:cNvSpPr txBox="1"/>
      </xdr:nvSpPr>
      <xdr:spPr>
        <a:xfrm>
          <a:off x="895350" y="13551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0444"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0445"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0446"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0447"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0448"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0449"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0450"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0451"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24155"/>
    <xdr:sp macro="" textlink="">
      <xdr:nvSpPr>
        <xdr:cNvPr id="10452" name="テキスト ボックス 212"/>
        <xdr:cNvSpPr txBox="1"/>
      </xdr:nvSpPr>
      <xdr:spPr>
        <a:xfrm>
          <a:off x="72390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0453"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100</xdr:row>
      <xdr:rowOff>111760</xdr:rowOff>
    </xdr:from>
    <xdr:ext cx="531495" cy="257810"/>
    <xdr:sp macro="" textlink="">
      <xdr:nvSpPr>
        <xdr:cNvPr id="10454" name="テキスト ボックス 214"/>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10455"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98</xdr:row>
      <xdr:rowOff>73660</xdr:rowOff>
    </xdr:from>
    <xdr:ext cx="531495" cy="259080"/>
    <xdr:sp macro="" textlink="">
      <xdr:nvSpPr>
        <xdr:cNvPr id="10456"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10457"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96</xdr:row>
      <xdr:rowOff>35560</xdr:rowOff>
    </xdr:from>
    <xdr:ext cx="531495" cy="259080"/>
    <xdr:sp macro="" textlink="">
      <xdr:nvSpPr>
        <xdr:cNvPr id="10458"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10459"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93</xdr:row>
      <xdr:rowOff>168910</xdr:rowOff>
    </xdr:from>
    <xdr:ext cx="531495" cy="257810"/>
    <xdr:sp macro="" textlink="">
      <xdr:nvSpPr>
        <xdr:cNvPr id="10460" name="テキスト ボックス 220"/>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10461"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10462"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10463"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10464"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0465"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10466" name="テキスト ボックス 226"/>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046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144145</xdr:rowOff>
    </xdr:from>
    <xdr:to>
      <xdr:col>6</xdr:col>
      <xdr:colOff>510540</xdr:colOff>
      <xdr:row>99</xdr:row>
      <xdr:rowOff>69850</xdr:rowOff>
    </xdr:to>
    <xdr:cxnSp macro="">
      <xdr:nvCxnSpPr>
        <xdr:cNvPr id="10468" name="直線コネクタ 228"/>
        <xdr:cNvCxnSpPr/>
      </xdr:nvCxnSpPr>
      <xdr:spPr>
        <a:xfrm flipV="1">
          <a:off x="4633595" y="155746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73660</xdr:rowOff>
    </xdr:from>
    <xdr:ext cx="533400" cy="259080"/>
    <xdr:sp macro="" textlink="">
      <xdr:nvSpPr>
        <xdr:cNvPr id="10469" name="扶助費最小値テキスト"/>
        <xdr:cNvSpPr txBox="1"/>
      </xdr:nvSpPr>
      <xdr:spPr>
        <a:xfrm>
          <a:off x="4686300" y="17047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69850</xdr:rowOff>
    </xdr:from>
    <xdr:to>
      <xdr:col>6</xdr:col>
      <xdr:colOff>600075</xdr:colOff>
      <xdr:row>99</xdr:row>
      <xdr:rowOff>69850</xdr:rowOff>
    </xdr:to>
    <xdr:cxnSp macro="">
      <xdr:nvCxnSpPr>
        <xdr:cNvPr id="10470" name="直線コネクタ 230"/>
        <xdr:cNvCxnSpPr/>
      </xdr:nvCxnSpPr>
      <xdr:spPr>
        <a:xfrm>
          <a:off x="4546600" y="1704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90805</xdr:rowOff>
    </xdr:from>
    <xdr:ext cx="597535" cy="258445"/>
    <xdr:sp macro="" textlink="">
      <xdr:nvSpPr>
        <xdr:cNvPr id="10471" name="扶助費最大値テキスト"/>
        <xdr:cNvSpPr txBox="1"/>
      </xdr:nvSpPr>
      <xdr:spPr>
        <a:xfrm>
          <a:off x="4686300" y="153498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144145</xdr:rowOff>
    </xdr:from>
    <xdr:to>
      <xdr:col>6</xdr:col>
      <xdr:colOff>600075</xdr:colOff>
      <xdr:row>90</xdr:row>
      <xdr:rowOff>144145</xdr:rowOff>
    </xdr:to>
    <xdr:cxnSp macro="">
      <xdr:nvCxnSpPr>
        <xdr:cNvPr id="10472" name="直線コネクタ 232"/>
        <xdr:cNvCxnSpPr/>
      </xdr:nvCxnSpPr>
      <xdr:spPr>
        <a:xfrm>
          <a:off x="4546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118110</xdr:rowOff>
    </xdr:from>
    <xdr:to>
      <xdr:col>6</xdr:col>
      <xdr:colOff>511810</xdr:colOff>
      <xdr:row>95</xdr:row>
      <xdr:rowOff>152400</xdr:rowOff>
    </xdr:to>
    <xdr:cxnSp macro="">
      <xdr:nvCxnSpPr>
        <xdr:cNvPr id="10473" name="直線コネクタ 233"/>
        <xdr:cNvCxnSpPr/>
      </xdr:nvCxnSpPr>
      <xdr:spPr>
        <a:xfrm flipV="1">
          <a:off x="3797300" y="16405860"/>
          <a:ext cx="83883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11430</xdr:rowOff>
    </xdr:from>
    <xdr:ext cx="533400" cy="259080"/>
    <xdr:sp macro="" textlink="">
      <xdr:nvSpPr>
        <xdr:cNvPr id="10474" name="扶助費平均値テキスト"/>
        <xdr:cNvSpPr txBox="1"/>
      </xdr:nvSpPr>
      <xdr:spPr>
        <a:xfrm>
          <a:off x="4686300" y="1647063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33020</xdr:rowOff>
    </xdr:from>
    <xdr:to>
      <xdr:col>6</xdr:col>
      <xdr:colOff>561975</xdr:colOff>
      <xdr:row>96</xdr:row>
      <xdr:rowOff>134620</xdr:rowOff>
    </xdr:to>
    <xdr:sp macro="" textlink="">
      <xdr:nvSpPr>
        <xdr:cNvPr id="10475" name="フローチャート : 判断 235"/>
        <xdr:cNvSpPr/>
      </xdr:nvSpPr>
      <xdr:spPr>
        <a:xfrm>
          <a:off x="4584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152400</xdr:rowOff>
    </xdr:from>
    <xdr:to>
      <xdr:col>5</xdr:col>
      <xdr:colOff>358775</xdr:colOff>
      <xdr:row>96</xdr:row>
      <xdr:rowOff>147320</xdr:rowOff>
    </xdr:to>
    <xdr:cxnSp macro="">
      <xdr:nvCxnSpPr>
        <xdr:cNvPr id="10476" name="直線コネクタ 236"/>
        <xdr:cNvCxnSpPr/>
      </xdr:nvCxnSpPr>
      <xdr:spPr>
        <a:xfrm flipV="1">
          <a:off x="2908300" y="1644015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64770</xdr:rowOff>
    </xdr:from>
    <xdr:to>
      <xdr:col>5</xdr:col>
      <xdr:colOff>409575</xdr:colOff>
      <xdr:row>96</xdr:row>
      <xdr:rowOff>166370</xdr:rowOff>
    </xdr:to>
    <xdr:sp macro="" textlink="">
      <xdr:nvSpPr>
        <xdr:cNvPr id="10477" name="フローチャート : 判断 237"/>
        <xdr:cNvSpPr/>
      </xdr:nvSpPr>
      <xdr:spPr>
        <a:xfrm>
          <a:off x="3746500" y="1652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96</xdr:row>
      <xdr:rowOff>157480</xdr:rowOff>
    </xdr:from>
    <xdr:ext cx="533400" cy="257810"/>
    <xdr:sp macro="" textlink="">
      <xdr:nvSpPr>
        <xdr:cNvPr id="10478" name="テキスト ボックス 238"/>
        <xdr:cNvSpPr txBox="1"/>
      </xdr:nvSpPr>
      <xdr:spPr>
        <a:xfrm>
          <a:off x="3529965" y="16616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147320</xdr:rowOff>
    </xdr:from>
    <xdr:to>
      <xdr:col>4</xdr:col>
      <xdr:colOff>155575</xdr:colOff>
      <xdr:row>96</xdr:row>
      <xdr:rowOff>166370</xdr:rowOff>
    </xdr:to>
    <xdr:cxnSp macro="">
      <xdr:nvCxnSpPr>
        <xdr:cNvPr id="10479" name="直線コネクタ 239"/>
        <xdr:cNvCxnSpPr/>
      </xdr:nvCxnSpPr>
      <xdr:spPr>
        <a:xfrm flipV="1">
          <a:off x="2019300" y="166065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23495</xdr:rowOff>
    </xdr:from>
    <xdr:to>
      <xdr:col>4</xdr:col>
      <xdr:colOff>206375</xdr:colOff>
      <xdr:row>97</xdr:row>
      <xdr:rowOff>125095</xdr:rowOff>
    </xdr:to>
    <xdr:sp macro="" textlink="">
      <xdr:nvSpPr>
        <xdr:cNvPr id="10480" name="フローチャート : 判断 240"/>
        <xdr:cNvSpPr/>
      </xdr:nvSpPr>
      <xdr:spPr>
        <a:xfrm>
          <a:off x="2857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97</xdr:row>
      <xdr:rowOff>116205</xdr:rowOff>
    </xdr:from>
    <xdr:ext cx="533400" cy="259080"/>
    <xdr:sp macro="" textlink="">
      <xdr:nvSpPr>
        <xdr:cNvPr id="10481" name="テキスト ボックス 241"/>
        <xdr:cNvSpPr txBox="1"/>
      </xdr:nvSpPr>
      <xdr:spPr>
        <a:xfrm>
          <a:off x="2640965" y="16746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166370</xdr:rowOff>
    </xdr:from>
    <xdr:to>
      <xdr:col>2</xdr:col>
      <xdr:colOff>638175</xdr:colOff>
      <xdr:row>97</xdr:row>
      <xdr:rowOff>64770</xdr:rowOff>
    </xdr:to>
    <xdr:cxnSp macro="">
      <xdr:nvCxnSpPr>
        <xdr:cNvPr id="10482" name="直線コネクタ 242"/>
        <xdr:cNvCxnSpPr/>
      </xdr:nvCxnSpPr>
      <xdr:spPr>
        <a:xfrm flipV="1">
          <a:off x="1130300" y="166255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19685</xdr:rowOff>
    </xdr:from>
    <xdr:to>
      <xdr:col>3</xdr:col>
      <xdr:colOff>3175</xdr:colOff>
      <xdr:row>97</xdr:row>
      <xdr:rowOff>121285</xdr:rowOff>
    </xdr:to>
    <xdr:sp macro="" textlink="">
      <xdr:nvSpPr>
        <xdr:cNvPr id="10483" name="フローチャート : 判断 243"/>
        <xdr:cNvSpPr/>
      </xdr:nvSpPr>
      <xdr:spPr>
        <a:xfrm>
          <a:off x="1968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97</xdr:row>
      <xdr:rowOff>112395</xdr:rowOff>
    </xdr:from>
    <xdr:ext cx="533400" cy="257810"/>
    <xdr:sp macro="" textlink="">
      <xdr:nvSpPr>
        <xdr:cNvPr id="10484" name="テキスト ボックス 244"/>
        <xdr:cNvSpPr txBox="1"/>
      </xdr:nvSpPr>
      <xdr:spPr>
        <a:xfrm>
          <a:off x="1751965" y="16743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85090</xdr:rowOff>
    </xdr:from>
    <xdr:to>
      <xdr:col>1</xdr:col>
      <xdr:colOff>485775</xdr:colOff>
      <xdr:row>98</xdr:row>
      <xdr:rowOff>15240</xdr:rowOff>
    </xdr:to>
    <xdr:sp macro="" textlink="">
      <xdr:nvSpPr>
        <xdr:cNvPr id="10485" name="フローチャート : 判断 245"/>
        <xdr:cNvSpPr/>
      </xdr:nvSpPr>
      <xdr:spPr>
        <a:xfrm>
          <a:off x="1079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98</xdr:row>
      <xdr:rowOff>6350</xdr:rowOff>
    </xdr:from>
    <xdr:ext cx="533400" cy="257810"/>
    <xdr:sp macro="" textlink="">
      <xdr:nvSpPr>
        <xdr:cNvPr id="10486" name="テキスト ボックス 246"/>
        <xdr:cNvSpPr txBox="1"/>
      </xdr:nvSpPr>
      <xdr:spPr>
        <a:xfrm>
          <a:off x="862965" y="16808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60730" cy="259080"/>
    <xdr:sp macro="" textlink="">
      <xdr:nvSpPr>
        <xdr:cNvPr id="10487" name="テキスト ボックス 247"/>
        <xdr:cNvSpPr txBox="1"/>
      </xdr:nvSpPr>
      <xdr:spPr>
        <a:xfrm>
          <a:off x="44450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80010</xdr:rowOff>
    </xdr:from>
    <xdr:ext cx="760730" cy="259080"/>
    <xdr:sp macro="" textlink="">
      <xdr:nvSpPr>
        <xdr:cNvPr id="10488" name="テキスト ボックス 248"/>
        <xdr:cNvSpPr txBox="1"/>
      </xdr:nvSpPr>
      <xdr:spPr>
        <a:xfrm>
          <a:off x="360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10489"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10490"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10491"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67310</xdr:rowOff>
    </xdr:from>
    <xdr:to>
      <xdr:col>6</xdr:col>
      <xdr:colOff>561975</xdr:colOff>
      <xdr:row>95</xdr:row>
      <xdr:rowOff>168910</xdr:rowOff>
    </xdr:to>
    <xdr:sp macro="" textlink="">
      <xdr:nvSpPr>
        <xdr:cNvPr id="10492" name="円/楕円 252"/>
        <xdr:cNvSpPr/>
      </xdr:nvSpPr>
      <xdr:spPr>
        <a:xfrm>
          <a:off x="4584700" y="163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90170</xdr:rowOff>
    </xdr:from>
    <xdr:ext cx="533400" cy="259080"/>
    <xdr:sp macro="" textlink="">
      <xdr:nvSpPr>
        <xdr:cNvPr id="10493" name="扶助費該当値テキスト"/>
        <xdr:cNvSpPr txBox="1"/>
      </xdr:nvSpPr>
      <xdr:spPr>
        <a:xfrm>
          <a:off x="4686300" y="16206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72,149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101600</xdr:rowOff>
    </xdr:from>
    <xdr:to>
      <xdr:col>5</xdr:col>
      <xdr:colOff>409575</xdr:colOff>
      <xdr:row>96</xdr:row>
      <xdr:rowOff>31750</xdr:rowOff>
    </xdr:to>
    <xdr:sp macro="" textlink="">
      <xdr:nvSpPr>
        <xdr:cNvPr id="10494" name="円/楕円 254"/>
        <xdr:cNvSpPr/>
      </xdr:nvSpPr>
      <xdr:spPr>
        <a:xfrm>
          <a:off x="3746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94</xdr:row>
      <xdr:rowOff>48260</xdr:rowOff>
    </xdr:from>
    <xdr:ext cx="533400" cy="259080"/>
    <xdr:sp macro="" textlink="">
      <xdr:nvSpPr>
        <xdr:cNvPr id="10495" name="テキスト ボックス 255"/>
        <xdr:cNvSpPr txBox="1"/>
      </xdr:nvSpPr>
      <xdr:spPr>
        <a:xfrm>
          <a:off x="3529965" y="16164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70,323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96520</xdr:rowOff>
    </xdr:from>
    <xdr:to>
      <xdr:col>4</xdr:col>
      <xdr:colOff>206375</xdr:colOff>
      <xdr:row>97</xdr:row>
      <xdr:rowOff>26670</xdr:rowOff>
    </xdr:to>
    <xdr:sp macro="" textlink="">
      <xdr:nvSpPr>
        <xdr:cNvPr id="10496" name="円/楕円 256"/>
        <xdr:cNvSpPr/>
      </xdr:nvSpPr>
      <xdr:spPr>
        <a:xfrm>
          <a:off x="2857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95</xdr:row>
      <xdr:rowOff>43180</xdr:rowOff>
    </xdr:from>
    <xdr:ext cx="533400" cy="257810"/>
    <xdr:sp macro="" textlink="">
      <xdr:nvSpPr>
        <xdr:cNvPr id="10497" name="テキスト ボックス 257"/>
        <xdr:cNvSpPr txBox="1"/>
      </xdr:nvSpPr>
      <xdr:spPr>
        <a:xfrm>
          <a:off x="2640965" y="16330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61,587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115570</xdr:rowOff>
    </xdr:from>
    <xdr:to>
      <xdr:col>3</xdr:col>
      <xdr:colOff>3175</xdr:colOff>
      <xdr:row>97</xdr:row>
      <xdr:rowOff>45720</xdr:rowOff>
    </xdr:to>
    <xdr:sp macro="" textlink="">
      <xdr:nvSpPr>
        <xdr:cNvPr id="10498" name="円/楕円 258"/>
        <xdr:cNvSpPr/>
      </xdr:nvSpPr>
      <xdr:spPr>
        <a:xfrm>
          <a:off x="1968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95</xdr:row>
      <xdr:rowOff>62230</xdr:rowOff>
    </xdr:from>
    <xdr:ext cx="533400" cy="259080"/>
    <xdr:sp macro="" textlink="">
      <xdr:nvSpPr>
        <xdr:cNvPr id="10499" name="テキスト ボックス 259"/>
        <xdr:cNvSpPr txBox="1"/>
      </xdr:nvSpPr>
      <xdr:spPr>
        <a:xfrm>
          <a:off x="1751965" y="1634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60,589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13970</xdr:rowOff>
    </xdr:from>
    <xdr:to>
      <xdr:col>1</xdr:col>
      <xdr:colOff>485775</xdr:colOff>
      <xdr:row>97</xdr:row>
      <xdr:rowOff>115570</xdr:rowOff>
    </xdr:to>
    <xdr:sp macro="" textlink="">
      <xdr:nvSpPr>
        <xdr:cNvPr id="10500" name="円/楕円 260"/>
        <xdr:cNvSpPr/>
      </xdr:nvSpPr>
      <xdr:spPr>
        <a:xfrm>
          <a:off x="1079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95</xdr:row>
      <xdr:rowOff>132080</xdr:rowOff>
    </xdr:from>
    <xdr:ext cx="533400" cy="257810"/>
    <xdr:sp macro="" textlink="">
      <xdr:nvSpPr>
        <xdr:cNvPr id="10501" name="テキスト ボックス 261"/>
        <xdr:cNvSpPr txBox="1"/>
      </xdr:nvSpPr>
      <xdr:spPr>
        <a:xfrm>
          <a:off x="862965" y="16419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56,925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0502"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0503"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0504"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0505"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0506"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0507"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0508"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0509"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8615" cy="224155"/>
    <xdr:sp macro="" textlink="">
      <xdr:nvSpPr>
        <xdr:cNvPr id="10510"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0511"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99060</xdr:rowOff>
    </xdr:from>
    <xdr:to>
      <xdr:col>16</xdr:col>
      <xdr:colOff>307975</xdr:colOff>
      <xdr:row>39</xdr:row>
      <xdr:rowOff>99060</xdr:rowOff>
    </xdr:to>
    <xdr:cxnSp macro="">
      <xdr:nvCxnSpPr>
        <xdr:cNvPr id="10512"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38</xdr:row>
      <xdr:rowOff>128270</xdr:rowOff>
    </xdr:from>
    <xdr:ext cx="248920" cy="259080"/>
    <xdr:sp macro="" textlink="">
      <xdr:nvSpPr>
        <xdr:cNvPr id="10513" name="テキスト ボックス 273"/>
        <xdr:cNvSpPr txBox="1"/>
      </xdr:nvSpPr>
      <xdr:spPr>
        <a:xfrm>
          <a:off x="6355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114935</xdr:rowOff>
    </xdr:from>
    <xdr:to>
      <xdr:col>16</xdr:col>
      <xdr:colOff>307975</xdr:colOff>
      <xdr:row>37</xdr:row>
      <xdr:rowOff>114935</xdr:rowOff>
    </xdr:to>
    <xdr:cxnSp macro="">
      <xdr:nvCxnSpPr>
        <xdr:cNvPr id="10514"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36</xdr:row>
      <xdr:rowOff>144145</xdr:rowOff>
    </xdr:from>
    <xdr:ext cx="594360" cy="257810"/>
    <xdr:sp macro="" textlink="">
      <xdr:nvSpPr>
        <xdr:cNvPr id="10515" name="テキスト ボックス 275"/>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132080</xdr:rowOff>
    </xdr:from>
    <xdr:to>
      <xdr:col>16</xdr:col>
      <xdr:colOff>307975</xdr:colOff>
      <xdr:row>35</xdr:row>
      <xdr:rowOff>132080</xdr:rowOff>
    </xdr:to>
    <xdr:cxnSp macro="">
      <xdr:nvCxnSpPr>
        <xdr:cNvPr id="10516"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34</xdr:row>
      <xdr:rowOff>160655</xdr:rowOff>
    </xdr:from>
    <xdr:ext cx="594360" cy="259080"/>
    <xdr:sp macro="" textlink="">
      <xdr:nvSpPr>
        <xdr:cNvPr id="10517" name="テキスト ボックス 277"/>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147955</xdr:rowOff>
    </xdr:from>
    <xdr:to>
      <xdr:col>16</xdr:col>
      <xdr:colOff>307975</xdr:colOff>
      <xdr:row>33</xdr:row>
      <xdr:rowOff>147955</xdr:rowOff>
    </xdr:to>
    <xdr:cxnSp macro="">
      <xdr:nvCxnSpPr>
        <xdr:cNvPr id="10518"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33</xdr:row>
      <xdr:rowOff>6350</xdr:rowOff>
    </xdr:from>
    <xdr:ext cx="594360" cy="257810"/>
    <xdr:sp macro="" textlink="">
      <xdr:nvSpPr>
        <xdr:cNvPr id="10519" name="テキスト ボックス 279"/>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164465</xdr:rowOff>
    </xdr:from>
    <xdr:to>
      <xdr:col>16</xdr:col>
      <xdr:colOff>307975</xdr:colOff>
      <xdr:row>31</xdr:row>
      <xdr:rowOff>164465</xdr:rowOff>
    </xdr:to>
    <xdr:cxnSp macro="">
      <xdr:nvCxnSpPr>
        <xdr:cNvPr id="10520"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31</xdr:row>
      <xdr:rowOff>22225</xdr:rowOff>
    </xdr:from>
    <xdr:ext cx="594360" cy="258445"/>
    <xdr:sp macro="" textlink="">
      <xdr:nvSpPr>
        <xdr:cNvPr id="10521" name="テキスト ボックス 281"/>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8890</xdr:rowOff>
    </xdr:from>
    <xdr:to>
      <xdr:col>16</xdr:col>
      <xdr:colOff>307975</xdr:colOff>
      <xdr:row>30</xdr:row>
      <xdr:rowOff>8890</xdr:rowOff>
    </xdr:to>
    <xdr:cxnSp macro="">
      <xdr:nvCxnSpPr>
        <xdr:cNvPr id="10522"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29</xdr:row>
      <xdr:rowOff>38100</xdr:rowOff>
    </xdr:from>
    <xdr:ext cx="594360" cy="259080"/>
    <xdr:sp macro="" textlink="">
      <xdr:nvSpPr>
        <xdr:cNvPr id="10523" name="テキスト ボックス 283"/>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10524"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27</xdr:row>
      <xdr:rowOff>54610</xdr:rowOff>
    </xdr:from>
    <xdr:ext cx="594360" cy="257810"/>
    <xdr:sp macro="" textlink="">
      <xdr:nvSpPr>
        <xdr:cNvPr id="10525" name="テキスト ボックス 285"/>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1052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66040</xdr:rowOff>
    </xdr:from>
    <xdr:to>
      <xdr:col>15</xdr:col>
      <xdr:colOff>180340</xdr:colOff>
      <xdr:row>38</xdr:row>
      <xdr:rowOff>71120</xdr:rowOff>
    </xdr:to>
    <xdr:cxnSp macro="">
      <xdr:nvCxnSpPr>
        <xdr:cNvPr id="10527" name="直線コネクタ 287"/>
        <xdr:cNvCxnSpPr/>
      </xdr:nvCxnSpPr>
      <xdr:spPr>
        <a:xfrm flipV="1">
          <a:off x="10475595" y="5209540"/>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74930</xdr:rowOff>
    </xdr:from>
    <xdr:ext cx="534670" cy="257810"/>
    <xdr:sp macro="" textlink="">
      <xdr:nvSpPr>
        <xdr:cNvPr id="10528" name="補助費等最小値テキスト"/>
        <xdr:cNvSpPr txBox="1"/>
      </xdr:nvSpPr>
      <xdr:spPr>
        <a:xfrm>
          <a:off x="10528300" y="6590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71120</xdr:rowOff>
    </xdr:from>
    <xdr:to>
      <xdr:col>15</xdr:col>
      <xdr:colOff>269875</xdr:colOff>
      <xdr:row>38</xdr:row>
      <xdr:rowOff>71120</xdr:rowOff>
    </xdr:to>
    <xdr:cxnSp macro="">
      <xdr:nvCxnSpPr>
        <xdr:cNvPr id="10529" name="直線コネクタ 289"/>
        <xdr:cNvCxnSpPr/>
      </xdr:nvCxnSpPr>
      <xdr:spPr>
        <a:xfrm>
          <a:off x="10388600" y="658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12700</xdr:rowOff>
    </xdr:from>
    <xdr:ext cx="598805" cy="259080"/>
    <xdr:sp macro="" textlink="">
      <xdr:nvSpPr>
        <xdr:cNvPr id="10530" name="補助費等最大値テキスト"/>
        <xdr:cNvSpPr txBox="1"/>
      </xdr:nvSpPr>
      <xdr:spPr>
        <a:xfrm>
          <a:off x="10528300" y="498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66040</xdr:rowOff>
    </xdr:from>
    <xdr:to>
      <xdr:col>15</xdr:col>
      <xdr:colOff>269875</xdr:colOff>
      <xdr:row>30</xdr:row>
      <xdr:rowOff>66040</xdr:rowOff>
    </xdr:to>
    <xdr:cxnSp macro="">
      <xdr:nvCxnSpPr>
        <xdr:cNvPr id="10531" name="直線コネクタ 291"/>
        <xdr:cNvCxnSpPr/>
      </xdr:nvCxnSpPr>
      <xdr:spPr>
        <a:xfrm>
          <a:off x="10388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1270</xdr:rowOff>
    </xdr:from>
    <xdr:to>
      <xdr:col>15</xdr:col>
      <xdr:colOff>180975</xdr:colOff>
      <xdr:row>37</xdr:row>
      <xdr:rowOff>93345</xdr:rowOff>
    </xdr:to>
    <xdr:cxnSp macro="">
      <xdr:nvCxnSpPr>
        <xdr:cNvPr id="10532" name="直線コネクタ 292"/>
        <xdr:cNvCxnSpPr/>
      </xdr:nvCxnSpPr>
      <xdr:spPr>
        <a:xfrm flipV="1">
          <a:off x="9639300" y="634492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139700</xdr:rowOff>
    </xdr:from>
    <xdr:ext cx="598805" cy="259080"/>
    <xdr:sp macro="" textlink="">
      <xdr:nvSpPr>
        <xdr:cNvPr id="10533" name="補助費等平均値テキスト"/>
        <xdr:cNvSpPr txBox="1"/>
      </xdr:nvSpPr>
      <xdr:spPr>
        <a:xfrm>
          <a:off x="10528300" y="6140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116840</xdr:rowOff>
    </xdr:from>
    <xdr:to>
      <xdr:col>15</xdr:col>
      <xdr:colOff>231775</xdr:colOff>
      <xdr:row>37</xdr:row>
      <xdr:rowOff>46990</xdr:rowOff>
    </xdr:to>
    <xdr:sp macro="" textlink="">
      <xdr:nvSpPr>
        <xdr:cNvPr id="10534" name="フローチャート : 判断 294"/>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37</xdr:row>
      <xdr:rowOff>93345</xdr:rowOff>
    </xdr:from>
    <xdr:to>
      <xdr:col>14</xdr:col>
      <xdr:colOff>28575</xdr:colOff>
      <xdr:row>37</xdr:row>
      <xdr:rowOff>135890</xdr:rowOff>
    </xdr:to>
    <xdr:cxnSp macro="">
      <xdr:nvCxnSpPr>
        <xdr:cNvPr id="10535" name="直線コネクタ 295"/>
        <xdr:cNvCxnSpPr/>
      </xdr:nvCxnSpPr>
      <xdr:spPr>
        <a:xfrm flipV="1">
          <a:off x="8750935" y="6436995"/>
          <a:ext cx="88836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151765</xdr:rowOff>
    </xdr:from>
    <xdr:to>
      <xdr:col>14</xdr:col>
      <xdr:colOff>79375</xdr:colOff>
      <xdr:row>37</xdr:row>
      <xdr:rowOff>81915</xdr:rowOff>
    </xdr:to>
    <xdr:sp macro="" textlink="">
      <xdr:nvSpPr>
        <xdr:cNvPr id="10536" name="フローチャート : 判断 296"/>
        <xdr:cNvSpPr/>
      </xdr:nvSpPr>
      <xdr:spPr>
        <a:xfrm>
          <a:off x="9588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35</xdr:row>
      <xdr:rowOff>98425</xdr:rowOff>
    </xdr:from>
    <xdr:ext cx="598805" cy="257810"/>
    <xdr:sp macro="" textlink="">
      <xdr:nvSpPr>
        <xdr:cNvPr id="10537" name="テキスト ボックス 297"/>
        <xdr:cNvSpPr txBox="1"/>
      </xdr:nvSpPr>
      <xdr:spPr>
        <a:xfrm>
          <a:off x="9339580" y="60991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118110</xdr:rowOff>
    </xdr:from>
    <xdr:to>
      <xdr:col>12</xdr:col>
      <xdr:colOff>511810</xdr:colOff>
      <xdr:row>37</xdr:row>
      <xdr:rowOff>135890</xdr:rowOff>
    </xdr:to>
    <xdr:cxnSp macro="">
      <xdr:nvCxnSpPr>
        <xdr:cNvPr id="10538" name="直線コネクタ 298"/>
        <xdr:cNvCxnSpPr/>
      </xdr:nvCxnSpPr>
      <xdr:spPr>
        <a:xfrm>
          <a:off x="7861300" y="6461760"/>
          <a:ext cx="88963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21590</xdr:rowOff>
    </xdr:from>
    <xdr:to>
      <xdr:col>12</xdr:col>
      <xdr:colOff>561975</xdr:colOff>
      <xdr:row>37</xdr:row>
      <xdr:rowOff>123190</xdr:rowOff>
    </xdr:to>
    <xdr:sp macro="" textlink="">
      <xdr:nvSpPr>
        <xdr:cNvPr id="10539" name="フローチャート : 判断 299"/>
        <xdr:cNvSpPr/>
      </xdr:nvSpPr>
      <xdr:spPr>
        <a:xfrm>
          <a:off x="8699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35</xdr:row>
      <xdr:rowOff>139700</xdr:rowOff>
    </xdr:from>
    <xdr:ext cx="597535" cy="259080"/>
    <xdr:sp macro="" textlink="">
      <xdr:nvSpPr>
        <xdr:cNvPr id="10540" name="テキスト ボックス 300"/>
        <xdr:cNvSpPr txBox="1"/>
      </xdr:nvSpPr>
      <xdr:spPr>
        <a:xfrm>
          <a:off x="8450580" y="6140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118110</xdr:rowOff>
    </xdr:from>
    <xdr:to>
      <xdr:col>11</xdr:col>
      <xdr:colOff>307975</xdr:colOff>
      <xdr:row>37</xdr:row>
      <xdr:rowOff>136525</xdr:rowOff>
    </xdr:to>
    <xdr:cxnSp macro="">
      <xdr:nvCxnSpPr>
        <xdr:cNvPr id="10541" name="直線コネクタ 301"/>
        <xdr:cNvCxnSpPr/>
      </xdr:nvCxnSpPr>
      <xdr:spPr>
        <a:xfrm flipV="1">
          <a:off x="6972300" y="64617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43815</xdr:rowOff>
    </xdr:from>
    <xdr:to>
      <xdr:col>11</xdr:col>
      <xdr:colOff>358775</xdr:colOff>
      <xdr:row>37</xdr:row>
      <xdr:rowOff>145415</xdr:rowOff>
    </xdr:to>
    <xdr:sp macro="" textlink="">
      <xdr:nvSpPr>
        <xdr:cNvPr id="10542" name="フローチャート : 判断 302"/>
        <xdr:cNvSpPr/>
      </xdr:nvSpPr>
      <xdr:spPr>
        <a:xfrm>
          <a:off x="7810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35</xdr:row>
      <xdr:rowOff>161925</xdr:rowOff>
    </xdr:from>
    <xdr:ext cx="597535" cy="259080"/>
    <xdr:sp macro="" textlink="">
      <xdr:nvSpPr>
        <xdr:cNvPr id="10543" name="テキスト ボックス 303"/>
        <xdr:cNvSpPr txBox="1"/>
      </xdr:nvSpPr>
      <xdr:spPr>
        <a:xfrm>
          <a:off x="7561580" y="6162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54610</xdr:colOff>
      <xdr:row>37</xdr:row>
      <xdr:rowOff>46990</xdr:rowOff>
    </xdr:from>
    <xdr:to>
      <xdr:col>10</xdr:col>
      <xdr:colOff>155575</xdr:colOff>
      <xdr:row>37</xdr:row>
      <xdr:rowOff>148590</xdr:rowOff>
    </xdr:to>
    <xdr:sp macro="" textlink="">
      <xdr:nvSpPr>
        <xdr:cNvPr id="10544" name="フローチャート : 判断 304"/>
        <xdr:cNvSpPr/>
      </xdr:nvSpPr>
      <xdr:spPr>
        <a:xfrm>
          <a:off x="6922135" y="639064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35</xdr:row>
      <xdr:rowOff>165100</xdr:rowOff>
    </xdr:from>
    <xdr:ext cx="596900" cy="259080"/>
    <xdr:sp macro="" textlink="">
      <xdr:nvSpPr>
        <xdr:cNvPr id="10545" name="テキスト ボックス 305"/>
        <xdr:cNvSpPr txBox="1"/>
      </xdr:nvSpPr>
      <xdr:spPr>
        <a:xfrm>
          <a:off x="6672580" y="6165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10546"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80010</xdr:rowOff>
    </xdr:from>
    <xdr:ext cx="760730" cy="259080"/>
    <xdr:sp macro="" textlink="">
      <xdr:nvSpPr>
        <xdr:cNvPr id="10547" name="テキスト ボックス 307"/>
        <xdr:cNvSpPr txBox="1"/>
      </xdr:nvSpPr>
      <xdr:spPr>
        <a:xfrm>
          <a:off x="9448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80010</xdr:rowOff>
    </xdr:from>
    <xdr:ext cx="760730" cy="259080"/>
    <xdr:sp macro="" textlink="">
      <xdr:nvSpPr>
        <xdr:cNvPr id="10548" name="テキスト ボックス 308"/>
        <xdr:cNvSpPr txBox="1"/>
      </xdr:nvSpPr>
      <xdr:spPr>
        <a:xfrm>
          <a:off x="8559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80010</xdr:rowOff>
    </xdr:from>
    <xdr:ext cx="760730" cy="259080"/>
    <xdr:sp macro="" textlink="">
      <xdr:nvSpPr>
        <xdr:cNvPr id="10549" name="テキスト ボックス 309"/>
        <xdr:cNvSpPr txBox="1"/>
      </xdr:nvSpPr>
      <xdr:spPr>
        <a:xfrm>
          <a:off x="7670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80010</xdr:rowOff>
    </xdr:from>
    <xdr:ext cx="760730" cy="259080"/>
    <xdr:sp macro="" textlink="">
      <xdr:nvSpPr>
        <xdr:cNvPr id="10550" name="テキスト ボックス 310"/>
        <xdr:cNvSpPr txBox="1"/>
      </xdr:nvSpPr>
      <xdr:spPr>
        <a:xfrm>
          <a:off x="6781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121920</xdr:rowOff>
    </xdr:from>
    <xdr:to>
      <xdr:col>15</xdr:col>
      <xdr:colOff>231775</xdr:colOff>
      <xdr:row>37</xdr:row>
      <xdr:rowOff>52070</xdr:rowOff>
    </xdr:to>
    <xdr:sp macro="" textlink="">
      <xdr:nvSpPr>
        <xdr:cNvPr id="10551" name="円/楕円 311"/>
        <xdr:cNvSpPr/>
      </xdr:nvSpPr>
      <xdr:spPr>
        <a:xfrm>
          <a:off x="104267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100330</xdr:rowOff>
    </xdr:from>
    <xdr:ext cx="598805" cy="257810"/>
    <xdr:sp macro="" textlink="">
      <xdr:nvSpPr>
        <xdr:cNvPr id="10552" name="補助費等該当値テキスト"/>
        <xdr:cNvSpPr txBox="1"/>
      </xdr:nvSpPr>
      <xdr:spPr>
        <a:xfrm>
          <a:off x="10528300" y="6272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134,860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42545</xdr:rowOff>
    </xdr:from>
    <xdr:to>
      <xdr:col>14</xdr:col>
      <xdr:colOff>79375</xdr:colOff>
      <xdr:row>37</xdr:row>
      <xdr:rowOff>144145</xdr:rowOff>
    </xdr:to>
    <xdr:sp macro="" textlink="">
      <xdr:nvSpPr>
        <xdr:cNvPr id="10553" name="円/楕円 313"/>
        <xdr:cNvSpPr/>
      </xdr:nvSpPr>
      <xdr:spPr>
        <a:xfrm>
          <a:off x="958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37</xdr:row>
      <xdr:rowOff>135255</xdr:rowOff>
    </xdr:from>
    <xdr:ext cx="598805" cy="257810"/>
    <xdr:sp macro="" textlink="">
      <xdr:nvSpPr>
        <xdr:cNvPr id="10554" name="テキスト ボックス 314"/>
        <xdr:cNvSpPr txBox="1"/>
      </xdr:nvSpPr>
      <xdr:spPr>
        <a:xfrm>
          <a:off x="9339580" y="6478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106,655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85090</xdr:rowOff>
    </xdr:from>
    <xdr:to>
      <xdr:col>12</xdr:col>
      <xdr:colOff>561975</xdr:colOff>
      <xdr:row>38</xdr:row>
      <xdr:rowOff>15240</xdr:rowOff>
    </xdr:to>
    <xdr:sp macro="" textlink="">
      <xdr:nvSpPr>
        <xdr:cNvPr id="10555" name="円/楕円 315"/>
        <xdr:cNvSpPr/>
      </xdr:nvSpPr>
      <xdr:spPr>
        <a:xfrm>
          <a:off x="8699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38</xdr:row>
      <xdr:rowOff>6350</xdr:rowOff>
    </xdr:from>
    <xdr:ext cx="534670" cy="257810"/>
    <xdr:sp macro="" textlink="">
      <xdr:nvSpPr>
        <xdr:cNvPr id="10556" name="テキスト ボックス 316"/>
        <xdr:cNvSpPr txBox="1"/>
      </xdr:nvSpPr>
      <xdr:spPr>
        <a:xfrm>
          <a:off x="8482965" y="65214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93,706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67310</xdr:rowOff>
    </xdr:from>
    <xdr:to>
      <xdr:col>11</xdr:col>
      <xdr:colOff>358775</xdr:colOff>
      <xdr:row>37</xdr:row>
      <xdr:rowOff>168910</xdr:rowOff>
    </xdr:to>
    <xdr:sp macro="" textlink="">
      <xdr:nvSpPr>
        <xdr:cNvPr id="10557" name="円/楕円 317"/>
        <xdr:cNvSpPr/>
      </xdr:nvSpPr>
      <xdr:spPr>
        <a:xfrm>
          <a:off x="781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37</xdr:row>
      <xdr:rowOff>160020</xdr:rowOff>
    </xdr:from>
    <xdr:ext cx="534670" cy="259080"/>
    <xdr:sp macro="" textlink="">
      <xdr:nvSpPr>
        <xdr:cNvPr id="10558" name="テキスト ボックス 318"/>
        <xdr:cNvSpPr txBox="1"/>
      </xdr:nvSpPr>
      <xdr:spPr>
        <a:xfrm>
          <a:off x="7593965" y="650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99,089</a:t>
          </a:r>
          <a:endParaRPr kumimoji="1" lang="ja-JP" altLang="en-US" sz="1000" b="1">
            <a:solidFill>
              <a:srgbClr val="FF0000"/>
            </a:solidFill>
            <a:latin typeface="ＭＳ Ｐゴシック"/>
          </a:endParaRPr>
        </a:p>
      </xdr:txBody>
    </xdr:sp>
    <xdr:clientData/>
  </xdr:oneCellAnchor>
  <xdr:twoCellAnchor>
    <xdr:from>
      <xdr:col>10</xdr:col>
      <xdr:colOff>54610</xdr:colOff>
      <xdr:row>37</xdr:row>
      <xdr:rowOff>86360</xdr:rowOff>
    </xdr:from>
    <xdr:to>
      <xdr:col>10</xdr:col>
      <xdr:colOff>155575</xdr:colOff>
      <xdr:row>38</xdr:row>
      <xdr:rowOff>15875</xdr:rowOff>
    </xdr:to>
    <xdr:sp macro="" textlink="">
      <xdr:nvSpPr>
        <xdr:cNvPr id="10559" name="円/楕円 319"/>
        <xdr:cNvSpPr/>
      </xdr:nvSpPr>
      <xdr:spPr>
        <a:xfrm>
          <a:off x="6922135" y="6430010"/>
          <a:ext cx="10096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38</xdr:row>
      <xdr:rowOff>6985</xdr:rowOff>
    </xdr:from>
    <xdr:ext cx="533400" cy="257810"/>
    <xdr:sp macro="" textlink="">
      <xdr:nvSpPr>
        <xdr:cNvPr id="10560" name="テキスト ボックス 320"/>
        <xdr:cNvSpPr txBox="1"/>
      </xdr:nvSpPr>
      <xdr:spPr>
        <a:xfrm>
          <a:off x="6705600" y="6522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93,481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10561"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0562"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0563"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0564"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0565"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0566"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0567"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0568"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8615" cy="224155"/>
    <xdr:sp macro="" textlink="">
      <xdr:nvSpPr>
        <xdr:cNvPr id="10569" name="テキスト ボックス 32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10570"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99060</xdr:rowOff>
    </xdr:from>
    <xdr:to>
      <xdr:col>16</xdr:col>
      <xdr:colOff>307975</xdr:colOff>
      <xdr:row>59</xdr:row>
      <xdr:rowOff>99060</xdr:rowOff>
    </xdr:to>
    <xdr:cxnSp macro="">
      <xdr:nvCxnSpPr>
        <xdr:cNvPr id="10571"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58</xdr:row>
      <xdr:rowOff>128270</xdr:rowOff>
    </xdr:from>
    <xdr:ext cx="248920" cy="259080"/>
    <xdr:sp macro="" textlink="">
      <xdr:nvSpPr>
        <xdr:cNvPr id="10572" name="テキスト ボックス 332"/>
        <xdr:cNvSpPr txBox="1"/>
      </xdr:nvSpPr>
      <xdr:spPr>
        <a:xfrm>
          <a:off x="6355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114935</xdr:rowOff>
    </xdr:from>
    <xdr:to>
      <xdr:col>16</xdr:col>
      <xdr:colOff>307975</xdr:colOff>
      <xdr:row>57</xdr:row>
      <xdr:rowOff>114935</xdr:rowOff>
    </xdr:to>
    <xdr:cxnSp macro="">
      <xdr:nvCxnSpPr>
        <xdr:cNvPr id="10573"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56</xdr:row>
      <xdr:rowOff>144145</xdr:rowOff>
    </xdr:from>
    <xdr:ext cx="594360" cy="257810"/>
    <xdr:sp macro="" textlink="">
      <xdr:nvSpPr>
        <xdr:cNvPr id="10574" name="テキスト ボックス 334"/>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132080</xdr:rowOff>
    </xdr:from>
    <xdr:to>
      <xdr:col>16</xdr:col>
      <xdr:colOff>307975</xdr:colOff>
      <xdr:row>55</xdr:row>
      <xdr:rowOff>132080</xdr:rowOff>
    </xdr:to>
    <xdr:cxnSp macro="">
      <xdr:nvCxnSpPr>
        <xdr:cNvPr id="10575"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54</xdr:row>
      <xdr:rowOff>160655</xdr:rowOff>
    </xdr:from>
    <xdr:ext cx="594360" cy="259080"/>
    <xdr:sp macro="" textlink="">
      <xdr:nvSpPr>
        <xdr:cNvPr id="10576" name="テキスト ボックス 336"/>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147955</xdr:rowOff>
    </xdr:from>
    <xdr:to>
      <xdr:col>16</xdr:col>
      <xdr:colOff>307975</xdr:colOff>
      <xdr:row>53</xdr:row>
      <xdr:rowOff>147955</xdr:rowOff>
    </xdr:to>
    <xdr:cxnSp macro="">
      <xdr:nvCxnSpPr>
        <xdr:cNvPr id="10577"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53</xdr:row>
      <xdr:rowOff>6350</xdr:rowOff>
    </xdr:from>
    <xdr:ext cx="594360" cy="257810"/>
    <xdr:sp macro="" textlink="">
      <xdr:nvSpPr>
        <xdr:cNvPr id="10578" name="テキスト ボックス 338"/>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164465</xdr:rowOff>
    </xdr:from>
    <xdr:to>
      <xdr:col>16</xdr:col>
      <xdr:colOff>307975</xdr:colOff>
      <xdr:row>51</xdr:row>
      <xdr:rowOff>164465</xdr:rowOff>
    </xdr:to>
    <xdr:cxnSp macro="">
      <xdr:nvCxnSpPr>
        <xdr:cNvPr id="10579"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51</xdr:row>
      <xdr:rowOff>22225</xdr:rowOff>
    </xdr:from>
    <xdr:ext cx="594360" cy="258445"/>
    <xdr:sp macro="" textlink="">
      <xdr:nvSpPr>
        <xdr:cNvPr id="10580" name="テキスト ボックス 340"/>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8890</xdr:rowOff>
    </xdr:from>
    <xdr:to>
      <xdr:col>16</xdr:col>
      <xdr:colOff>307975</xdr:colOff>
      <xdr:row>50</xdr:row>
      <xdr:rowOff>8890</xdr:rowOff>
    </xdr:to>
    <xdr:cxnSp macro="">
      <xdr:nvCxnSpPr>
        <xdr:cNvPr id="10581"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49</xdr:row>
      <xdr:rowOff>38100</xdr:rowOff>
    </xdr:from>
    <xdr:ext cx="594360" cy="259080"/>
    <xdr:sp macro="" textlink="">
      <xdr:nvSpPr>
        <xdr:cNvPr id="10582" name="テキスト ボックス 342"/>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10583"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47</xdr:row>
      <xdr:rowOff>54610</xdr:rowOff>
    </xdr:from>
    <xdr:ext cx="594360" cy="257810"/>
    <xdr:sp macro="" textlink="">
      <xdr:nvSpPr>
        <xdr:cNvPr id="10584" name="テキスト ボックス 344"/>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1058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154940</xdr:rowOff>
    </xdr:from>
    <xdr:to>
      <xdr:col>15</xdr:col>
      <xdr:colOff>180340</xdr:colOff>
      <xdr:row>59</xdr:row>
      <xdr:rowOff>2540</xdr:rowOff>
    </xdr:to>
    <xdr:cxnSp macro="">
      <xdr:nvCxnSpPr>
        <xdr:cNvPr id="10586" name="直線コネクタ 346"/>
        <xdr:cNvCxnSpPr/>
      </xdr:nvCxnSpPr>
      <xdr:spPr>
        <a:xfrm flipV="1">
          <a:off x="10475595" y="855599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6350</xdr:rowOff>
    </xdr:from>
    <xdr:ext cx="534670" cy="257810"/>
    <xdr:sp macro="" textlink="">
      <xdr:nvSpPr>
        <xdr:cNvPr id="10587" name="普通建設事業費最小値テキスト"/>
        <xdr:cNvSpPr txBox="1"/>
      </xdr:nvSpPr>
      <xdr:spPr>
        <a:xfrm>
          <a:off x="10528300" y="10121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2540</xdr:rowOff>
    </xdr:from>
    <xdr:to>
      <xdr:col>15</xdr:col>
      <xdr:colOff>269875</xdr:colOff>
      <xdr:row>59</xdr:row>
      <xdr:rowOff>2540</xdr:rowOff>
    </xdr:to>
    <xdr:cxnSp macro="">
      <xdr:nvCxnSpPr>
        <xdr:cNvPr id="10588" name="直線コネクタ 348"/>
        <xdr:cNvCxnSpPr/>
      </xdr:nvCxnSpPr>
      <xdr:spPr>
        <a:xfrm>
          <a:off x="10388600" y="1011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101600</xdr:rowOff>
    </xdr:from>
    <xdr:ext cx="598805" cy="259080"/>
    <xdr:sp macro="" textlink="">
      <xdr:nvSpPr>
        <xdr:cNvPr id="10589" name="普通建設事業費最大値テキスト"/>
        <xdr:cNvSpPr txBox="1"/>
      </xdr:nvSpPr>
      <xdr:spPr>
        <a:xfrm>
          <a:off x="10528300" y="8331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154940</xdr:rowOff>
    </xdr:from>
    <xdr:to>
      <xdr:col>15</xdr:col>
      <xdr:colOff>269875</xdr:colOff>
      <xdr:row>49</xdr:row>
      <xdr:rowOff>154940</xdr:rowOff>
    </xdr:to>
    <xdr:cxnSp macro="">
      <xdr:nvCxnSpPr>
        <xdr:cNvPr id="10590" name="直線コネクタ 350"/>
        <xdr:cNvCxnSpPr/>
      </xdr:nvCxnSpPr>
      <xdr:spPr>
        <a:xfrm>
          <a:off x="10388600" y="855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83185</xdr:rowOff>
    </xdr:from>
    <xdr:to>
      <xdr:col>15</xdr:col>
      <xdr:colOff>180975</xdr:colOff>
      <xdr:row>56</xdr:row>
      <xdr:rowOff>128270</xdr:rowOff>
    </xdr:to>
    <xdr:cxnSp macro="">
      <xdr:nvCxnSpPr>
        <xdr:cNvPr id="10591" name="直線コネクタ 351"/>
        <xdr:cNvCxnSpPr/>
      </xdr:nvCxnSpPr>
      <xdr:spPr>
        <a:xfrm>
          <a:off x="9639300" y="9512935"/>
          <a:ext cx="8382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55880</xdr:rowOff>
    </xdr:from>
    <xdr:ext cx="598805" cy="259080"/>
    <xdr:sp macro="" textlink="">
      <xdr:nvSpPr>
        <xdr:cNvPr id="10592" name="普通建設事業費平均値テキスト"/>
        <xdr:cNvSpPr txBox="1"/>
      </xdr:nvSpPr>
      <xdr:spPr>
        <a:xfrm>
          <a:off x="10528300" y="9485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33020</xdr:rowOff>
    </xdr:from>
    <xdr:to>
      <xdr:col>15</xdr:col>
      <xdr:colOff>231775</xdr:colOff>
      <xdr:row>56</xdr:row>
      <xdr:rowOff>134620</xdr:rowOff>
    </xdr:to>
    <xdr:sp macro="" textlink="">
      <xdr:nvSpPr>
        <xdr:cNvPr id="10593" name="フローチャート : 判断 353"/>
        <xdr:cNvSpPr/>
      </xdr:nvSpPr>
      <xdr:spPr>
        <a:xfrm>
          <a:off x="104267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55</xdr:row>
      <xdr:rowOff>83185</xdr:rowOff>
    </xdr:from>
    <xdr:to>
      <xdr:col>14</xdr:col>
      <xdr:colOff>28575</xdr:colOff>
      <xdr:row>57</xdr:row>
      <xdr:rowOff>50800</xdr:rowOff>
    </xdr:to>
    <xdr:cxnSp macro="">
      <xdr:nvCxnSpPr>
        <xdr:cNvPr id="10594" name="直線コネクタ 354"/>
        <xdr:cNvCxnSpPr/>
      </xdr:nvCxnSpPr>
      <xdr:spPr>
        <a:xfrm flipV="1">
          <a:off x="8750935" y="9512935"/>
          <a:ext cx="888365"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160020</xdr:rowOff>
    </xdr:from>
    <xdr:to>
      <xdr:col>14</xdr:col>
      <xdr:colOff>79375</xdr:colOff>
      <xdr:row>56</xdr:row>
      <xdr:rowOff>90170</xdr:rowOff>
    </xdr:to>
    <xdr:sp macro="" textlink="">
      <xdr:nvSpPr>
        <xdr:cNvPr id="10595" name="フローチャート : 判断 355"/>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56</xdr:row>
      <xdr:rowOff>81280</xdr:rowOff>
    </xdr:from>
    <xdr:ext cx="598805" cy="259080"/>
    <xdr:sp macro="" textlink="">
      <xdr:nvSpPr>
        <xdr:cNvPr id="10596" name="テキスト ボックス 356"/>
        <xdr:cNvSpPr txBox="1"/>
      </xdr:nvSpPr>
      <xdr:spPr>
        <a:xfrm>
          <a:off x="9339580" y="9682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25400</xdr:rowOff>
    </xdr:from>
    <xdr:to>
      <xdr:col>12</xdr:col>
      <xdr:colOff>511810</xdr:colOff>
      <xdr:row>57</xdr:row>
      <xdr:rowOff>50800</xdr:rowOff>
    </xdr:to>
    <xdr:cxnSp macro="">
      <xdr:nvCxnSpPr>
        <xdr:cNvPr id="10597" name="直線コネクタ 357"/>
        <xdr:cNvCxnSpPr/>
      </xdr:nvCxnSpPr>
      <xdr:spPr>
        <a:xfrm>
          <a:off x="7861300" y="9626600"/>
          <a:ext cx="889635"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163830</xdr:rowOff>
    </xdr:from>
    <xdr:to>
      <xdr:col>12</xdr:col>
      <xdr:colOff>561975</xdr:colOff>
      <xdr:row>56</xdr:row>
      <xdr:rowOff>93980</xdr:rowOff>
    </xdr:to>
    <xdr:sp macro="" textlink="">
      <xdr:nvSpPr>
        <xdr:cNvPr id="10598" name="フローチャート : 判断 358"/>
        <xdr:cNvSpPr/>
      </xdr:nvSpPr>
      <xdr:spPr>
        <a:xfrm>
          <a:off x="86995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54</xdr:row>
      <xdr:rowOff>110490</xdr:rowOff>
    </xdr:from>
    <xdr:ext cx="597535" cy="257810"/>
    <xdr:sp macro="" textlink="">
      <xdr:nvSpPr>
        <xdr:cNvPr id="10599" name="テキスト ボックス 359"/>
        <xdr:cNvSpPr txBox="1"/>
      </xdr:nvSpPr>
      <xdr:spPr>
        <a:xfrm>
          <a:off x="8450580" y="93687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25400</xdr:rowOff>
    </xdr:from>
    <xdr:to>
      <xdr:col>11</xdr:col>
      <xdr:colOff>307975</xdr:colOff>
      <xdr:row>56</xdr:row>
      <xdr:rowOff>40640</xdr:rowOff>
    </xdr:to>
    <xdr:cxnSp macro="">
      <xdr:nvCxnSpPr>
        <xdr:cNvPr id="10600" name="直線コネクタ 360"/>
        <xdr:cNvCxnSpPr/>
      </xdr:nvCxnSpPr>
      <xdr:spPr>
        <a:xfrm flipV="1">
          <a:off x="6972300" y="9626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83820</xdr:rowOff>
    </xdr:from>
    <xdr:to>
      <xdr:col>11</xdr:col>
      <xdr:colOff>358775</xdr:colOff>
      <xdr:row>57</xdr:row>
      <xdr:rowOff>13970</xdr:rowOff>
    </xdr:to>
    <xdr:sp macro="" textlink="">
      <xdr:nvSpPr>
        <xdr:cNvPr id="10601" name="フローチャート : 判断 361"/>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57</xdr:row>
      <xdr:rowOff>5080</xdr:rowOff>
    </xdr:from>
    <xdr:ext cx="597535" cy="259080"/>
    <xdr:sp macro="" textlink="">
      <xdr:nvSpPr>
        <xdr:cNvPr id="10602" name="テキスト ボックス 362"/>
        <xdr:cNvSpPr txBox="1"/>
      </xdr:nvSpPr>
      <xdr:spPr>
        <a:xfrm>
          <a:off x="7561580" y="9777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54610</xdr:colOff>
      <xdr:row>56</xdr:row>
      <xdr:rowOff>85090</xdr:rowOff>
    </xdr:from>
    <xdr:to>
      <xdr:col>10</xdr:col>
      <xdr:colOff>155575</xdr:colOff>
      <xdr:row>57</xdr:row>
      <xdr:rowOff>15240</xdr:rowOff>
    </xdr:to>
    <xdr:sp macro="" textlink="">
      <xdr:nvSpPr>
        <xdr:cNvPr id="10603" name="フローチャート : 判断 363"/>
        <xdr:cNvSpPr/>
      </xdr:nvSpPr>
      <xdr:spPr>
        <a:xfrm>
          <a:off x="6922135" y="968629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57</xdr:row>
      <xdr:rowOff>6350</xdr:rowOff>
    </xdr:from>
    <xdr:ext cx="596900" cy="257810"/>
    <xdr:sp macro="" textlink="">
      <xdr:nvSpPr>
        <xdr:cNvPr id="10604" name="テキスト ボックス 364"/>
        <xdr:cNvSpPr txBox="1"/>
      </xdr:nvSpPr>
      <xdr:spPr>
        <a:xfrm>
          <a:off x="6672580" y="9779000"/>
          <a:ext cx="596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10605"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80010</xdr:rowOff>
    </xdr:from>
    <xdr:ext cx="760730" cy="259080"/>
    <xdr:sp macro="" textlink="">
      <xdr:nvSpPr>
        <xdr:cNvPr id="10606" name="テキスト ボックス 366"/>
        <xdr:cNvSpPr txBox="1"/>
      </xdr:nvSpPr>
      <xdr:spPr>
        <a:xfrm>
          <a:off x="9448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80010</xdr:rowOff>
    </xdr:from>
    <xdr:ext cx="760730" cy="259080"/>
    <xdr:sp macro="" textlink="">
      <xdr:nvSpPr>
        <xdr:cNvPr id="10607" name="テキスト ボックス 367"/>
        <xdr:cNvSpPr txBox="1"/>
      </xdr:nvSpPr>
      <xdr:spPr>
        <a:xfrm>
          <a:off x="8559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80010</xdr:rowOff>
    </xdr:from>
    <xdr:ext cx="760730" cy="259080"/>
    <xdr:sp macro="" textlink="">
      <xdr:nvSpPr>
        <xdr:cNvPr id="10608" name="テキスト ボックス 368"/>
        <xdr:cNvSpPr txBox="1"/>
      </xdr:nvSpPr>
      <xdr:spPr>
        <a:xfrm>
          <a:off x="7670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80010</xdr:rowOff>
    </xdr:from>
    <xdr:ext cx="760730" cy="259080"/>
    <xdr:sp macro="" textlink="">
      <xdr:nvSpPr>
        <xdr:cNvPr id="10609" name="テキスト ボックス 369"/>
        <xdr:cNvSpPr txBox="1"/>
      </xdr:nvSpPr>
      <xdr:spPr>
        <a:xfrm>
          <a:off x="6781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77470</xdr:rowOff>
    </xdr:from>
    <xdr:to>
      <xdr:col>15</xdr:col>
      <xdr:colOff>231775</xdr:colOff>
      <xdr:row>57</xdr:row>
      <xdr:rowOff>7620</xdr:rowOff>
    </xdr:to>
    <xdr:sp macro="" textlink="">
      <xdr:nvSpPr>
        <xdr:cNvPr id="10610" name="円/楕円 370"/>
        <xdr:cNvSpPr/>
      </xdr:nvSpPr>
      <xdr:spPr>
        <a:xfrm>
          <a:off x="104267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55880</xdr:rowOff>
    </xdr:from>
    <xdr:ext cx="598805" cy="259080"/>
    <xdr:sp macro="" textlink="">
      <xdr:nvSpPr>
        <xdr:cNvPr id="10611" name="普通建設事業費該当値テキスト"/>
        <xdr:cNvSpPr txBox="1"/>
      </xdr:nvSpPr>
      <xdr:spPr>
        <a:xfrm>
          <a:off x="10528300" y="9657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148,456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32385</xdr:rowOff>
    </xdr:from>
    <xdr:to>
      <xdr:col>14</xdr:col>
      <xdr:colOff>79375</xdr:colOff>
      <xdr:row>55</xdr:row>
      <xdr:rowOff>133985</xdr:rowOff>
    </xdr:to>
    <xdr:sp macro="" textlink="">
      <xdr:nvSpPr>
        <xdr:cNvPr id="10612" name="円/楕円 372"/>
        <xdr:cNvSpPr/>
      </xdr:nvSpPr>
      <xdr:spPr>
        <a:xfrm>
          <a:off x="9588500" y="94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53</xdr:row>
      <xdr:rowOff>150495</xdr:rowOff>
    </xdr:from>
    <xdr:ext cx="598805" cy="259080"/>
    <xdr:sp macro="" textlink="">
      <xdr:nvSpPr>
        <xdr:cNvPr id="10613" name="テキスト ボックス 373"/>
        <xdr:cNvSpPr txBox="1"/>
      </xdr:nvSpPr>
      <xdr:spPr>
        <a:xfrm>
          <a:off x="9339580" y="9237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214,881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0</xdr:rowOff>
    </xdr:from>
    <xdr:to>
      <xdr:col>12</xdr:col>
      <xdr:colOff>561975</xdr:colOff>
      <xdr:row>57</xdr:row>
      <xdr:rowOff>101600</xdr:rowOff>
    </xdr:to>
    <xdr:sp macro="" textlink="">
      <xdr:nvSpPr>
        <xdr:cNvPr id="10614" name="円/楕円 374"/>
        <xdr:cNvSpPr/>
      </xdr:nvSpPr>
      <xdr:spPr>
        <a:xfrm>
          <a:off x="8699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57</xdr:row>
      <xdr:rowOff>92710</xdr:rowOff>
    </xdr:from>
    <xdr:ext cx="597535" cy="259080"/>
    <xdr:sp macro="" textlink="">
      <xdr:nvSpPr>
        <xdr:cNvPr id="10615" name="テキスト ボックス 375"/>
        <xdr:cNvSpPr txBox="1"/>
      </xdr:nvSpPr>
      <xdr:spPr>
        <a:xfrm>
          <a:off x="8450580" y="9865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119,703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146050</xdr:rowOff>
    </xdr:from>
    <xdr:to>
      <xdr:col>11</xdr:col>
      <xdr:colOff>358775</xdr:colOff>
      <xdr:row>56</xdr:row>
      <xdr:rowOff>76200</xdr:rowOff>
    </xdr:to>
    <xdr:sp macro="" textlink="">
      <xdr:nvSpPr>
        <xdr:cNvPr id="10616" name="円/楕円 376"/>
        <xdr:cNvSpPr/>
      </xdr:nvSpPr>
      <xdr:spPr>
        <a:xfrm>
          <a:off x="7810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54</xdr:row>
      <xdr:rowOff>92710</xdr:rowOff>
    </xdr:from>
    <xdr:ext cx="597535" cy="259080"/>
    <xdr:sp macro="" textlink="">
      <xdr:nvSpPr>
        <xdr:cNvPr id="10617" name="テキスト ボックス 377"/>
        <xdr:cNvSpPr txBox="1"/>
      </xdr:nvSpPr>
      <xdr:spPr>
        <a:xfrm>
          <a:off x="7561580" y="9351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180,035</a:t>
          </a:r>
          <a:endParaRPr kumimoji="1" lang="ja-JP" altLang="en-US" sz="1000" b="1">
            <a:solidFill>
              <a:srgbClr val="FF0000"/>
            </a:solidFill>
            <a:latin typeface="ＭＳ Ｐゴシック"/>
          </a:endParaRPr>
        </a:p>
      </xdr:txBody>
    </xdr:sp>
    <xdr:clientData/>
  </xdr:oneCellAnchor>
  <xdr:twoCellAnchor>
    <xdr:from>
      <xdr:col>10</xdr:col>
      <xdr:colOff>54610</xdr:colOff>
      <xdr:row>55</xdr:row>
      <xdr:rowOff>161290</xdr:rowOff>
    </xdr:from>
    <xdr:to>
      <xdr:col>10</xdr:col>
      <xdr:colOff>155575</xdr:colOff>
      <xdr:row>56</xdr:row>
      <xdr:rowOff>91440</xdr:rowOff>
    </xdr:to>
    <xdr:sp macro="" textlink="">
      <xdr:nvSpPr>
        <xdr:cNvPr id="10618" name="円/楕円 378"/>
        <xdr:cNvSpPr/>
      </xdr:nvSpPr>
      <xdr:spPr>
        <a:xfrm>
          <a:off x="6922135" y="959104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54</xdr:row>
      <xdr:rowOff>107950</xdr:rowOff>
    </xdr:from>
    <xdr:ext cx="596900" cy="259080"/>
    <xdr:sp macro="" textlink="">
      <xdr:nvSpPr>
        <xdr:cNvPr id="10619" name="テキスト ボックス 379"/>
        <xdr:cNvSpPr txBox="1"/>
      </xdr:nvSpPr>
      <xdr:spPr>
        <a:xfrm>
          <a:off x="6672580" y="93662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175,397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10620"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0621"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0622"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0623"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0624"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0625"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0626"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0627"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8615" cy="224155"/>
    <xdr:sp macro="" textlink="">
      <xdr:nvSpPr>
        <xdr:cNvPr id="10628" name="テキスト ボックス 38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10629"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10630"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78</xdr:row>
      <xdr:rowOff>73660</xdr:rowOff>
    </xdr:from>
    <xdr:ext cx="248920" cy="259080"/>
    <xdr:sp macro="" textlink="">
      <xdr:nvSpPr>
        <xdr:cNvPr id="10631" name="テキスト ボックス 391"/>
        <xdr:cNvSpPr txBox="1"/>
      </xdr:nvSpPr>
      <xdr:spPr>
        <a:xfrm>
          <a:off x="6355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10632"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76</xdr:row>
      <xdr:rowOff>35560</xdr:rowOff>
    </xdr:from>
    <xdr:ext cx="594360" cy="259080"/>
    <xdr:sp macro="" textlink="">
      <xdr:nvSpPr>
        <xdr:cNvPr id="10633" name="テキスト ボックス 393"/>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10634"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73</xdr:row>
      <xdr:rowOff>168910</xdr:rowOff>
    </xdr:from>
    <xdr:ext cx="594360" cy="257810"/>
    <xdr:sp macro="" textlink="">
      <xdr:nvSpPr>
        <xdr:cNvPr id="10635" name="テキスト ボックス 395"/>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10636"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71</xdr:row>
      <xdr:rowOff>130810</xdr:rowOff>
    </xdr:from>
    <xdr:ext cx="594360" cy="259080"/>
    <xdr:sp macro="" textlink="">
      <xdr:nvSpPr>
        <xdr:cNvPr id="10637" name="テキスト ボックス 397"/>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10638"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69</xdr:row>
      <xdr:rowOff>92710</xdr:rowOff>
    </xdr:from>
    <xdr:ext cx="594360" cy="259080"/>
    <xdr:sp macro="" textlink="">
      <xdr:nvSpPr>
        <xdr:cNvPr id="10639" name="テキスト ボックス 399"/>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10640"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67</xdr:row>
      <xdr:rowOff>54610</xdr:rowOff>
    </xdr:from>
    <xdr:ext cx="594360" cy="257810"/>
    <xdr:sp macro="" textlink="">
      <xdr:nvSpPr>
        <xdr:cNvPr id="10641" name="テキスト ボックス 401"/>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1064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46990</xdr:rowOff>
    </xdr:from>
    <xdr:to>
      <xdr:col>15</xdr:col>
      <xdr:colOff>180340</xdr:colOff>
      <xdr:row>79</xdr:row>
      <xdr:rowOff>44450</xdr:rowOff>
    </xdr:to>
    <xdr:cxnSp macro="">
      <xdr:nvCxnSpPr>
        <xdr:cNvPr id="10643" name="直線コネクタ 403"/>
        <xdr:cNvCxnSpPr/>
      </xdr:nvCxnSpPr>
      <xdr:spPr>
        <a:xfrm flipV="1">
          <a:off x="10475595" y="1204849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48260</xdr:rowOff>
    </xdr:from>
    <xdr:ext cx="249555" cy="259080"/>
    <xdr:sp macro="" textlink="">
      <xdr:nvSpPr>
        <xdr:cNvPr id="10644"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10645" name="直線コネクタ 40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165100</xdr:rowOff>
    </xdr:from>
    <xdr:ext cx="598805" cy="259080"/>
    <xdr:sp macro="" textlink="">
      <xdr:nvSpPr>
        <xdr:cNvPr id="10646" name="普通建設事業費 （ うち新規整備　）最大値テキスト"/>
        <xdr:cNvSpPr txBox="1"/>
      </xdr:nvSpPr>
      <xdr:spPr>
        <a:xfrm>
          <a:off x="10528300" y="1182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46990</xdr:rowOff>
    </xdr:from>
    <xdr:to>
      <xdr:col>15</xdr:col>
      <xdr:colOff>269875</xdr:colOff>
      <xdr:row>70</xdr:row>
      <xdr:rowOff>46990</xdr:rowOff>
    </xdr:to>
    <xdr:cxnSp macro="">
      <xdr:nvCxnSpPr>
        <xdr:cNvPr id="10647" name="直線コネクタ 407"/>
        <xdr:cNvCxnSpPr/>
      </xdr:nvCxnSpPr>
      <xdr:spPr>
        <a:xfrm>
          <a:off x="10388600" y="1204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68580</xdr:rowOff>
    </xdr:from>
    <xdr:to>
      <xdr:col>15</xdr:col>
      <xdr:colOff>180975</xdr:colOff>
      <xdr:row>77</xdr:row>
      <xdr:rowOff>154940</xdr:rowOff>
    </xdr:to>
    <xdr:cxnSp macro="">
      <xdr:nvCxnSpPr>
        <xdr:cNvPr id="10648" name="直線コネクタ 408"/>
        <xdr:cNvCxnSpPr/>
      </xdr:nvCxnSpPr>
      <xdr:spPr>
        <a:xfrm flipV="1">
          <a:off x="9639300" y="132702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45720</xdr:rowOff>
    </xdr:from>
    <xdr:ext cx="534670" cy="259080"/>
    <xdr:sp macro="" textlink="">
      <xdr:nvSpPr>
        <xdr:cNvPr id="10649" name="普通建設事業費 （ うち新規整備　）平均値テキスト"/>
        <xdr:cNvSpPr txBox="1"/>
      </xdr:nvSpPr>
      <xdr:spPr>
        <a:xfrm>
          <a:off x="10528300" y="13247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67310</xdr:rowOff>
    </xdr:from>
    <xdr:to>
      <xdr:col>15</xdr:col>
      <xdr:colOff>231775</xdr:colOff>
      <xdr:row>77</xdr:row>
      <xdr:rowOff>168910</xdr:rowOff>
    </xdr:to>
    <xdr:sp macro="" textlink="">
      <xdr:nvSpPr>
        <xdr:cNvPr id="10650" name="フローチャート : 判断 410"/>
        <xdr:cNvSpPr/>
      </xdr:nvSpPr>
      <xdr:spPr>
        <a:xfrm>
          <a:off x="104267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55880</xdr:rowOff>
    </xdr:from>
    <xdr:to>
      <xdr:col>14</xdr:col>
      <xdr:colOff>79375</xdr:colOff>
      <xdr:row>77</xdr:row>
      <xdr:rowOff>157480</xdr:rowOff>
    </xdr:to>
    <xdr:sp macro="" textlink="">
      <xdr:nvSpPr>
        <xdr:cNvPr id="10651" name="フローチャート : 判断 411"/>
        <xdr:cNvSpPr/>
      </xdr:nvSpPr>
      <xdr:spPr>
        <a:xfrm>
          <a:off x="9588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76</xdr:row>
      <xdr:rowOff>2540</xdr:rowOff>
    </xdr:from>
    <xdr:ext cx="534670" cy="259080"/>
    <xdr:sp macro="" textlink="">
      <xdr:nvSpPr>
        <xdr:cNvPr id="10652" name="テキスト ボックス 412"/>
        <xdr:cNvSpPr txBox="1"/>
      </xdr:nvSpPr>
      <xdr:spPr>
        <a:xfrm>
          <a:off x="9371965" y="13032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10653"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80010</xdr:rowOff>
    </xdr:from>
    <xdr:ext cx="760730" cy="259080"/>
    <xdr:sp macro="" textlink="">
      <xdr:nvSpPr>
        <xdr:cNvPr id="10654" name="テキスト ボックス 414"/>
        <xdr:cNvSpPr txBox="1"/>
      </xdr:nvSpPr>
      <xdr:spPr>
        <a:xfrm>
          <a:off x="9448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80010</xdr:rowOff>
    </xdr:from>
    <xdr:ext cx="760730" cy="259080"/>
    <xdr:sp macro="" textlink="">
      <xdr:nvSpPr>
        <xdr:cNvPr id="10655" name="テキスト ボックス 415"/>
        <xdr:cNvSpPr txBox="1"/>
      </xdr:nvSpPr>
      <xdr:spPr>
        <a:xfrm>
          <a:off x="8559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80010</xdr:rowOff>
    </xdr:from>
    <xdr:ext cx="760730" cy="259080"/>
    <xdr:sp macro="" textlink="">
      <xdr:nvSpPr>
        <xdr:cNvPr id="10656" name="テキスト ボックス 416"/>
        <xdr:cNvSpPr txBox="1"/>
      </xdr:nvSpPr>
      <xdr:spPr>
        <a:xfrm>
          <a:off x="7670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80010</xdr:rowOff>
    </xdr:from>
    <xdr:ext cx="760730" cy="259080"/>
    <xdr:sp macro="" textlink="">
      <xdr:nvSpPr>
        <xdr:cNvPr id="10657" name="テキスト ボックス 417"/>
        <xdr:cNvSpPr txBox="1"/>
      </xdr:nvSpPr>
      <xdr:spPr>
        <a:xfrm>
          <a:off x="6781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17780</xdr:rowOff>
    </xdr:from>
    <xdr:to>
      <xdr:col>15</xdr:col>
      <xdr:colOff>231775</xdr:colOff>
      <xdr:row>77</xdr:row>
      <xdr:rowOff>119380</xdr:rowOff>
    </xdr:to>
    <xdr:sp macro="" textlink="">
      <xdr:nvSpPr>
        <xdr:cNvPr id="10658" name="円/楕円 418"/>
        <xdr:cNvSpPr/>
      </xdr:nvSpPr>
      <xdr:spPr>
        <a:xfrm>
          <a:off x="104267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40640</xdr:rowOff>
    </xdr:from>
    <xdr:ext cx="534670" cy="257810"/>
    <xdr:sp macro="" textlink="">
      <xdr:nvSpPr>
        <xdr:cNvPr id="10659" name="普通建設事業費 （ うち新規整備　）該当値テキスト"/>
        <xdr:cNvSpPr txBox="1"/>
      </xdr:nvSpPr>
      <xdr:spPr>
        <a:xfrm>
          <a:off x="10528300" y="130708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83,730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104140</xdr:rowOff>
    </xdr:from>
    <xdr:to>
      <xdr:col>14</xdr:col>
      <xdr:colOff>79375</xdr:colOff>
      <xdr:row>78</xdr:row>
      <xdr:rowOff>34290</xdr:rowOff>
    </xdr:to>
    <xdr:sp macro="" textlink="">
      <xdr:nvSpPr>
        <xdr:cNvPr id="10660" name="円/楕円 420"/>
        <xdr:cNvSpPr/>
      </xdr:nvSpPr>
      <xdr:spPr>
        <a:xfrm>
          <a:off x="9588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78</xdr:row>
      <xdr:rowOff>25400</xdr:rowOff>
    </xdr:from>
    <xdr:ext cx="534670" cy="259080"/>
    <xdr:sp macro="" textlink="">
      <xdr:nvSpPr>
        <xdr:cNvPr id="10661" name="テキスト ボックス 421"/>
        <xdr:cNvSpPr txBox="1"/>
      </xdr:nvSpPr>
      <xdr:spPr>
        <a:xfrm>
          <a:off x="9371965" y="13398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60,938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10662"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0663"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0664"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0665"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0666"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0667"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0668"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0669"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8615" cy="224155"/>
    <xdr:sp macro="" textlink="">
      <xdr:nvSpPr>
        <xdr:cNvPr id="10670" name="テキスト ボックス 43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10671"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10672" name="直線コネクタ 43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98</xdr:row>
      <xdr:rowOff>73660</xdr:rowOff>
    </xdr:from>
    <xdr:ext cx="248920" cy="259080"/>
    <xdr:sp macro="" textlink="">
      <xdr:nvSpPr>
        <xdr:cNvPr id="10673" name="テキスト ボックス 433"/>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10674" name="直線コネクタ 43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96</xdr:row>
      <xdr:rowOff>35560</xdr:rowOff>
    </xdr:from>
    <xdr:ext cx="594360" cy="259080"/>
    <xdr:sp macro="" textlink="">
      <xdr:nvSpPr>
        <xdr:cNvPr id="10675" name="テキスト ボックス 435"/>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10676" name="直線コネクタ 43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93</xdr:row>
      <xdr:rowOff>168910</xdr:rowOff>
    </xdr:from>
    <xdr:ext cx="594360" cy="257810"/>
    <xdr:sp macro="" textlink="">
      <xdr:nvSpPr>
        <xdr:cNvPr id="10677" name="テキスト ボックス 437"/>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10678" name="直線コネクタ 43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91</xdr:row>
      <xdr:rowOff>130810</xdr:rowOff>
    </xdr:from>
    <xdr:ext cx="594360" cy="259080"/>
    <xdr:sp macro="" textlink="">
      <xdr:nvSpPr>
        <xdr:cNvPr id="10679" name="テキスト ボックス 439"/>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10680" name="直線コネクタ 44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89</xdr:row>
      <xdr:rowOff>92710</xdr:rowOff>
    </xdr:from>
    <xdr:ext cx="594360" cy="259080"/>
    <xdr:sp macro="" textlink="">
      <xdr:nvSpPr>
        <xdr:cNvPr id="10681" name="テキスト ボックス 441"/>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10682"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87</xdr:row>
      <xdr:rowOff>54610</xdr:rowOff>
    </xdr:from>
    <xdr:ext cx="594360" cy="257810"/>
    <xdr:sp macro="" textlink="">
      <xdr:nvSpPr>
        <xdr:cNvPr id="10683" name="テキスト ボックス 44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1068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116205</xdr:rowOff>
    </xdr:from>
    <xdr:to>
      <xdr:col>15</xdr:col>
      <xdr:colOff>180340</xdr:colOff>
      <xdr:row>99</xdr:row>
      <xdr:rowOff>19685</xdr:rowOff>
    </xdr:to>
    <xdr:cxnSp macro="">
      <xdr:nvCxnSpPr>
        <xdr:cNvPr id="10685" name="直線コネクタ 445"/>
        <xdr:cNvCxnSpPr/>
      </xdr:nvCxnSpPr>
      <xdr:spPr>
        <a:xfrm flipV="1">
          <a:off x="10475595" y="15718155"/>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23495</xdr:rowOff>
    </xdr:from>
    <xdr:ext cx="469900" cy="259080"/>
    <xdr:sp macro="" textlink="">
      <xdr:nvSpPr>
        <xdr:cNvPr id="10686" name="普通建設事業費 （ うち更新整備　）最小値テキスト"/>
        <xdr:cNvSpPr txBox="1"/>
      </xdr:nvSpPr>
      <xdr:spPr>
        <a:xfrm>
          <a:off x="10528300" y="1699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19685</xdr:rowOff>
    </xdr:from>
    <xdr:to>
      <xdr:col>15</xdr:col>
      <xdr:colOff>269875</xdr:colOff>
      <xdr:row>99</xdr:row>
      <xdr:rowOff>19685</xdr:rowOff>
    </xdr:to>
    <xdr:cxnSp macro="">
      <xdr:nvCxnSpPr>
        <xdr:cNvPr id="10687" name="直線コネクタ 447"/>
        <xdr:cNvCxnSpPr/>
      </xdr:nvCxnSpPr>
      <xdr:spPr>
        <a:xfrm>
          <a:off x="10388600" y="16993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63500</xdr:rowOff>
    </xdr:from>
    <xdr:ext cx="598805" cy="257810"/>
    <xdr:sp macro="" textlink="">
      <xdr:nvSpPr>
        <xdr:cNvPr id="10688" name="普通建設事業費 （ うち更新整備　）最大値テキスト"/>
        <xdr:cNvSpPr txBox="1"/>
      </xdr:nvSpPr>
      <xdr:spPr>
        <a:xfrm>
          <a:off x="10528300" y="154940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116205</xdr:rowOff>
    </xdr:from>
    <xdr:to>
      <xdr:col>15</xdr:col>
      <xdr:colOff>269875</xdr:colOff>
      <xdr:row>91</xdr:row>
      <xdr:rowOff>116205</xdr:rowOff>
    </xdr:to>
    <xdr:cxnSp macro="">
      <xdr:nvCxnSpPr>
        <xdr:cNvPr id="10689" name="直線コネクタ 449"/>
        <xdr:cNvCxnSpPr/>
      </xdr:nvCxnSpPr>
      <xdr:spPr>
        <a:xfrm>
          <a:off x="10388600" y="1571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95885</xdr:rowOff>
    </xdr:from>
    <xdr:to>
      <xdr:col>15</xdr:col>
      <xdr:colOff>180975</xdr:colOff>
      <xdr:row>98</xdr:row>
      <xdr:rowOff>14605</xdr:rowOff>
    </xdr:to>
    <xdr:cxnSp macro="">
      <xdr:nvCxnSpPr>
        <xdr:cNvPr id="10690" name="直線コネクタ 450"/>
        <xdr:cNvCxnSpPr/>
      </xdr:nvCxnSpPr>
      <xdr:spPr>
        <a:xfrm>
          <a:off x="9639300" y="16555085"/>
          <a:ext cx="8382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103505</xdr:rowOff>
    </xdr:from>
    <xdr:ext cx="534670" cy="259080"/>
    <xdr:sp macro="" textlink="">
      <xdr:nvSpPr>
        <xdr:cNvPr id="10691" name="普通建設事業費 （ うち更新整備　）平均値テキスト"/>
        <xdr:cNvSpPr txBox="1"/>
      </xdr:nvSpPr>
      <xdr:spPr>
        <a:xfrm>
          <a:off x="10528300" y="16562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80645</xdr:rowOff>
    </xdr:from>
    <xdr:to>
      <xdr:col>15</xdr:col>
      <xdr:colOff>231775</xdr:colOff>
      <xdr:row>98</xdr:row>
      <xdr:rowOff>10795</xdr:rowOff>
    </xdr:to>
    <xdr:sp macro="" textlink="">
      <xdr:nvSpPr>
        <xdr:cNvPr id="10692" name="フローチャート : 判断 452"/>
        <xdr:cNvSpPr/>
      </xdr:nvSpPr>
      <xdr:spPr>
        <a:xfrm>
          <a:off x="104267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52070</xdr:rowOff>
    </xdr:from>
    <xdr:to>
      <xdr:col>14</xdr:col>
      <xdr:colOff>79375</xdr:colOff>
      <xdr:row>97</xdr:row>
      <xdr:rowOff>153670</xdr:rowOff>
    </xdr:to>
    <xdr:sp macro="" textlink="">
      <xdr:nvSpPr>
        <xdr:cNvPr id="10693" name="フローチャート : 判断 453"/>
        <xdr:cNvSpPr/>
      </xdr:nvSpPr>
      <xdr:spPr>
        <a:xfrm>
          <a:off x="9588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97</xdr:row>
      <xdr:rowOff>144780</xdr:rowOff>
    </xdr:from>
    <xdr:ext cx="534670" cy="257810"/>
    <xdr:sp macro="" textlink="">
      <xdr:nvSpPr>
        <xdr:cNvPr id="10694" name="テキスト ボックス 454"/>
        <xdr:cNvSpPr txBox="1"/>
      </xdr:nvSpPr>
      <xdr:spPr>
        <a:xfrm>
          <a:off x="9371965" y="167754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10695" name="テキスト ボックス 45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80010</xdr:rowOff>
    </xdr:from>
    <xdr:ext cx="760730" cy="259080"/>
    <xdr:sp macro="" textlink="">
      <xdr:nvSpPr>
        <xdr:cNvPr id="10696" name="テキスト ボックス 456"/>
        <xdr:cNvSpPr txBox="1"/>
      </xdr:nvSpPr>
      <xdr:spPr>
        <a:xfrm>
          <a:off x="944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80010</xdr:rowOff>
    </xdr:from>
    <xdr:ext cx="760730" cy="259080"/>
    <xdr:sp macro="" textlink="">
      <xdr:nvSpPr>
        <xdr:cNvPr id="10697" name="テキスト ボックス 457"/>
        <xdr:cNvSpPr txBox="1"/>
      </xdr:nvSpPr>
      <xdr:spPr>
        <a:xfrm>
          <a:off x="8559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80010</xdr:rowOff>
    </xdr:from>
    <xdr:ext cx="760730" cy="259080"/>
    <xdr:sp macro="" textlink="">
      <xdr:nvSpPr>
        <xdr:cNvPr id="10698" name="テキスト ボックス 458"/>
        <xdr:cNvSpPr txBox="1"/>
      </xdr:nvSpPr>
      <xdr:spPr>
        <a:xfrm>
          <a:off x="7670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80010</xdr:rowOff>
    </xdr:from>
    <xdr:ext cx="760730" cy="259080"/>
    <xdr:sp macro="" textlink="">
      <xdr:nvSpPr>
        <xdr:cNvPr id="10699" name="テキスト ボックス 459"/>
        <xdr:cNvSpPr txBox="1"/>
      </xdr:nvSpPr>
      <xdr:spPr>
        <a:xfrm>
          <a:off x="6781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135255</xdr:rowOff>
    </xdr:from>
    <xdr:to>
      <xdr:col>15</xdr:col>
      <xdr:colOff>231775</xdr:colOff>
      <xdr:row>98</xdr:row>
      <xdr:rowOff>65405</xdr:rowOff>
    </xdr:to>
    <xdr:sp macro="" textlink="">
      <xdr:nvSpPr>
        <xdr:cNvPr id="10700" name="円/楕円 460"/>
        <xdr:cNvSpPr/>
      </xdr:nvSpPr>
      <xdr:spPr>
        <a:xfrm>
          <a:off x="104267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113665</xdr:rowOff>
    </xdr:from>
    <xdr:ext cx="534670" cy="258445"/>
    <xdr:sp macro="" textlink="">
      <xdr:nvSpPr>
        <xdr:cNvPr id="10701" name="普通建設事業費 （ うち更新整備　）該当値テキスト"/>
        <xdr:cNvSpPr txBox="1"/>
      </xdr:nvSpPr>
      <xdr:spPr>
        <a:xfrm>
          <a:off x="10528300" y="1674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52,756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45085</xdr:rowOff>
    </xdr:from>
    <xdr:to>
      <xdr:col>14</xdr:col>
      <xdr:colOff>79375</xdr:colOff>
      <xdr:row>96</xdr:row>
      <xdr:rowOff>146685</xdr:rowOff>
    </xdr:to>
    <xdr:sp macro="" textlink="">
      <xdr:nvSpPr>
        <xdr:cNvPr id="10702" name="円/楕円 462"/>
        <xdr:cNvSpPr/>
      </xdr:nvSpPr>
      <xdr:spPr>
        <a:xfrm>
          <a:off x="9588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94</xdr:row>
      <xdr:rowOff>163195</xdr:rowOff>
    </xdr:from>
    <xdr:ext cx="598805" cy="259080"/>
    <xdr:sp macro="" textlink="">
      <xdr:nvSpPr>
        <xdr:cNvPr id="10703" name="テキスト ボックス 463"/>
        <xdr:cNvSpPr txBox="1"/>
      </xdr:nvSpPr>
      <xdr:spPr>
        <a:xfrm>
          <a:off x="9339580" y="16279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121,583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10704"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0705" name="正方形/長方形 46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0706" name="正方形/長方形 46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0707" name="正方形/長方形 46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0708" name="正方形/長方形 46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0709" name="正方形/長方形 46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0710" name="正方形/長方形 47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0711" name="正方形/長方形 47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8615" cy="224155"/>
    <xdr:sp macro="" textlink="">
      <xdr:nvSpPr>
        <xdr:cNvPr id="10712" name="テキスト ボックス 472"/>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10713" name="直線コネクタ 47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10714" name="直線コネクタ 47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37</xdr:row>
      <xdr:rowOff>168910</xdr:rowOff>
    </xdr:from>
    <xdr:ext cx="247650" cy="257810"/>
    <xdr:sp macro="" textlink="">
      <xdr:nvSpPr>
        <xdr:cNvPr id="10715" name="テキスト ボックス 475"/>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10716" name="直線コネクタ 47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35</xdr:row>
      <xdr:rowOff>54610</xdr:rowOff>
    </xdr:from>
    <xdr:ext cx="594360" cy="257810"/>
    <xdr:sp macro="" textlink="">
      <xdr:nvSpPr>
        <xdr:cNvPr id="10717" name="テキスト ボックス 477"/>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10718" name="直線コネクタ 47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32</xdr:row>
      <xdr:rowOff>111760</xdr:rowOff>
    </xdr:from>
    <xdr:ext cx="594360" cy="257810"/>
    <xdr:sp macro="" textlink="">
      <xdr:nvSpPr>
        <xdr:cNvPr id="10719" name="テキスト ボックス 479"/>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10720" name="直線コネクタ 48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29</xdr:row>
      <xdr:rowOff>168910</xdr:rowOff>
    </xdr:from>
    <xdr:ext cx="594360" cy="257810"/>
    <xdr:sp macro="" textlink="">
      <xdr:nvSpPr>
        <xdr:cNvPr id="10721" name="テキスト ボックス 481"/>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10722" name="直線コネクタ 48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94360" cy="257810"/>
    <xdr:sp macro="" textlink="">
      <xdr:nvSpPr>
        <xdr:cNvPr id="10723" name="テキスト ボックス 483"/>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107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8255</xdr:rowOff>
    </xdr:from>
    <xdr:to>
      <xdr:col>23</xdr:col>
      <xdr:colOff>516890</xdr:colOff>
      <xdr:row>38</xdr:row>
      <xdr:rowOff>139700</xdr:rowOff>
    </xdr:to>
    <xdr:cxnSp macro="">
      <xdr:nvCxnSpPr>
        <xdr:cNvPr id="10725" name="直線コネクタ 485"/>
        <xdr:cNvCxnSpPr/>
      </xdr:nvCxnSpPr>
      <xdr:spPr>
        <a:xfrm flipV="1">
          <a:off x="16317595" y="549465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144780</xdr:rowOff>
    </xdr:from>
    <xdr:ext cx="249555" cy="257810"/>
    <xdr:sp macro="" textlink="">
      <xdr:nvSpPr>
        <xdr:cNvPr id="10726" name="災害復旧事業費最小値テキスト"/>
        <xdr:cNvSpPr txBox="1"/>
      </xdr:nvSpPr>
      <xdr:spPr>
        <a:xfrm>
          <a:off x="16370300" y="66598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10727" name="直線コネクタ 487"/>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126365</xdr:rowOff>
    </xdr:from>
    <xdr:ext cx="598805" cy="259080"/>
    <xdr:sp macro="" textlink="">
      <xdr:nvSpPr>
        <xdr:cNvPr id="10728" name="災害復旧事業費最大値テキスト"/>
        <xdr:cNvSpPr txBox="1"/>
      </xdr:nvSpPr>
      <xdr:spPr>
        <a:xfrm>
          <a:off x="16370300" y="5269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8255</xdr:rowOff>
    </xdr:from>
    <xdr:to>
      <xdr:col>23</xdr:col>
      <xdr:colOff>606425</xdr:colOff>
      <xdr:row>32</xdr:row>
      <xdr:rowOff>8255</xdr:rowOff>
    </xdr:to>
    <xdr:cxnSp macro="">
      <xdr:nvCxnSpPr>
        <xdr:cNvPr id="10729" name="直線コネクタ 489"/>
        <xdr:cNvCxnSpPr/>
      </xdr:nvCxnSpPr>
      <xdr:spPr>
        <a:xfrm>
          <a:off x="16230600" y="5494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128270</xdr:rowOff>
    </xdr:from>
    <xdr:to>
      <xdr:col>23</xdr:col>
      <xdr:colOff>517525</xdr:colOff>
      <xdr:row>38</xdr:row>
      <xdr:rowOff>132080</xdr:rowOff>
    </xdr:to>
    <xdr:cxnSp macro="">
      <xdr:nvCxnSpPr>
        <xdr:cNvPr id="10730" name="直線コネクタ 490"/>
        <xdr:cNvCxnSpPr/>
      </xdr:nvCxnSpPr>
      <xdr:spPr>
        <a:xfrm>
          <a:off x="15481300" y="66433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62230</xdr:rowOff>
    </xdr:from>
    <xdr:ext cx="534670" cy="259080"/>
    <xdr:sp macro="" textlink="">
      <xdr:nvSpPr>
        <xdr:cNvPr id="10731" name="災害復旧事業費平均値テキスト"/>
        <xdr:cNvSpPr txBox="1"/>
      </xdr:nvSpPr>
      <xdr:spPr>
        <a:xfrm>
          <a:off x="16370300" y="640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39370</xdr:rowOff>
    </xdr:from>
    <xdr:to>
      <xdr:col>23</xdr:col>
      <xdr:colOff>568325</xdr:colOff>
      <xdr:row>38</xdr:row>
      <xdr:rowOff>140970</xdr:rowOff>
    </xdr:to>
    <xdr:sp macro="" textlink="">
      <xdr:nvSpPr>
        <xdr:cNvPr id="10732" name="フローチャート : 判断 492"/>
        <xdr:cNvSpPr/>
      </xdr:nvSpPr>
      <xdr:spPr>
        <a:xfrm>
          <a:off x="162687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123190</xdr:rowOff>
    </xdr:from>
    <xdr:to>
      <xdr:col>22</xdr:col>
      <xdr:colOff>365125</xdr:colOff>
      <xdr:row>38</xdr:row>
      <xdr:rowOff>128270</xdr:rowOff>
    </xdr:to>
    <xdr:cxnSp macro="">
      <xdr:nvCxnSpPr>
        <xdr:cNvPr id="10733" name="直線コネクタ 493"/>
        <xdr:cNvCxnSpPr/>
      </xdr:nvCxnSpPr>
      <xdr:spPr>
        <a:xfrm>
          <a:off x="14592300" y="6638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59055</xdr:rowOff>
    </xdr:from>
    <xdr:to>
      <xdr:col>22</xdr:col>
      <xdr:colOff>415925</xdr:colOff>
      <xdr:row>38</xdr:row>
      <xdr:rowOff>160655</xdr:rowOff>
    </xdr:to>
    <xdr:sp macro="" textlink="">
      <xdr:nvSpPr>
        <xdr:cNvPr id="10734" name="フローチャート : 判断 494"/>
        <xdr:cNvSpPr/>
      </xdr:nvSpPr>
      <xdr:spPr>
        <a:xfrm>
          <a:off x="15430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37</xdr:row>
      <xdr:rowOff>6350</xdr:rowOff>
    </xdr:from>
    <xdr:ext cx="468630" cy="257810"/>
    <xdr:sp macro="" textlink="">
      <xdr:nvSpPr>
        <xdr:cNvPr id="10735" name="テキスト ボックス 495"/>
        <xdr:cNvSpPr txBox="1"/>
      </xdr:nvSpPr>
      <xdr:spPr>
        <a:xfrm>
          <a:off x="15246350" y="6350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116840</xdr:rowOff>
    </xdr:from>
    <xdr:to>
      <xdr:col>21</xdr:col>
      <xdr:colOff>161925</xdr:colOff>
      <xdr:row>38</xdr:row>
      <xdr:rowOff>123190</xdr:rowOff>
    </xdr:to>
    <xdr:cxnSp macro="">
      <xdr:nvCxnSpPr>
        <xdr:cNvPr id="10736" name="直線コネクタ 496"/>
        <xdr:cNvCxnSpPr/>
      </xdr:nvCxnSpPr>
      <xdr:spPr>
        <a:xfrm>
          <a:off x="13703300" y="66319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54610</xdr:rowOff>
    </xdr:from>
    <xdr:to>
      <xdr:col>21</xdr:col>
      <xdr:colOff>212725</xdr:colOff>
      <xdr:row>38</xdr:row>
      <xdr:rowOff>156210</xdr:rowOff>
    </xdr:to>
    <xdr:sp macro="" textlink="">
      <xdr:nvSpPr>
        <xdr:cNvPr id="10737" name="フローチャート : 判断 497"/>
        <xdr:cNvSpPr/>
      </xdr:nvSpPr>
      <xdr:spPr>
        <a:xfrm>
          <a:off x="14541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37</xdr:row>
      <xdr:rowOff>1270</xdr:rowOff>
    </xdr:from>
    <xdr:ext cx="468630" cy="259080"/>
    <xdr:sp macro="" textlink="">
      <xdr:nvSpPr>
        <xdr:cNvPr id="10738" name="テキスト ボックス 498"/>
        <xdr:cNvSpPr txBox="1"/>
      </xdr:nvSpPr>
      <xdr:spPr>
        <a:xfrm>
          <a:off x="14357350" y="6344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116840</xdr:rowOff>
    </xdr:from>
    <xdr:to>
      <xdr:col>19</xdr:col>
      <xdr:colOff>644525</xdr:colOff>
      <xdr:row>38</xdr:row>
      <xdr:rowOff>139700</xdr:rowOff>
    </xdr:to>
    <xdr:cxnSp macro="">
      <xdr:nvCxnSpPr>
        <xdr:cNvPr id="10739" name="直線コネクタ 499"/>
        <xdr:cNvCxnSpPr/>
      </xdr:nvCxnSpPr>
      <xdr:spPr>
        <a:xfrm flipV="1">
          <a:off x="12814300" y="6631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37465</xdr:rowOff>
    </xdr:from>
    <xdr:to>
      <xdr:col>20</xdr:col>
      <xdr:colOff>9525</xdr:colOff>
      <xdr:row>38</xdr:row>
      <xdr:rowOff>139065</xdr:rowOff>
    </xdr:to>
    <xdr:sp macro="" textlink="">
      <xdr:nvSpPr>
        <xdr:cNvPr id="10740" name="フローチャート : 判断 500"/>
        <xdr:cNvSpPr/>
      </xdr:nvSpPr>
      <xdr:spPr>
        <a:xfrm>
          <a:off x="1365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36</xdr:row>
      <xdr:rowOff>155575</xdr:rowOff>
    </xdr:from>
    <xdr:ext cx="534670" cy="257810"/>
    <xdr:sp macro="" textlink="">
      <xdr:nvSpPr>
        <xdr:cNvPr id="10741" name="テキスト ボックス 501"/>
        <xdr:cNvSpPr txBox="1"/>
      </xdr:nvSpPr>
      <xdr:spPr>
        <a:xfrm>
          <a:off x="13435965" y="6327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48260</xdr:rowOff>
    </xdr:from>
    <xdr:to>
      <xdr:col>18</xdr:col>
      <xdr:colOff>492125</xdr:colOff>
      <xdr:row>38</xdr:row>
      <xdr:rowOff>149860</xdr:rowOff>
    </xdr:to>
    <xdr:sp macro="" textlink="">
      <xdr:nvSpPr>
        <xdr:cNvPr id="10742" name="フローチャート : 判断 502"/>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206375</xdr:colOff>
      <xdr:row>36</xdr:row>
      <xdr:rowOff>166370</xdr:rowOff>
    </xdr:from>
    <xdr:ext cx="469900" cy="257810"/>
    <xdr:sp macro="" textlink="">
      <xdr:nvSpPr>
        <xdr:cNvPr id="10743" name="テキスト ボックス 503"/>
        <xdr:cNvSpPr txBox="1"/>
      </xdr:nvSpPr>
      <xdr:spPr>
        <a:xfrm>
          <a:off x="12579350" y="63385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10744" name="テキスト ボックス 504"/>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10745" name="テキスト ボックス 505"/>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80010</xdr:rowOff>
    </xdr:from>
    <xdr:ext cx="760730" cy="259080"/>
    <xdr:sp macro="" textlink="">
      <xdr:nvSpPr>
        <xdr:cNvPr id="10746" name="テキスト ボックス 506"/>
        <xdr:cNvSpPr txBox="1"/>
      </xdr:nvSpPr>
      <xdr:spPr>
        <a:xfrm>
          <a:off x="14401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80010</xdr:rowOff>
    </xdr:from>
    <xdr:ext cx="760730" cy="259080"/>
    <xdr:sp macro="" textlink="">
      <xdr:nvSpPr>
        <xdr:cNvPr id="10747" name="テキスト ボックス 507"/>
        <xdr:cNvSpPr txBox="1"/>
      </xdr:nvSpPr>
      <xdr:spPr>
        <a:xfrm>
          <a:off x="13512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80010</xdr:rowOff>
    </xdr:from>
    <xdr:ext cx="760730" cy="259080"/>
    <xdr:sp macro="" textlink="">
      <xdr:nvSpPr>
        <xdr:cNvPr id="10748" name="テキスト ボックス 508"/>
        <xdr:cNvSpPr txBox="1"/>
      </xdr:nvSpPr>
      <xdr:spPr>
        <a:xfrm>
          <a:off x="12623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81280</xdr:rowOff>
    </xdr:from>
    <xdr:to>
      <xdr:col>23</xdr:col>
      <xdr:colOff>568325</xdr:colOff>
      <xdr:row>39</xdr:row>
      <xdr:rowOff>11430</xdr:rowOff>
    </xdr:to>
    <xdr:sp macro="" textlink="">
      <xdr:nvSpPr>
        <xdr:cNvPr id="10749" name="円/楕円 509"/>
        <xdr:cNvSpPr/>
      </xdr:nvSpPr>
      <xdr:spPr>
        <a:xfrm>
          <a:off x="16268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17780</xdr:rowOff>
    </xdr:from>
    <xdr:ext cx="469900" cy="257810"/>
    <xdr:sp macro="" textlink="">
      <xdr:nvSpPr>
        <xdr:cNvPr id="10750" name="災害復旧事業費該当値テキスト"/>
        <xdr:cNvSpPr txBox="1"/>
      </xdr:nvSpPr>
      <xdr:spPr>
        <a:xfrm>
          <a:off x="16370300" y="6532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77470</xdr:rowOff>
    </xdr:from>
    <xdr:to>
      <xdr:col>22</xdr:col>
      <xdr:colOff>415925</xdr:colOff>
      <xdr:row>39</xdr:row>
      <xdr:rowOff>7620</xdr:rowOff>
    </xdr:to>
    <xdr:sp macro="" textlink="">
      <xdr:nvSpPr>
        <xdr:cNvPr id="10751" name="円/楕円 511"/>
        <xdr:cNvSpPr/>
      </xdr:nvSpPr>
      <xdr:spPr>
        <a:xfrm>
          <a:off x="1543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38</xdr:row>
      <xdr:rowOff>170180</xdr:rowOff>
    </xdr:from>
    <xdr:ext cx="468630" cy="259080"/>
    <xdr:sp macro="" textlink="">
      <xdr:nvSpPr>
        <xdr:cNvPr id="10752" name="テキスト ボックス 512"/>
        <xdr:cNvSpPr txBox="1"/>
      </xdr:nvSpPr>
      <xdr:spPr>
        <a:xfrm>
          <a:off x="15246350" y="6685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72390</xdr:rowOff>
    </xdr:from>
    <xdr:to>
      <xdr:col>21</xdr:col>
      <xdr:colOff>212725</xdr:colOff>
      <xdr:row>39</xdr:row>
      <xdr:rowOff>2540</xdr:rowOff>
    </xdr:to>
    <xdr:sp macro="" textlink="">
      <xdr:nvSpPr>
        <xdr:cNvPr id="10753" name="円/楕円 513"/>
        <xdr:cNvSpPr/>
      </xdr:nvSpPr>
      <xdr:spPr>
        <a:xfrm>
          <a:off x="14541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38</xdr:row>
      <xdr:rowOff>165100</xdr:rowOff>
    </xdr:from>
    <xdr:ext cx="468630" cy="259080"/>
    <xdr:sp macro="" textlink="">
      <xdr:nvSpPr>
        <xdr:cNvPr id="10754" name="テキスト ボックス 514"/>
        <xdr:cNvSpPr txBox="1"/>
      </xdr:nvSpPr>
      <xdr:spPr>
        <a:xfrm>
          <a:off x="14357350" y="6680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66040</xdr:rowOff>
    </xdr:from>
    <xdr:to>
      <xdr:col>20</xdr:col>
      <xdr:colOff>9525</xdr:colOff>
      <xdr:row>38</xdr:row>
      <xdr:rowOff>167640</xdr:rowOff>
    </xdr:to>
    <xdr:sp macro="" textlink="">
      <xdr:nvSpPr>
        <xdr:cNvPr id="10755" name="円/楕円 515"/>
        <xdr:cNvSpPr/>
      </xdr:nvSpPr>
      <xdr:spPr>
        <a:xfrm>
          <a:off x="13652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409575</xdr:colOff>
      <xdr:row>38</xdr:row>
      <xdr:rowOff>158750</xdr:rowOff>
    </xdr:from>
    <xdr:ext cx="469900" cy="259080"/>
    <xdr:sp macro="" textlink="">
      <xdr:nvSpPr>
        <xdr:cNvPr id="10756" name="テキスト ボックス 516"/>
        <xdr:cNvSpPr txBox="1"/>
      </xdr:nvSpPr>
      <xdr:spPr>
        <a:xfrm>
          <a:off x="13468350" y="667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10757"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39</xdr:row>
      <xdr:rowOff>10160</xdr:rowOff>
    </xdr:from>
    <xdr:ext cx="249555" cy="259080"/>
    <xdr:sp macro="" textlink="">
      <xdr:nvSpPr>
        <xdr:cNvPr id="10758" name="テキスト ボックス 518"/>
        <xdr:cNvSpPr txBox="1"/>
      </xdr:nvSpPr>
      <xdr:spPr>
        <a:xfrm>
          <a:off x="1268984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10759"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0760" name="正方形/長方形 52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0761" name="正方形/長方形 52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0762" name="正方形/長方形 52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0763" name="正方形/長方形 52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0764" name="正方形/長方形 52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0765" name="正方形/長方形 52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0766" name="正方形/長方形 52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8615" cy="224155"/>
    <xdr:sp macro="" textlink="">
      <xdr:nvSpPr>
        <xdr:cNvPr id="10767" name="テキスト ボックス 527"/>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10768" name="直線コネクタ 52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10769" name="直線コネクタ 529"/>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57</xdr:row>
      <xdr:rowOff>168910</xdr:rowOff>
    </xdr:from>
    <xdr:ext cx="247650" cy="257810"/>
    <xdr:sp macro="" textlink="">
      <xdr:nvSpPr>
        <xdr:cNvPr id="10770" name="テキスト ボックス 530"/>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10771" name="直線コネクタ 531"/>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55</xdr:row>
      <xdr:rowOff>54610</xdr:rowOff>
    </xdr:from>
    <xdr:ext cx="467360" cy="257810"/>
    <xdr:sp macro="" textlink="">
      <xdr:nvSpPr>
        <xdr:cNvPr id="10772" name="テキスト ボックス 532"/>
        <xdr:cNvSpPr txBox="1"/>
      </xdr:nvSpPr>
      <xdr:spPr>
        <a:xfrm>
          <a:off x="11978640" y="94843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10773" name="直線コネクタ 533"/>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52</xdr:row>
      <xdr:rowOff>111760</xdr:rowOff>
    </xdr:from>
    <xdr:ext cx="467360" cy="257810"/>
    <xdr:sp macro="" textlink="">
      <xdr:nvSpPr>
        <xdr:cNvPr id="10774" name="テキスト ボックス 534"/>
        <xdr:cNvSpPr txBox="1"/>
      </xdr:nvSpPr>
      <xdr:spPr>
        <a:xfrm>
          <a:off x="11978640" y="90271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10775" name="直線コネクタ 535"/>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49</xdr:row>
      <xdr:rowOff>168910</xdr:rowOff>
    </xdr:from>
    <xdr:ext cx="467360" cy="257810"/>
    <xdr:sp macro="" textlink="">
      <xdr:nvSpPr>
        <xdr:cNvPr id="10776" name="テキスト ボックス 536"/>
        <xdr:cNvSpPr txBox="1"/>
      </xdr:nvSpPr>
      <xdr:spPr>
        <a:xfrm>
          <a:off x="11978640" y="85699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10777" name="直線コネクタ 53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47</xdr:row>
      <xdr:rowOff>54610</xdr:rowOff>
    </xdr:from>
    <xdr:ext cx="467360" cy="257810"/>
    <xdr:sp macro="" textlink="">
      <xdr:nvSpPr>
        <xdr:cNvPr id="10778" name="テキスト ボックス 538"/>
        <xdr:cNvSpPr txBox="1"/>
      </xdr:nvSpPr>
      <xdr:spPr>
        <a:xfrm>
          <a:off x="11978640" y="811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1077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156845</xdr:rowOff>
    </xdr:from>
    <xdr:to>
      <xdr:col>23</xdr:col>
      <xdr:colOff>516890</xdr:colOff>
      <xdr:row>58</xdr:row>
      <xdr:rowOff>139700</xdr:rowOff>
    </xdr:to>
    <xdr:cxnSp macro="">
      <xdr:nvCxnSpPr>
        <xdr:cNvPr id="10780" name="直線コネクタ 540"/>
        <xdr:cNvCxnSpPr/>
      </xdr:nvCxnSpPr>
      <xdr:spPr>
        <a:xfrm flipV="1">
          <a:off x="16317595" y="8900795"/>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12700</xdr:rowOff>
    </xdr:from>
    <xdr:ext cx="249555" cy="259080"/>
    <xdr:sp macro="" textlink="">
      <xdr:nvSpPr>
        <xdr:cNvPr id="10781" name="失業対策事業費最小値テキスト"/>
        <xdr:cNvSpPr txBox="1"/>
      </xdr:nvSpPr>
      <xdr:spPr>
        <a:xfrm>
          <a:off x="16370300" y="10128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10782" name="直線コネクタ 54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103505</xdr:rowOff>
    </xdr:from>
    <xdr:ext cx="469900" cy="259080"/>
    <xdr:sp macro="" textlink="">
      <xdr:nvSpPr>
        <xdr:cNvPr id="10783" name="失業対策事業費最大値テキスト"/>
        <xdr:cNvSpPr txBox="1"/>
      </xdr:nvSpPr>
      <xdr:spPr>
        <a:xfrm>
          <a:off x="16370300" y="8676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156845</xdr:rowOff>
    </xdr:from>
    <xdr:to>
      <xdr:col>23</xdr:col>
      <xdr:colOff>606425</xdr:colOff>
      <xdr:row>51</xdr:row>
      <xdr:rowOff>156845</xdr:rowOff>
    </xdr:to>
    <xdr:cxnSp macro="">
      <xdr:nvCxnSpPr>
        <xdr:cNvPr id="10784" name="直線コネクタ 544"/>
        <xdr:cNvCxnSpPr/>
      </xdr:nvCxnSpPr>
      <xdr:spPr>
        <a:xfrm>
          <a:off x="16230600" y="890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10785" name="直線コネクタ 545"/>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101600</xdr:rowOff>
    </xdr:from>
    <xdr:ext cx="313690" cy="259080"/>
    <xdr:sp macro="" textlink="">
      <xdr:nvSpPr>
        <xdr:cNvPr id="10786" name="失業対策事業費平均値テキスト"/>
        <xdr:cNvSpPr txBox="1"/>
      </xdr:nvSpPr>
      <xdr:spPr>
        <a:xfrm>
          <a:off x="16370300" y="987425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78740</xdr:rowOff>
    </xdr:from>
    <xdr:to>
      <xdr:col>23</xdr:col>
      <xdr:colOff>568325</xdr:colOff>
      <xdr:row>59</xdr:row>
      <xdr:rowOff>8890</xdr:rowOff>
    </xdr:to>
    <xdr:sp macro="" textlink="">
      <xdr:nvSpPr>
        <xdr:cNvPr id="10787" name="フローチャート : 判断 547"/>
        <xdr:cNvSpPr/>
      </xdr:nvSpPr>
      <xdr:spPr>
        <a:xfrm>
          <a:off x="162687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10788" name="直線コネクタ 548"/>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10789"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208280</xdr:colOff>
      <xdr:row>57</xdr:row>
      <xdr:rowOff>24130</xdr:rowOff>
    </xdr:from>
    <xdr:ext cx="313690" cy="259080"/>
    <xdr:sp macro="" textlink="">
      <xdr:nvSpPr>
        <xdr:cNvPr id="10790" name="テキスト ボックス 550"/>
        <xdr:cNvSpPr txBox="1"/>
      </xdr:nvSpPr>
      <xdr:spPr>
        <a:xfrm>
          <a:off x="15324455" y="97967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10791" name="直線コネクタ 551"/>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60960</xdr:rowOff>
    </xdr:from>
    <xdr:to>
      <xdr:col>21</xdr:col>
      <xdr:colOff>212725</xdr:colOff>
      <xdr:row>58</xdr:row>
      <xdr:rowOff>162560</xdr:rowOff>
    </xdr:to>
    <xdr:sp macro="" textlink="">
      <xdr:nvSpPr>
        <xdr:cNvPr id="10792" name="フローチャート : 判断 552"/>
        <xdr:cNvSpPr/>
      </xdr:nvSpPr>
      <xdr:spPr>
        <a:xfrm>
          <a:off x="14541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xdr:colOff>
      <xdr:row>57</xdr:row>
      <xdr:rowOff>7620</xdr:rowOff>
    </xdr:from>
    <xdr:ext cx="314325" cy="257810"/>
    <xdr:sp macro="" textlink="">
      <xdr:nvSpPr>
        <xdr:cNvPr id="10793" name="テキスト ボックス 553"/>
        <xdr:cNvSpPr txBox="1"/>
      </xdr:nvSpPr>
      <xdr:spPr>
        <a:xfrm>
          <a:off x="14435455" y="9780270"/>
          <a:ext cx="3143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10794" name="直線コネクタ 554"/>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67945</xdr:rowOff>
    </xdr:from>
    <xdr:to>
      <xdr:col>20</xdr:col>
      <xdr:colOff>9525</xdr:colOff>
      <xdr:row>58</xdr:row>
      <xdr:rowOff>169545</xdr:rowOff>
    </xdr:to>
    <xdr:sp macro="" textlink="">
      <xdr:nvSpPr>
        <xdr:cNvPr id="10795" name="フローチャート : 判断 555"/>
        <xdr:cNvSpPr/>
      </xdr:nvSpPr>
      <xdr:spPr>
        <a:xfrm>
          <a:off x="1365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487680</xdr:colOff>
      <xdr:row>57</xdr:row>
      <xdr:rowOff>14605</xdr:rowOff>
    </xdr:from>
    <xdr:ext cx="313055" cy="259080"/>
    <xdr:sp macro="" textlink="">
      <xdr:nvSpPr>
        <xdr:cNvPr id="10796" name="テキスト ボックス 556"/>
        <xdr:cNvSpPr txBox="1"/>
      </xdr:nvSpPr>
      <xdr:spPr>
        <a:xfrm>
          <a:off x="13546455" y="97872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19050</xdr:rowOff>
    </xdr:from>
    <xdr:to>
      <xdr:col>18</xdr:col>
      <xdr:colOff>492125</xdr:colOff>
      <xdr:row>58</xdr:row>
      <xdr:rowOff>120650</xdr:rowOff>
    </xdr:to>
    <xdr:sp macro="" textlink="">
      <xdr:nvSpPr>
        <xdr:cNvPr id="10797" name="フローチャート : 判断 557"/>
        <xdr:cNvSpPr/>
      </xdr:nvSpPr>
      <xdr:spPr>
        <a:xfrm>
          <a:off x="12763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252095</xdr:colOff>
      <xdr:row>56</xdr:row>
      <xdr:rowOff>137160</xdr:rowOff>
    </xdr:from>
    <xdr:ext cx="377190" cy="259080"/>
    <xdr:sp macro="" textlink="">
      <xdr:nvSpPr>
        <xdr:cNvPr id="10798" name="テキスト ボックス 558"/>
        <xdr:cNvSpPr txBox="1"/>
      </xdr:nvSpPr>
      <xdr:spPr>
        <a:xfrm>
          <a:off x="12625070" y="97383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10799" name="テキスト ボックス 559"/>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10800" name="テキスト ボックス 560"/>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80010</xdr:rowOff>
    </xdr:from>
    <xdr:ext cx="760730" cy="259080"/>
    <xdr:sp macro="" textlink="">
      <xdr:nvSpPr>
        <xdr:cNvPr id="10801" name="テキスト ボックス 561"/>
        <xdr:cNvSpPr txBox="1"/>
      </xdr:nvSpPr>
      <xdr:spPr>
        <a:xfrm>
          <a:off x="14401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80010</xdr:rowOff>
    </xdr:from>
    <xdr:ext cx="760730" cy="259080"/>
    <xdr:sp macro="" textlink="">
      <xdr:nvSpPr>
        <xdr:cNvPr id="10802" name="テキスト ボックス 562"/>
        <xdr:cNvSpPr txBox="1"/>
      </xdr:nvSpPr>
      <xdr:spPr>
        <a:xfrm>
          <a:off x="13512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80010</xdr:rowOff>
    </xdr:from>
    <xdr:ext cx="760730" cy="259080"/>
    <xdr:sp macro="" textlink="">
      <xdr:nvSpPr>
        <xdr:cNvPr id="10803" name="テキスト ボックス 563"/>
        <xdr:cNvSpPr txBox="1"/>
      </xdr:nvSpPr>
      <xdr:spPr>
        <a:xfrm>
          <a:off x="12623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10804"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57150</xdr:rowOff>
    </xdr:from>
    <xdr:ext cx="249555" cy="259080"/>
    <xdr:sp macro="" textlink="">
      <xdr:nvSpPr>
        <xdr:cNvPr id="10805" name="失業対策事業費該当値テキスト"/>
        <xdr:cNvSpPr txBox="1"/>
      </xdr:nvSpPr>
      <xdr:spPr>
        <a:xfrm>
          <a:off x="16370300" y="10001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10806"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240665</xdr:colOff>
      <xdr:row>59</xdr:row>
      <xdr:rowOff>10160</xdr:rowOff>
    </xdr:from>
    <xdr:ext cx="249555" cy="259080"/>
    <xdr:sp macro="" textlink="">
      <xdr:nvSpPr>
        <xdr:cNvPr id="10807" name="テキスト ボックス 567"/>
        <xdr:cNvSpPr txBox="1"/>
      </xdr:nvSpPr>
      <xdr:spPr>
        <a:xfrm>
          <a:off x="15356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10808"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59</xdr:row>
      <xdr:rowOff>10160</xdr:rowOff>
    </xdr:from>
    <xdr:ext cx="249555" cy="259080"/>
    <xdr:sp macro="" textlink="">
      <xdr:nvSpPr>
        <xdr:cNvPr id="10809" name="テキスト ボックス 569"/>
        <xdr:cNvSpPr txBox="1"/>
      </xdr:nvSpPr>
      <xdr:spPr>
        <a:xfrm>
          <a:off x="14467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10810"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59</xdr:row>
      <xdr:rowOff>10160</xdr:rowOff>
    </xdr:from>
    <xdr:ext cx="249555" cy="259080"/>
    <xdr:sp macro="" textlink="">
      <xdr:nvSpPr>
        <xdr:cNvPr id="10811" name="テキスト ボックス 571"/>
        <xdr:cNvSpPr txBox="1"/>
      </xdr:nvSpPr>
      <xdr:spPr>
        <a:xfrm>
          <a:off x="13578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10812"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59</xdr:row>
      <xdr:rowOff>10160</xdr:rowOff>
    </xdr:from>
    <xdr:ext cx="249555" cy="259080"/>
    <xdr:sp macro="" textlink="">
      <xdr:nvSpPr>
        <xdr:cNvPr id="10813" name="テキスト ボックス 573"/>
        <xdr:cNvSpPr txBox="1"/>
      </xdr:nvSpPr>
      <xdr:spPr>
        <a:xfrm>
          <a:off x="12689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10814"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0815" name="正方形/長方形 57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0816" name="正方形/長方形 57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0817" name="正方形/長方形 57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0818" name="正方形/長方形 57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0819" name="正方形/長方形 57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0820" name="正方形/長方形 58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0821" name="正方形/長方形 58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8615" cy="224155"/>
    <xdr:sp macro="" textlink="">
      <xdr:nvSpPr>
        <xdr:cNvPr id="10822" name="テキスト ボックス 58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10823" name="直線コネクタ 58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10824" name="直線コネクタ 58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77</xdr:row>
      <xdr:rowOff>168910</xdr:rowOff>
    </xdr:from>
    <xdr:ext cx="247650" cy="257810"/>
    <xdr:sp macro="" textlink="">
      <xdr:nvSpPr>
        <xdr:cNvPr id="10825" name="テキスト ボックス 585"/>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10826" name="直線コネクタ 58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75</xdr:row>
      <xdr:rowOff>54610</xdr:rowOff>
    </xdr:from>
    <xdr:ext cx="594360" cy="257810"/>
    <xdr:sp macro="" textlink="">
      <xdr:nvSpPr>
        <xdr:cNvPr id="10827" name="テキスト ボックス 587"/>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10828" name="直線コネクタ 58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72</xdr:row>
      <xdr:rowOff>111760</xdr:rowOff>
    </xdr:from>
    <xdr:ext cx="594360" cy="257810"/>
    <xdr:sp macro="" textlink="">
      <xdr:nvSpPr>
        <xdr:cNvPr id="10829" name="テキスト ボックス 589"/>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10830" name="直線コネクタ 59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168910</xdr:rowOff>
    </xdr:from>
    <xdr:ext cx="594360" cy="257810"/>
    <xdr:sp macro="" textlink="">
      <xdr:nvSpPr>
        <xdr:cNvPr id="10831" name="テキスト ボックス 591"/>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10832" name="直線コネクタ 59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67</xdr:row>
      <xdr:rowOff>54610</xdr:rowOff>
    </xdr:from>
    <xdr:ext cx="594360" cy="257810"/>
    <xdr:sp macro="" textlink="">
      <xdr:nvSpPr>
        <xdr:cNvPr id="10833" name="テキスト ボックス 593"/>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108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63500</xdr:rowOff>
    </xdr:from>
    <xdr:to>
      <xdr:col>23</xdr:col>
      <xdr:colOff>516890</xdr:colOff>
      <xdr:row>78</xdr:row>
      <xdr:rowOff>130810</xdr:rowOff>
    </xdr:to>
    <xdr:cxnSp macro="">
      <xdr:nvCxnSpPr>
        <xdr:cNvPr id="10835" name="直線コネクタ 595"/>
        <xdr:cNvCxnSpPr/>
      </xdr:nvCxnSpPr>
      <xdr:spPr>
        <a:xfrm flipV="1">
          <a:off x="16317595" y="1223645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134620</xdr:rowOff>
    </xdr:from>
    <xdr:ext cx="469900" cy="257810"/>
    <xdr:sp macro="" textlink="">
      <xdr:nvSpPr>
        <xdr:cNvPr id="10836" name="公債費最小値テキスト"/>
        <xdr:cNvSpPr txBox="1"/>
      </xdr:nvSpPr>
      <xdr:spPr>
        <a:xfrm>
          <a:off x="16370300" y="13507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130810</xdr:rowOff>
    </xdr:from>
    <xdr:to>
      <xdr:col>23</xdr:col>
      <xdr:colOff>606425</xdr:colOff>
      <xdr:row>78</xdr:row>
      <xdr:rowOff>130810</xdr:rowOff>
    </xdr:to>
    <xdr:cxnSp macro="">
      <xdr:nvCxnSpPr>
        <xdr:cNvPr id="10837" name="直線コネクタ 597"/>
        <xdr:cNvCxnSpPr/>
      </xdr:nvCxnSpPr>
      <xdr:spPr>
        <a:xfrm>
          <a:off x="16230600" y="1350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10160</xdr:rowOff>
    </xdr:from>
    <xdr:ext cx="598805" cy="259080"/>
    <xdr:sp macro="" textlink="">
      <xdr:nvSpPr>
        <xdr:cNvPr id="10838" name="公債費最大値テキスト"/>
        <xdr:cNvSpPr txBox="1"/>
      </xdr:nvSpPr>
      <xdr:spPr>
        <a:xfrm>
          <a:off x="16370300" y="12011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63500</xdr:rowOff>
    </xdr:from>
    <xdr:to>
      <xdr:col>23</xdr:col>
      <xdr:colOff>606425</xdr:colOff>
      <xdr:row>71</xdr:row>
      <xdr:rowOff>63500</xdr:rowOff>
    </xdr:to>
    <xdr:cxnSp macro="">
      <xdr:nvCxnSpPr>
        <xdr:cNvPr id="10839" name="直線コネクタ 599"/>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153670</xdr:rowOff>
    </xdr:from>
    <xdr:to>
      <xdr:col>23</xdr:col>
      <xdr:colOff>517525</xdr:colOff>
      <xdr:row>75</xdr:row>
      <xdr:rowOff>154940</xdr:rowOff>
    </xdr:to>
    <xdr:cxnSp macro="">
      <xdr:nvCxnSpPr>
        <xdr:cNvPr id="10840" name="直線コネクタ 600"/>
        <xdr:cNvCxnSpPr/>
      </xdr:nvCxnSpPr>
      <xdr:spPr>
        <a:xfrm>
          <a:off x="15481300" y="130124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100965</xdr:rowOff>
    </xdr:from>
    <xdr:ext cx="598805" cy="257810"/>
    <xdr:sp macro="" textlink="">
      <xdr:nvSpPr>
        <xdr:cNvPr id="10841" name="公債費平均値テキスト"/>
        <xdr:cNvSpPr txBox="1"/>
      </xdr:nvSpPr>
      <xdr:spPr>
        <a:xfrm>
          <a:off x="16370300" y="1295971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122555</xdr:rowOff>
    </xdr:from>
    <xdr:to>
      <xdr:col>23</xdr:col>
      <xdr:colOff>568325</xdr:colOff>
      <xdr:row>76</xdr:row>
      <xdr:rowOff>52705</xdr:rowOff>
    </xdr:to>
    <xdr:sp macro="" textlink="">
      <xdr:nvSpPr>
        <xdr:cNvPr id="10842" name="フローチャート : 判断 602"/>
        <xdr:cNvSpPr/>
      </xdr:nvSpPr>
      <xdr:spPr>
        <a:xfrm>
          <a:off x="16268700" y="129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153670</xdr:rowOff>
    </xdr:from>
    <xdr:to>
      <xdr:col>22</xdr:col>
      <xdr:colOff>365125</xdr:colOff>
      <xdr:row>76</xdr:row>
      <xdr:rowOff>4445</xdr:rowOff>
    </xdr:to>
    <xdr:cxnSp macro="">
      <xdr:nvCxnSpPr>
        <xdr:cNvPr id="10843" name="直線コネクタ 603"/>
        <xdr:cNvCxnSpPr/>
      </xdr:nvCxnSpPr>
      <xdr:spPr>
        <a:xfrm flipV="1">
          <a:off x="14592300" y="130124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99695</xdr:rowOff>
    </xdr:from>
    <xdr:to>
      <xdr:col>22</xdr:col>
      <xdr:colOff>415925</xdr:colOff>
      <xdr:row>76</xdr:row>
      <xdr:rowOff>29845</xdr:rowOff>
    </xdr:to>
    <xdr:sp macro="" textlink="">
      <xdr:nvSpPr>
        <xdr:cNvPr id="10844" name="フローチャート : 判断 604"/>
        <xdr:cNvSpPr/>
      </xdr:nvSpPr>
      <xdr:spPr>
        <a:xfrm>
          <a:off x="15430500" y="129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74</xdr:row>
      <xdr:rowOff>46355</xdr:rowOff>
    </xdr:from>
    <xdr:ext cx="598805" cy="259080"/>
    <xdr:sp macro="" textlink="">
      <xdr:nvSpPr>
        <xdr:cNvPr id="10845" name="テキスト ボックス 605"/>
        <xdr:cNvSpPr txBox="1"/>
      </xdr:nvSpPr>
      <xdr:spPr>
        <a:xfrm>
          <a:off x="15181580" y="1273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3175</xdr:rowOff>
    </xdr:from>
    <xdr:to>
      <xdr:col>21</xdr:col>
      <xdr:colOff>161925</xdr:colOff>
      <xdr:row>76</xdr:row>
      <xdr:rowOff>4445</xdr:rowOff>
    </xdr:to>
    <xdr:cxnSp macro="">
      <xdr:nvCxnSpPr>
        <xdr:cNvPr id="10846" name="直線コネクタ 606"/>
        <xdr:cNvCxnSpPr/>
      </xdr:nvCxnSpPr>
      <xdr:spPr>
        <a:xfrm>
          <a:off x="13703300" y="130333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104140</xdr:rowOff>
    </xdr:from>
    <xdr:to>
      <xdr:col>21</xdr:col>
      <xdr:colOff>212725</xdr:colOff>
      <xdr:row>76</xdr:row>
      <xdr:rowOff>34290</xdr:rowOff>
    </xdr:to>
    <xdr:sp macro="" textlink="">
      <xdr:nvSpPr>
        <xdr:cNvPr id="10847" name="フローチャート : 判断 607"/>
        <xdr:cNvSpPr/>
      </xdr:nvSpPr>
      <xdr:spPr>
        <a:xfrm>
          <a:off x="14541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74</xdr:row>
      <xdr:rowOff>50800</xdr:rowOff>
    </xdr:from>
    <xdr:ext cx="597535" cy="259080"/>
    <xdr:sp macro="" textlink="">
      <xdr:nvSpPr>
        <xdr:cNvPr id="10848" name="テキスト ボックス 608"/>
        <xdr:cNvSpPr txBox="1"/>
      </xdr:nvSpPr>
      <xdr:spPr>
        <a:xfrm>
          <a:off x="14292580" y="12738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143510</xdr:rowOff>
    </xdr:from>
    <xdr:to>
      <xdr:col>19</xdr:col>
      <xdr:colOff>644525</xdr:colOff>
      <xdr:row>76</xdr:row>
      <xdr:rowOff>3175</xdr:rowOff>
    </xdr:to>
    <xdr:cxnSp macro="">
      <xdr:nvCxnSpPr>
        <xdr:cNvPr id="10849" name="直線コネクタ 609"/>
        <xdr:cNvCxnSpPr/>
      </xdr:nvCxnSpPr>
      <xdr:spPr>
        <a:xfrm>
          <a:off x="12814300" y="130022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94615</xdr:rowOff>
    </xdr:from>
    <xdr:to>
      <xdr:col>20</xdr:col>
      <xdr:colOff>9525</xdr:colOff>
      <xdr:row>76</xdr:row>
      <xdr:rowOff>24765</xdr:rowOff>
    </xdr:to>
    <xdr:sp macro="" textlink="">
      <xdr:nvSpPr>
        <xdr:cNvPr id="10850" name="フローチャート : 判断 610"/>
        <xdr:cNvSpPr/>
      </xdr:nvSpPr>
      <xdr:spPr>
        <a:xfrm>
          <a:off x="13652500"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74</xdr:row>
      <xdr:rowOff>41275</xdr:rowOff>
    </xdr:from>
    <xdr:ext cx="597535" cy="257810"/>
    <xdr:sp macro="" textlink="">
      <xdr:nvSpPr>
        <xdr:cNvPr id="10851" name="テキスト ボックス 611"/>
        <xdr:cNvSpPr txBox="1"/>
      </xdr:nvSpPr>
      <xdr:spPr>
        <a:xfrm>
          <a:off x="13403580" y="12728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67945</xdr:rowOff>
    </xdr:from>
    <xdr:to>
      <xdr:col>18</xdr:col>
      <xdr:colOff>492125</xdr:colOff>
      <xdr:row>75</xdr:row>
      <xdr:rowOff>169545</xdr:rowOff>
    </xdr:to>
    <xdr:sp macro="" textlink="">
      <xdr:nvSpPr>
        <xdr:cNvPr id="10852" name="フローチャート : 判断 612"/>
        <xdr:cNvSpPr/>
      </xdr:nvSpPr>
      <xdr:spPr>
        <a:xfrm>
          <a:off x="12763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74</xdr:row>
      <xdr:rowOff>14605</xdr:rowOff>
    </xdr:from>
    <xdr:ext cx="598805" cy="259080"/>
    <xdr:sp macro="" textlink="">
      <xdr:nvSpPr>
        <xdr:cNvPr id="10853" name="テキスト ボックス 613"/>
        <xdr:cNvSpPr txBox="1"/>
      </xdr:nvSpPr>
      <xdr:spPr>
        <a:xfrm>
          <a:off x="12514580" y="12701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10854" name="テキスト ボックス 614"/>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10855" name="テキスト ボックス 615"/>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80010</xdr:rowOff>
    </xdr:from>
    <xdr:ext cx="760730" cy="259080"/>
    <xdr:sp macro="" textlink="">
      <xdr:nvSpPr>
        <xdr:cNvPr id="10856" name="テキスト ボックス 616"/>
        <xdr:cNvSpPr txBox="1"/>
      </xdr:nvSpPr>
      <xdr:spPr>
        <a:xfrm>
          <a:off x="14401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80010</xdr:rowOff>
    </xdr:from>
    <xdr:ext cx="760730" cy="259080"/>
    <xdr:sp macro="" textlink="">
      <xdr:nvSpPr>
        <xdr:cNvPr id="10857" name="テキスト ボックス 617"/>
        <xdr:cNvSpPr txBox="1"/>
      </xdr:nvSpPr>
      <xdr:spPr>
        <a:xfrm>
          <a:off x="13512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80010</xdr:rowOff>
    </xdr:from>
    <xdr:ext cx="760730" cy="259080"/>
    <xdr:sp macro="" textlink="">
      <xdr:nvSpPr>
        <xdr:cNvPr id="10858" name="テキスト ボックス 618"/>
        <xdr:cNvSpPr txBox="1"/>
      </xdr:nvSpPr>
      <xdr:spPr>
        <a:xfrm>
          <a:off x="12623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104140</xdr:rowOff>
    </xdr:from>
    <xdr:to>
      <xdr:col>23</xdr:col>
      <xdr:colOff>568325</xdr:colOff>
      <xdr:row>76</xdr:row>
      <xdr:rowOff>34290</xdr:rowOff>
    </xdr:to>
    <xdr:sp macro="" textlink="">
      <xdr:nvSpPr>
        <xdr:cNvPr id="10859" name="円/楕円 619"/>
        <xdr:cNvSpPr/>
      </xdr:nvSpPr>
      <xdr:spPr>
        <a:xfrm>
          <a:off x="162687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127000</xdr:rowOff>
    </xdr:from>
    <xdr:ext cx="598805" cy="259080"/>
    <xdr:sp macro="" textlink="">
      <xdr:nvSpPr>
        <xdr:cNvPr id="10860" name="公債費該当値テキスト"/>
        <xdr:cNvSpPr txBox="1"/>
      </xdr:nvSpPr>
      <xdr:spPr>
        <a:xfrm>
          <a:off x="16370300" y="12814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102870</xdr:rowOff>
    </xdr:from>
    <xdr:to>
      <xdr:col>22</xdr:col>
      <xdr:colOff>415925</xdr:colOff>
      <xdr:row>76</xdr:row>
      <xdr:rowOff>33020</xdr:rowOff>
    </xdr:to>
    <xdr:sp macro="" textlink="">
      <xdr:nvSpPr>
        <xdr:cNvPr id="10861" name="円/楕円 621"/>
        <xdr:cNvSpPr/>
      </xdr:nvSpPr>
      <xdr:spPr>
        <a:xfrm>
          <a:off x="15430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76</xdr:row>
      <xdr:rowOff>24130</xdr:rowOff>
    </xdr:from>
    <xdr:ext cx="598805" cy="259080"/>
    <xdr:sp macro="" textlink="">
      <xdr:nvSpPr>
        <xdr:cNvPr id="10862" name="テキスト ボックス 622"/>
        <xdr:cNvSpPr txBox="1"/>
      </xdr:nvSpPr>
      <xdr:spPr>
        <a:xfrm>
          <a:off x="15181580" y="13054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109,477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125095</xdr:rowOff>
    </xdr:from>
    <xdr:to>
      <xdr:col>21</xdr:col>
      <xdr:colOff>212725</xdr:colOff>
      <xdr:row>76</xdr:row>
      <xdr:rowOff>55245</xdr:rowOff>
    </xdr:to>
    <xdr:sp macro="" textlink="">
      <xdr:nvSpPr>
        <xdr:cNvPr id="10863" name="円/楕円 623"/>
        <xdr:cNvSpPr/>
      </xdr:nvSpPr>
      <xdr:spPr>
        <a:xfrm>
          <a:off x="145415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76</xdr:row>
      <xdr:rowOff>46355</xdr:rowOff>
    </xdr:from>
    <xdr:ext cx="597535" cy="259080"/>
    <xdr:sp macro="" textlink="">
      <xdr:nvSpPr>
        <xdr:cNvPr id="10864" name="テキスト ボックス 624"/>
        <xdr:cNvSpPr txBox="1"/>
      </xdr:nvSpPr>
      <xdr:spPr>
        <a:xfrm>
          <a:off x="14292580" y="13076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104,629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123825</xdr:rowOff>
    </xdr:from>
    <xdr:to>
      <xdr:col>20</xdr:col>
      <xdr:colOff>9525</xdr:colOff>
      <xdr:row>76</xdr:row>
      <xdr:rowOff>53975</xdr:rowOff>
    </xdr:to>
    <xdr:sp macro="" textlink="">
      <xdr:nvSpPr>
        <xdr:cNvPr id="10865" name="円/楕円 625"/>
        <xdr:cNvSpPr/>
      </xdr:nvSpPr>
      <xdr:spPr>
        <a:xfrm>
          <a:off x="1365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76</xdr:row>
      <xdr:rowOff>45720</xdr:rowOff>
    </xdr:from>
    <xdr:ext cx="597535" cy="259080"/>
    <xdr:sp macro="" textlink="">
      <xdr:nvSpPr>
        <xdr:cNvPr id="10866" name="テキスト ボックス 626"/>
        <xdr:cNvSpPr txBox="1"/>
      </xdr:nvSpPr>
      <xdr:spPr>
        <a:xfrm>
          <a:off x="13403580" y="13075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104,795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92075</xdr:rowOff>
    </xdr:from>
    <xdr:to>
      <xdr:col>18</xdr:col>
      <xdr:colOff>492125</xdr:colOff>
      <xdr:row>76</xdr:row>
      <xdr:rowOff>22225</xdr:rowOff>
    </xdr:to>
    <xdr:sp macro="" textlink="">
      <xdr:nvSpPr>
        <xdr:cNvPr id="10867" name="円/楕円 627"/>
        <xdr:cNvSpPr/>
      </xdr:nvSpPr>
      <xdr:spPr>
        <a:xfrm>
          <a:off x="12763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76</xdr:row>
      <xdr:rowOff>13335</xdr:rowOff>
    </xdr:from>
    <xdr:ext cx="598805" cy="259080"/>
    <xdr:sp macro="" textlink="">
      <xdr:nvSpPr>
        <xdr:cNvPr id="10868" name="テキスト ボックス 628"/>
        <xdr:cNvSpPr txBox="1"/>
      </xdr:nvSpPr>
      <xdr:spPr>
        <a:xfrm>
          <a:off x="12514580" y="13043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111,829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10869"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0870" name="正方形/長方形 63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0871" name="正方形/長方形 63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0872" name="正方形/長方形 63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0873" name="正方形/長方形 63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0874" name="正方形/長方形 63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0875" name="正方形/長方形 63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0876" name="正方形/長方形 63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8615" cy="224155"/>
    <xdr:sp macro="" textlink="">
      <xdr:nvSpPr>
        <xdr:cNvPr id="10877" name="テキスト ボックス 637"/>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10878" name="直線コネクタ 63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10879" name="直線コネクタ 63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97</xdr:row>
      <xdr:rowOff>54610</xdr:rowOff>
    </xdr:from>
    <xdr:ext cx="247650" cy="257810"/>
    <xdr:sp macro="" textlink="">
      <xdr:nvSpPr>
        <xdr:cNvPr id="10880" name="テキスト ボックス 640"/>
        <xdr:cNvSpPr txBox="1"/>
      </xdr:nvSpPr>
      <xdr:spPr>
        <a:xfrm>
          <a:off x="12197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10881" name="直線コネクタ 64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93</xdr:row>
      <xdr:rowOff>168910</xdr:rowOff>
    </xdr:from>
    <xdr:ext cx="594360" cy="257810"/>
    <xdr:sp macro="" textlink="">
      <xdr:nvSpPr>
        <xdr:cNvPr id="10882" name="テキスト ボックス 642"/>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10883" name="直線コネクタ 64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90</xdr:row>
      <xdr:rowOff>111760</xdr:rowOff>
    </xdr:from>
    <xdr:ext cx="594360" cy="257810"/>
    <xdr:sp macro="" textlink="">
      <xdr:nvSpPr>
        <xdr:cNvPr id="10884" name="テキスト ボックス 644"/>
        <xdr:cNvSpPr txBox="1"/>
      </xdr:nvSpPr>
      <xdr:spPr>
        <a:xfrm>
          <a:off x="11850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10885" name="直線コネクタ 64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87</xdr:row>
      <xdr:rowOff>54610</xdr:rowOff>
    </xdr:from>
    <xdr:ext cx="594360" cy="257810"/>
    <xdr:sp macro="" textlink="">
      <xdr:nvSpPr>
        <xdr:cNvPr id="10886" name="テキスト ボックス 646"/>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1088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129540</xdr:rowOff>
    </xdr:from>
    <xdr:to>
      <xdr:col>23</xdr:col>
      <xdr:colOff>516890</xdr:colOff>
      <xdr:row>98</xdr:row>
      <xdr:rowOff>24765</xdr:rowOff>
    </xdr:to>
    <xdr:cxnSp macro="">
      <xdr:nvCxnSpPr>
        <xdr:cNvPr id="10888" name="直線コネクタ 648"/>
        <xdr:cNvCxnSpPr/>
      </xdr:nvCxnSpPr>
      <xdr:spPr>
        <a:xfrm flipV="1">
          <a:off x="16317595" y="1556004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29210</xdr:rowOff>
    </xdr:from>
    <xdr:ext cx="313690" cy="257810"/>
    <xdr:sp macro="" textlink="">
      <xdr:nvSpPr>
        <xdr:cNvPr id="10889" name="積立金最小値テキスト"/>
        <xdr:cNvSpPr txBox="1"/>
      </xdr:nvSpPr>
      <xdr:spPr>
        <a:xfrm>
          <a:off x="16370300" y="168313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24765</xdr:rowOff>
    </xdr:from>
    <xdr:to>
      <xdr:col>23</xdr:col>
      <xdr:colOff>606425</xdr:colOff>
      <xdr:row>98</xdr:row>
      <xdr:rowOff>24765</xdr:rowOff>
    </xdr:to>
    <xdr:cxnSp macro="">
      <xdr:nvCxnSpPr>
        <xdr:cNvPr id="10890" name="直線コネクタ 650"/>
        <xdr:cNvCxnSpPr/>
      </xdr:nvCxnSpPr>
      <xdr:spPr>
        <a:xfrm>
          <a:off x="16230600" y="1682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76200</xdr:rowOff>
    </xdr:from>
    <xdr:ext cx="598805" cy="257810"/>
    <xdr:sp macro="" textlink="">
      <xdr:nvSpPr>
        <xdr:cNvPr id="10891" name="積立金最大値テキスト"/>
        <xdr:cNvSpPr txBox="1"/>
      </xdr:nvSpPr>
      <xdr:spPr>
        <a:xfrm>
          <a:off x="16370300" y="15335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129540</xdr:rowOff>
    </xdr:from>
    <xdr:to>
      <xdr:col>23</xdr:col>
      <xdr:colOff>606425</xdr:colOff>
      <xdr:row>90</xdr:row>
      <xdr:rowOff>129540</xdr:rowOff>
    </xdr:to>
    <xdr:cxnSp macro="">
      <xdr:nvCxnSpPr>
        <xdr:cNvPr id="10892" name="直線コネクタ 652"/>
        <xdr:cNvCxnSpPr/>
      </xdr:nvCxnSpPr>
      <xdr:spPr>
        <a:xfrm>
          <a:off x="16230600" y="1556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5080</xdr:rowOff>
    </xdr:from>
    <xdr:to>
      <xdr:col>23</xdr:col>
      <xdr:colOff>517525</xdr:colOff>
      <xdr:row>97</xdr:row>
      <xdr:rowOff>123825</xdr:rowOff>
    </xdr:to>
    <xdr:cxnSp macro="">
      <xdr:nvCxnSpPr>
        <xdr:cNvPr id="10893" name="直線コネクタ 653"/>
        <xdr:cNvCxnSpPr/>
      </xdr:nvCxnSpPr>
      <xdr:spPr>
        <a:xfrm flipV="1">
          <a:off x="15481300" y="1663573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61595</xdr:rowOff>
    </xdr:from>
    <xdr:ext cx="534670" cy="259080"/>
    <xdr:sp macro="" textlink="">
      <xdr:nvSpPr>
        <xdr:cNvPr id="10894" name="積立金平均値テキスト"/>
        <xdr:cNvSpPr txBox="1"/>
      </xdr:nvSpPr>
      <xdr:spPr>
        <a:xfrm>
          <a:off x="16370300" y="16349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38735</xdr:rowOff>
    </xdr:from>
    <xdr:to>
      <xdr:col>23</xdr:col>
      <xdr:colOff>568325</xdr:colOff>
      <xdr:row>96</xdr:row>
      <xdr:rowOff>140335</xdr:rowOff>
    </xdr:to>
    <xdr:sp macro="" textlink="">
      <xdr:nvSpPr>
        <xdr:cNvPr id="10895" name="フローチャート : 判断 655"/>
        <xdr:cNvSpPr/>
      </xdr:nvSpPr>
      <xdr:spPr>
        <a:xfrm>
          <a:off x="162687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41910</xdr:rowOff>
    </xdr:from>
    <xdr:to>
      <xdr:col>22</xdr:col>
      <xdr:colOff>365125</xdr:colOff>
      <xdr:row>97</xdr:row>
      <xdr:rowOff>123825</xdr:rowOff>
    </xdr:to>
    <xdr:cxnSp macro="">
      <xdr:nvCxnSpPr>
        <xdr:cNvPr id="10896" name="直線コネクタ 656"/>
        <xdr:cNvCxnSpPr/>
      </xdr:nvCxnSpPr>
      <xdr:spPr>
        <a:xfrm>
          <a:off x="14592300" y="166725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94615</xdr:rowOff>
    </xdr:from>
    <xdr:to>
      <xdr:col>22</xdr:col>
      <xdr:colOff>415925</xdr:colOff>
      <xdr:row>97</xdr:row>
      <xdr:rowOff>24765</xdr:rowOff>
    </xdr:to>
    <xdr:sp macro="" textlink="">
      <xdr:nvSpPr>
        <xdr:cNvPr id="10897" name="フローチャート : 判断 657"/>
        <xdr:cNvSpPr/>
      </xdr:nvSpPr>
      <xdr:spPr>
        <a:xfrm>
          <a:off x="154305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95</xdr:row>
      <xdr:rowOff>41275</xdr:rowOff>
    </xdr:from>
    <xdr:ext cx="534670" cy="257810"/>
    <xdr:sp macro="" textlink="">
      <xdr:nvSpPr>
        <xdr:cNvPr id="10898" name="テキスト ボックス 658"/>
        <xdr:cNvSpPr txBox="1"/>
      </xdr:nvSpPr>
      <xdr:spPr>
        <a:xfrm>
          <a:off x="15213965" y="163290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33020</xdr:rowOff>
    </xdr:from>
    <xdr:to>
      <xdr:col>21</xdr:col>
      <xdr:colOff>161925</xdr:colOff>
      <xdr:row>97</xdr:row>
      <xdr:rowOff>41910</xdr:rowOff>
    </xdr:to>
    <xdr:cxnSp macro="">
      <xdr:nvCxnSpPr>
        <xdr:cNvPr id="10899" name="直線コネクタ 659"/>
        <xdr:cNvCxnSpPr/>
      </xdr:nvCxnSpPr>
      <xdr:spPr>
        <a:xfrm>
          <a:off x="13703300" y="166636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1270</xdr:rowOff>
    </xdr:from>
    <xdr:to>
      <xdr:col>21</xdr:col>
      <xdr:colOff>212725</xdr:colOff>
      <xdr:row>96</xdr:row>
      <xdr:rowOff>102870</xdr:rowOff>
    </xdr:to>
    <xdr:sp macro="" textlink="">
      <xdr:nvSpPr>
        <xdr:cNvPr id="10900" name="フローチャート : 判断 660"/>
        <xdr:cNvSpPr/>
      </xdr:nvSpPr>
      <xdr:spPr>
        <a:xfrm>
          <a:off x="14541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94</xdr:row>
      <xdr:rowOff>119380</xdr:rowOff>
    </xdr:from>
    <xdr:ext cx="534670" cy="259080"/>
    <xdr:sp macro="" textlink="">
      <xdr:nvSpPr>
        <xdr:cNvPr id="10901" name="テキスト ボックス 661"/>
        <xdr:cNvSpPr txBox="1"/>
      </xdr:nvSpPr>
      <xdr:spPr>
        <a:xfrm>
          <a:off x="14324965"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31115</xdr:rowOff>
    </xdr:from>
    <xdr:to>
      <xdr:col>19</xdr:col>
      <xdr:colOff>644525</xdr:colOff>
      <xdr:row>97</xdr:row>
      <xdr:rowOff>33020</xdr:rowOff>
    </xdr:to>
    <xdr:cxnSp macro="">
      <xdr:nvCxnSpPr>
        <xdr:cNvPr id="10902" name="直線コネクタ 662"/>
        <xdr:cNvCxnSpPr/>
      </xdr:nvCxnSpPr>
      <xdr:spPr>
        <a:xfrm>
          <a:off x="12814300" y="16661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36830</xdr:rowOff>
    </xdr:from>
    <xdr:to>
      <xdr:col>20</xdr:col>
      <xdr:colOff>9525</xdr:colOff>
      <xdr:row>96</xdr:row>
      <xdr:rowOff>138430</xdr:rowOff>
    </xdr:to>
    <xdr:sp macro="" textlink="">
      <xdr:nvSpPr>
        <xdr:cNvPr id="10903" name="フローチャート : 判断 663"/>
        <xdr:cNvSpPr/>
      </xdr:nvSpPr>
      <xdr:spPr>
        <a:xfrm>
          <a:off x="13652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94</xdr:row>
      <xdr:rowOff>154940</xdr:rowOff>
    </xdr:from>
    <xdr:ext cx="534670" cy="257810"/>
    <xdr:sp macro="" textlink="">
      <xdr:nvSpPr>
        <xdr:cNvPr id="10904" name="テキスト ボックス 664"/>
        <xdr:cNvSpPr txBox="1"/>
      </xdr:nvSpPr>
      <xdr:spPr>
        <a:xfrm>
          <a:off x="13435965" y="162712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43180</xdr:rowOff>
    </xdr:from>
    <xdr:to>
      <xdr:col>18</xdr:col>
      <xdr:colOff>492125</xdr:colOff>
      <xdr:row>96</xdr:row>
      <xdr:rowOff>144780</xdr:rowOff>
    </xdr:to>
    <xdr:sp macro="" textlink="">
      <xdr:nvSpPr>
        <xdr:cNvPr id="10905" name="フローチャート : 判断 665"/>
        <xdr:cNvSpPr/>
      </xdr:nvSpPr>
      <xdr:spPr>
        <a:xfrm>
          <a:off x="12763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94</xdr:row>
      <xdr:rowOff>161290</xdr:rowOff>
    </xdr:from>
    <xdr:ext cx="534670" cy="259080"/>
    <xdr:sp macro="" textlink="">
      <xdr:nvSpPr>
        <xdr:cNvPr id="10906" name="テキスト ボックス 666"/>
        <xdr:cNvSpPr txBox="1"/>
      </xdr:nvSpPr>
      <xdr:spPr>
        <a:xfrm>
          <a:off x="12546965" y="1627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10907" name="テキスト ボックス 667"/>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10908" name="テキスト ボックス 668"/>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80010</xdr:rowOff>
    </xdr:from>
    <xdr:ext cx="760730" cy="259080"/>
    <xdr:sp macro="" textlink="">
      <xdr:nvSpPr>
        <xdr:cNvPr id="10909" name="テキスト ボックス 669"/>
        <xdr:cNvSpPr txBox="1"/>
      </xdr:nvSpPr>
      <xdr:spPr>
        <a:xfrm>
          <a:off x="14401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80010</xdr:rowOff>
    </xdr:from>
    <xdr:ext cx="760730" cy="259080"/>
    <xdr:sp macro="" textlink="">
      <xdr:nvSpPr>
        <xdr:cNvPr id="10910" name="テキスト ボックス 670"/>
        <xdr:cNvSpPr txBox="1"/>
      </xdr:nvSpPr>
      <xdr:spPr>
        <a:xfrm>
          <a:off x="13512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80010</xdr:rowOff>
    </xdr:from>
    <xdr:ext cx="760730" cy="259080"/>
    <xdr:sp macro="" textlink="">
      <xdr:nvSpPr>
        <xdr:cNvPr id="10911" name="テキスト ボックス 671"/>
        <xdr:cNvSpPr txBox="1"/>
      </xdr:nvSpPr>
      <xdr:spPr>
        <a:xfrm>
          <a:off x="12623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125730</xdr:rowOff>
    </xdr:from>
    <xdr:to>
      <xdr:col>23</xdr:col>
      <xdr:colOff>568325</xdr:colOff>
      <xdr:row>97</xdr:row>
      <xdr:rowOff>55880</xdr:rowOff>
    </xdr:to>
    <xdr:sp macro="" textlink="">
      <xdr:nvSpPr>
        <xdr:cNvPr id="10912" name="円/楕円 672"/>
        <xdr:cNvSpPr/>
      </xdr:nvSpPr>
      <xdr:spPr>
        <a:xfrm>
          <a:off x="16268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104140</xdr:rowOff>
    </xdr:from>
    <xdr:ext cx="534670" cy="259080"/>
    <xdr:sp macro="" textlink="">
      <xdr:nvSpPr>
        <xdr:cNvPr id="10913" name="積立金該当値テキスト"/>
        <xdr:cNvSpPr txBox="1"/>
      </xdr:nvSpPr>
      <xdr:spPr>
        <a:xfrm>
          <a:off x="16370300" y="16563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33,577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73025</xdr:rowOff>
    </xdr:from>
    <xdr:to>
      <xdr:col>22</xdr:col>
      <xdr:colOff>415925</xdr:colOff>
      <xdr:row>98</xdr:row>
      <xdr:rowOff>3175</xdr:rowOff>
    </xdr:to>
    <xdr:sp macro="" textlink="">
      <xdr:nvSpPr>
        <xdr:cNvPr id="10914" name="円/楕円 674"/>
        <xdr:cNvSpPr/>
      </xdr:nvSpPr>
      <xdr:spPr>
        <a:xfrm>
          <a:off x="15430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97</xdr:row>
      <xdr:rowOff>166370</xdr:rowOff>
    </xdr:from>
    <xdr:ext cx="534670" cy="257810"/>
    <xdr:sp macro="" textlink="">
      <xdr:nvSpPr>
        <xdr:cNvPr id="10915" name="テキスト ボックス 675"/>
        <xdr:cNvSpPr txBox="1"/>
      </xdr:nvSpPr>
      <xdr:spPr>
        <a:xfrm>
          <a:off x="15213965" y="16797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12,726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162560</xdr:rowOff>
    </xdr:from>
    <xdr:to>
      <xdr:col>21</xdr:col>
      <xdr:colOff>212725</xdr:colOff>
      <xdr:row>97</xdr:row>
      <xdr:rowOff>92710</xdr:rowOff>
    </xdr:to>
    <xdr:sp macro="" textlink="">
      <xdr:nvSpPr>
        <xdr:cNvPr id="10916" name="円/楕円 676"/>
        <xdr:cNvSpPr/>
      </xdr:nvSpPr>
      <xdr:spPr>
        <a:xfrm>
          <a:off x="14541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97</xdr:row>
      <xdr:rowOff>83820</xdr:rowOff>
    </xdr:from>
    <xdr:ext cx="534670" cy="259080"/>
    <xdr:sp macro="" textlink="">
      <xdr:nvSpPr>
        <xdr:cNvPr id="10917" name="テキスト ボックス 677"/>
        <xdr:cNvSpPr txBox="1"/>
      </xdr:nvSpPr>
      <xdr:spPr>
        <a:xfrm>
          <a:off x="14324965" y="16714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153670</xdr:rowOff>
    </xdr:from>
    <xdr:to>
      <xdr:col>20</xdr:col>
      <xdr:colOff>9525</xdr:colOff>
      <xdr:row>97</xdr:row>
      <xdr:rowOff>83820</xdr:rowOff>
    </xdr:to>
    <xdr:sp macro="" textlink="">
      <xdr:nvSpPr>
        <xdr:cNvPr id="10918" name="円/楕円 678"/>
        <xdr:cNvSpPr/>
      </xdr:nvSpPr>
      <xdr:spPr>
        <a:xfrm>
          <a:off x="13652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97</xdr:row>
      <xdr:rowOff>74930</xdr:rowOff>
    </xdr:from>
    <xdr:ext cx="534670" cy="257810"/>
    <xdr:sp macro="" textlink="">
      <xdr:nvSpPr>
        <xdr:cNvPr id="10919" name="テキスト ボックス 679"/>
        <xdr:cNvSpPr txBox="1"/>
      </xdr:nvSpPr>
      <xdr:spPr>
        <a:xfrm>
          <a:off x="13435965" y="16705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28,625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151765</xdr:rowOff>
    </xdr:from>
    <xdr:to>
      <xdr:col>18</xdr:col>
      <xdr:colOff>492125</xdr:colOff>
      <xdr:row>97</xdr:row>
      <xdr:rowOff>81915</xdr:rowOff>
    </xdr:to>
    <xdr:sp macro="" textlink="">
      <xdr:nvSpPr>
        <xdr:cNvPr id="10920" name="円/楕円 680"/>
        <xdr:cNvSpPr/>
      </xdr:nvSpPr>
      <xdr:spPr>
        <a:xfrm>
          <a:off x="12763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97</xdr:row>
      <xdr:rowOff>73025</xdr:rowOff>
    </xdr:from>
    <xdr:ext cx="534670" cy="259080"/>
    <xdr:sp macro="" textlink="">
      <xdr:nvSpPr>
        <xdr:cNvPr id="10921" name="テキスト ボックス 681"/>
        <xdr:cNvSpPr txBox="1"/>
      </xdr:nvSpPr>
      <xdr:spPr>
        <a:xfrm>
          <a:off x="12546965" y="1670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29,033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10922"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0923" name="正方形/長方形 68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0924" name="正方形/長方形 68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0925" name="正方形/長方形 68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0926" name="正方形/長方形 68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0927" name="正方形/長方形 68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0928" name="正方形/長方形 68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0929" name="正方形/長方形 68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24155"/>
    <xdr:sp macro="" textlink="">
      <xdr:nvSpPr>
        <xdr:cNvPr id="10930" name="テキスト ボックス 690"/>
        <xdr:cNvSpPr txBox="1"/>
      </xdr:nvSpPr>
      <xdr:spPr>
        <a:xfrm>
          <a:off x="182499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10931" name="直線コネクタ 69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99060</xdr:rowOff>
    </xdr:from>
    <xdr:to>
      <xdr:col>33</xdr:col>
      <xdr:colOff>314325</xdr:colOff>
      <xdr:row>39</xdr:row>
      <xdr:rowOff>99060</xdr:rowOff>
    </xdr:to>
    <xdr:cxnSp macro="">
      <xdr:nvCxnSpPr>
        <xdr:cNvPr id="10932" name="直線コネクタ 69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38</xdr:row>
      <xdr:rowOff>128270</xdr:rowOff>
    </xdr:from>
    <xdr:ext cx="247015" cy="259080"/>
    <xdr:sp macro="" textlink="">
      <xdr:nvSpPr>
        <xdr:cNvPr id="10933" name="テキスト ボックス 693"/>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114935</xdr:rowOff>
    </xdr:from>
    <xdr:to>
      <xdr:col>33</xdr:col>
      <xdr:colOff>314325</xdr:colOff>
      <xdr:row>37</xdr:row>
      <xdr:rowOff>114935</xdr:rowOff>
    </xdr:to>
    <xdr:cxnSp macro="">
      <xdr:nvCxnSpPr>
        <xdr:cNvPr id="10934" name="直線コネクタ 69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36</xdr:row>
      <xdr:rowOff>144145</xdr:rowOff>
    </xdr:from>
    <xdr:ext cx="531495" cy="257810"/>
    <xdr:sp macro="" textlink="">
      <xdr:nvSpPr>
        <xdr:cNvPr id="10935" name="テキスト ボックス 695"/>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132080</xdr:rowOff>
    </xdr:from>
    <xdr:to>
      <xdr:col>33</xdr:col>
      <xdr:colOff>314325</xdr:colOff>
      <xdr:row>35</xdr:row>
      <xdr:rowOff>132080</xdr:rowOff>
    </xdr:to>
    <xdr:cxnSp macro="">
      <xdr:nvCxnSpPr>
        <xdr:cNvPr id="10936" name="直線コネクタ 69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34</xdr:row>
      <xdr:rowOff>160655</xdr:rowOff>
    </xdr:from>
    <xdr:ext cx="531495" cy="259080"/>
    <xdr:sp macro="" textlink="">
      <xdr:nvSpPr>
        <xdr:cNvPr id="10937" name="テキスト ボックス 697"/>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147955</xdr:rowOff>
    </xdr:from>
    <xdr:to>
      <xdr:col>33</xdr:col>
      <xdr:colOff>314325</xdr:colOff>
      <xdr:row>33</xdr:row>
      <xdr:rowOff>147955</xdr:rowOff>
    </xdr:to>
    <xdr:cxnSp macro="">
      <xdr:nvCxnSpPr>
        <xdr:cNvPr id="10938" name="直線コネクタ 69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33</xdr:row>
      <xdr:rowOff>6350</xdr:rowOff>
    </xdr:from>
    <xdr:ext cx="531495" cy="257810"/>
    <xdr:sp macro="" textlink="">
      <xdr:nvSpPr>
        <xdr:cNvPr id="10939" name="テキスト ボックス 699"/>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164465</xdr:rowOff>
    </xdr:from>
    <xdr:to>
      <xdr:col>33</xdr:col>
      <xdr:colOff>314325</xdr:colOff>
      <xdr:row>31</xdr:row>
      <xdr:rowOff>164465</xdr:rowOff>
    </xdr:to>
    <xdr:cxnSp macro="">
      <xdr:nvCxnSpPr>
        <xdr:cNvPr id="10940" name="直線コネクタ 70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31</xdr:row>
      <xdr:rowOff>22225</xdr:rowOff>
    </xdr:from>
    <xdr:ext cx="531495" cy="258445"/>
    <xdr:sp macro="" textlink="">
      <xdr:nvSpPr>
        <xdr:cNvPr id="10941" name="テキスト ボックス 701"/>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8890</xdr:rowOff>
    </xdr:from>
    <xdr:to>
      <xdr:col>33</xdr:col>
      <xdr:colOff>314325</xdr:colOff>
      <xdr:row>30</xdr:row>
      <xdr:rowOff>8890</xdr:rowOff>
    </xdr:to>
    <xdr:cxnSp macro="">
      <xdr:nvCxnSpPr>
        <xdr:cNvPr id="10942" name="直線コネクタ 70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29</xdr:row>
      <xdr:rowOff>38100</xdr:rowOff>
    </xdr:from>
    <xdr:ext cx="531495" cy="259080"/>
    <xdr:sp macro="" textlink="">
      <xdr:nvSpPr>
        <xdr:cNvPr id="10943" name="テキスト ボックス 703"/>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10944" name="直線コネクタ 70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27</xdr:row>
      <xdr:rowOff>54610</xdr:rowOff>
    </xdr:from>
    <xdr:ext cx="531495" cy="257810"/>
    <xdr:sp macro="" textlink="">
      <xdr:nvSpPr>
        <xdr:cNvPr id="10945" name="テキスト ボックス 705"/>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1094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95885</xdr:rowOff>
    </xdr:from>
    <xdr:to>
      <xdr:col>32</xdr:col>
      <xdr:colOff>186055</xdr:colOff>
      <xdr:row>39</xdr:row>
      <xdr:rowOff>99060</xdr:rowOff>
    </xdr:to>
    <xdr:cxnSp macro="">
      <xdr:nvCxnSpPr>
        <xdr:cNvPr id="10947" name="直線コネクタ 707"/>
        <xdr:cNvCxnSpPr/>
      </xdr:nvCxnSpPr>
      <xdr:spPr>
        <a:xfrm flipV="1">
          <a:off x="22159595" y="5239385"/>
          <a:ext cx="635"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102870</xdr:rowOff>
    </xdr:from>
    <xdr:ext cx="249555" cy="259080"/>
    <xdr:sp macro="" textlink="">
      <xdr:nvSpPr>
        <xdr:cNvPr id="10948"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99060</xdr:rowOff>
    </xdr:from>
    <xdr:to>
      <xdr:col>32</xdr:col>
      <xdr:colOff>276225</xdr:colOff>
      <xdr:row>39</xdr:row>
      <xdr:rowOff>99060</xdr:rowOff>
    </xdr:to>
    <xdr:cxnSp macro="">
      <xdr:nvCxnSpPr>
        <xdr:cNvPr id="10949" name="直線コネクタ 70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42545</xdr:rowOff>
    </xdr:from>
    <xdr:ext cx="533400" cy="257810"/>
    <xdr:sp macro="" textlink="">
      <xdr:nvSpPr>
        <xdr:cNvPr id="10950" name="投資及び出資金最大値テキスト"/>
        <xdr:cNvSpPr txBox="1"/>
      </xdr:nvSpPr>
      <xdr:spPr>
        <a:xfrm>
          <a:off x="22212300" y="5014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95885</xdr:rowOff>
    </xdr:from>
    <xdr:to>
      <xdr:col>32</xdr:col>
      <xdr:colOff>276225</xdr:colOff>
      <xdr:row>30</xdr:row>
      <xdr:rowOff>95885</xdr:rowOff>
    </xdr:to>
    <xdr:cxnSp macro="">
      <xdr:nvCxnSpPr>
        <xdr:cNvPr id="10951" name="直線コネクタ 711"/>
        <xdr:cNvCxnSpPr/>
      </xdr:nvCxnSpPr>
      <xdr:spPr>
        <a:xfrm>
          <a:off x="22072600" y="523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89535</xdr:rowOff>
    </xdr:from>
    <xdr:to>
      <xdr:col>32</xdr:col>
      <xdr:colOff>187325</xdr:colOff>
      <xdr:row>39</xdr:row>
      <xdr:rowOff>90805</xdr:rowOff>
    </xdr:to>
    <xdr:cxnSp macro="">
      <xdr:nvCxnSpPr>
        <xdr:cNvPr id="10952" name="直線コネクタ 712"/>
        <xdr:cNvCxnSpPr/>
      </xdr:nvCxnSpPr>
      <xdr:spPr>
        <a:xfrm flipV="1">
          <a:off x="21323300" y="677608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145415</xdr:rowOff>
    </xdr:from>
    <xdr:ext cx="468630" cy="257810"/>
    <xdr:sp macro="" textlink="">
      <xdr:nvSpPr>
        <xdr:cNvPr id="10953" name="投資及び出資金平均値テキスト"/>
        <xdr:cNvSpPr txBox="1"/>
      </xdr:nvSpPr>
      <xdr:spPr>
        <a:xfrm>
          <a:off x="22212300" y="648906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122555</xdr:rowOff>
    </xdr:from>
    <xdr:to>
      <xdr:col>32</xdr:col>
      <xdr:colOff>238125</xdr:colOff>
      <xdr:row>39</xdr:row>
      <xdr:rowOff>52705</xdr:rowOff>
    </xdr:to>
    <xdr:sp macro="" textlink="">
      <xdr:nvSpPr>
        <xdr:cNvPr id="10954" name="フローチャート : 判断 714"/>
        <xdr:cNvSpPr/>
      </xdr:nvSpPr>
      <xdr:spPr>
        <a:xfrm>
          <a:off x="22110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90170</xdr:rowOff>
    </xdr:from>
    <xdr:to>
      <xdr:col>31</xdr:col>
      <xdr:colOff>34925</xdr:colOff>
      <xdr:row>39</xdr:row>
      <xdr:rowOff>90805</xdr:rowOff>
    </xdr:to>
    <xdr:cxnSp macro="">
      <xdr:nvCxnSpPr>
        <xdr:cNvPr id="10955" name="直線コネクタ 715"/>
        <xdr:cNvCxnSpPr/>
      </xdr:nvCxnSpPr>
      <xdr:spPr>
        <a:xfrm>
          <a:off x="20434300" y="6776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74930</xdr:rowOff>
    </xdr:from>
    <xdr:to>
      <xdr:col>31</xdr:col>
      <xdr:colOff>85725</xdr:colOff>
      <xdr:row>39</xdr:row>
      <xdr:rowOff>4445</xdr:rowOff>
    </xdr:to>
    <xdr:sp macro="" textlink="">
      <xdr:nvSpPr>
        <xdr:cNvPr id="10956" name="フローチャート : 判断 716"/>
        <xdr:cNvSpPr/>
      </xdr:nvSpPr>
      <xdr:spPr>
        <a:xfrm>
          <a:off x="2127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37</xdr:row>
      <xdr:rowOff>20955</xdr:rowOff>
    </xdr:from>
    <xdr:ext cx="469900" cy="257810"/>
    <xdr:sp macro="" textlink="">
      <xdr:nvSpPr>
        <xdr:cNvPr id="10957" name="テキスト ボックス 717"/>
        <xdr:cNvSpPr txBox="1"/>
      </xdr:nvSpPr>
      <xdr:spPr>
        <a:xfrm>
          <a:off x="21088350" y="6364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90170</xdr:rowOff>
    </xdr:from>
    <xdr:to>
      <xdr:col>29</xdr:col>
      <xdr:colOff>517525</xdr:colOff>
      <xdr:row>39</xdr:row>
      <xdr:rowOff>90170</xdr:rowOff>
    </xdr:to>
    <xdr:cxnSp macro="">
      <xdr:nvCxnSpPr>
        <xdr:cNvPr id="10958" name="直線コネクタ 718"/>
        <xdr:cNvCxnSpPr/>
      </xdr:nvCxnSpPr>
      <xdr:spPr>
        <a:xfrm>
          <a:off x="19545300" y="6776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133350</xdr:rowOff>
    </xdr:from>
    <xdr:to>
      <xdr:col>29</xdr:col>
      <xdr:colOff>568325</xdr:colOff>
      <xdr:row>39</xdr:row>
      <xdr:rowOff>63500</xdr:rowOff>
    </xdr:to>
    <xdr:sp macro="" textlink="">
      <xdr:nvSpPr>
        <xdr:cNvPr id="10959" name="フローチャート : 判断 719"/>
        <xdr:cNvSpPr/>
      </xdr:nvSpPr>
      <xdr:spPr>
        <a:xfrm>
          <a:off x="20383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37</xdr:row>
      <xdr:rowOff>80010</xdr:rowOff>
    </xdr:from>
    <xdr:ext cx="469265" cy="259080"/>
    <xdr:sp macro="" textlink="">
      <xdr:nvSpPr>
        <xdr:cNvPr id="10960" name="テキスト ボックス 720"/>
        <xdr:cNvSpPr txBox="1"/>
      </xdr:nvSpPr>
      <xdr:spPr>
        <a:xfrm>
          <a:off x="20199985" y="6423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52070</xdr:rowOff>
    </xdr:from>
    <xdr:to>
      <xdr:col>28</xdr:col>
      <xdr:colOff>314325</xdr:colOff>
      <xdr:row>39</xdr:row>
      <xdr:rowOff>90170</xdr:rowOff>
    </xdr:to>
    <xdr:cxnSp macro="">
      <xdr:nvCxnSpPr>
        <xdr:cNvPr id="10961" name="直線コネクタ 721"/>
        <xdr:cNvCxnSpPr/>
      </xdr:nvCxnSpPr>
      <xdr:spPr>
        <a:xfrm>
          <a:off x="18656300" y="6738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140970</xdr:rowOff>
    </xdr:from>
    <xdr:to>
      <xdr:col>28</xdr:col>
      <xdr:colOff>365125</xdr:colOff>
      <xdr:row>39</xdr:row>
      <xdr:rowOff>71120</xdr:rowOff>
    </xdr:to>
    <xdr:sp macro="" textlink="">
      <xdr:nvSpPr>
        <xdr:cNvPr id="10962" name="フローチャート : 判断 722"/>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37</xdr:row>
      <xdr:rowOff>87630</xdr:rowOff>
    </xdr:from>
    <xdr:ext cx="468630" cy="257810"/>
    <xdr:sp macro="" textlink="">
      <xdr:nvSpPr>
        <xdr:cNvPr id="10963" name="テキスト ボックス 723"/>
        <xdr:cNvSpPr txBox="1"/>
      </xdr:nvSpPr>
      <xdr:spPr>
        <a:xfrm>
          <a:off x="19310350" y="6431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144145</xdr:rowOff>
    </xdr:from>
    <xdr:to>
      <xdr:col>27</xdr:col>
      <xdr:colOff>161925</xdr:colOff>
      <xdr:row>39</xdr:row>
      <xdr:rowOff>74930</xdr:rowOff>
    </xdr:to>
    <xdr:sp macro="" textlink="">
      <xdr:nvSpPr>
        <xdr:cNvPr id="10964" name="フローチャート : 判断 724"/>
        <xdr:cNvSpPr/>
      </xdr:nvSpPr>
      <xdr:spPr>
        <a:xfrm>
          <a:off x="18605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37</xdr:row>
      <xdr:rowOff>90805</xdr:rowOff>
    </xdr:from>
    <xdr:ext cx="468630" cy="258445"/>
    <xdr:sp macro="" textlink="">
      <xdr:nvSpPr>
        <xdr:cNvPr id="10965" name="テキスト ボックス 725"/>
        <xdr:cNvSpPr txBox="1"/>
      </xdr:nvSpPr>
      <xdr:spPr>
        <a:xfrm>
          <a:off x="18421350" y="64344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60730" cy="259080"/>
    <xdr:sp macro="" textlink="">
      <xdr:nvSpPr>
        <xdr:cNvPr id="10966" name="テキスト ボックス 726"/>
        <xdr:cNvSpPr txBox="1"/>
      </xdr:nvSpPr>
      <xdr:spPr>
        <a:xfrm>
          <a:off x="21971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10967" name="テキスト ボックス 72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10968" name="テキスト ボックス 728"/>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10969" name="テキスト ボックス 72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10970" name="テキスト ボックス 73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38735</xdr:rowOff>
    </xdr:from>
    <xdr:to>
      <xdr:col>32</xdr:col>
      <xdr:colOff>238125</xdr:colOff>
      <xdr:row>39</xdr:row>
      <xdr:rowOff>140335</xdr:rowOff>
    </xdr:to>
    <xdr:sp macro="" textlink="">
      <xdr:nvSpPr>
        <xdr:cNvPr id="10971" name="円/楕円 731"/>
        <xdr:cNvSpPr/>
      </xdr:nvSpPr>
      <xdr:spPr>
        <a:xfrm>
          <a:off x="221107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125095</xdr:rowOff>
    </xdr:from>
    <xdr:ext cx="377190" cy="258445"/>
    <xdr:sp macro="" textlink="">
      <xdr:nvSpPr>
        <xdr:cNvPr id="10972" name="投資及び出資金該当値テキスト"/>
        <xdr:cNvSpPr txBox="1"/>
      </xdr:nvSpPr>
      <xdr:spPr>
        <a:xfrm>
          <a:off x="22212300" y="664019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40640</xdr:rowOff>
    </xdr:from>
    <xdr:to>
      <xdr:col>31</xdr:col>
      <xdr:colOff>85725</xdr:colOff>
      <xdr:row>39</xdr:row>
      <xdr:rowOff>141605</xdr:rowOff>
    </xdr:to>
    <xdr:sp macro="" textlink="">
      <xdr:nvSpPr>
        <xdr:cNvPr id="10973" name="円/楕円 733"/>
        <xdr:cNvSpPr/>
      </xdr:nvSpPr>
      <xdr:spPr>
        <a:xfrm>
          <a:off x="2127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531495</xdr:colOff>
      <xdr:row>39</xdr:row>
      <xdr:rowOff>132715</xdr:rowOff>
    </xdr:from>
    <xdr:ext cx="378460" cy="257810"/>
    <xdr:sp macro="" textlink="">
      <xdr:nvSpPr>
        <xdr:cNvPr id="10974" name="テキスト ボックス 734"/>
        <xdr:cNvSpPr txBox="1"/>
      </xdr:nvSpPr>
      <xdr:spPr>
        <a:xfrm>
          <a:off x="21134070" y="68192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39370</xdr:rowOff>
    </xdr:from>
    <xdr:to>
      <xdr:col>29</xdr:col>
      <xdr:colOff>568325</xdr:colOff>
      <xdr:row>39</xdr:row>
      <xdr:rowOff>140970</xdr:rowOff>
    </xdr:to>
    <xdr:sp macro="" textlink="">
      <xdr:nvSpPr>
        <xdr:cNvPr id="10975" name="円/楕円 735"/>
        <xdr:cNvSpPr/>
      </xdr:nvSpPr>
      <xdr:spPr>
        <a:xfrm>
          <a:off x="20383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328295</xdr:colOff>
      <xdr:row>39</xdr:row>
      <xdr:rowOff>132080</xdr:rowOff>
    </xdr:from>
    <xdr:ext cx="378460" cy="257810"/>
    <xdr:sp macro="" textlink="">
      <xdr:nvSpPr>
        <xdr:cNvPr id="10976" name="テキスト ボックス 736"/>
        <xdr:cNvSpPr txBox="1"/>
      </xdr:nvSpPr>
      <xdr:spPr>
        <a:xfrm>
          <a:off x="20245070" y="68186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39370</xdr:rowOff>
    </xdr:from>
    <xdr:to>
      <xdr:col>28</xdr:col>
      <xdr:colOff>365125</xdr:colOff>
      <xdr:row>39</xdr:row>
      <xdr:rowOff>140970</xdr:rowOff>
    </xdr:to>
    <xdr:sp macro="" textlink="">
      <xdr:nvSpPr>
        <xdr:cNvPr id="10977" name="円/楕円 737"/>
        <xdr:cNvSpPr/>
      </xdr:nvSpPr>
      <xdr:spPr>
        <a:xfrm>
          <a:off x="19494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125095</xdr:colOff>
      <xdr:row>39</xdr:row>
      <xdr:rowOff>132080</xdr:rowOff>
    </xdr:from>
    <xdr:ext cx="378460" cy="257810"/>
    <xdr:sp macro="" textlink="">
      <xdr:nvSpPr>
        <xdr:cNvPr id="10978" name="テキスト ボックス 738"/>
        <xdr:cNvSpPr txBox="1"/>
      </xdr:nvSpPr>
      <xdr:spPr>
        <a:xfrm>
          <a:off x="19356070" y="68186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1270</xdr:rowOff>
    </xdr:from>
    <xdr:to>
      <xdr:col>27</xdr:col>
      <xdr:colOff>161925</xdr:colOff>
      <xdr:row>39</xdr:row>
      <xdr:rowOff>102870</xdr:rowOff>
    </xdr:to>
    <xdr:sp macro="" textlink="">
      <xdr:nvSpPr>
        <xdr:cNvPr id="10979" name="円/楕円 739"/>
        <xdr:cNvSpPr/>
      </xdr:nvSpPr>
      <xdr:spPr>
        <a:xfrm>
          <a:off x="18605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39</xdr:row>
      <xdr:rowOff>93980</xdr:rowOff>
    </xdr:from>
    <xdr:ext cx="468630" cy="259080"/>
    <xdr:sp macro="" textlink="">
      <xdr:nvSpPr>
        <xdr:cNvPr id="10980" name="テキスト ボックス 740"/>
        <xdr:cNvSpPr txBox="1"/>
      </xdr:nvSpPr>
      <xdr:spPr>
        <a:xfrm>
          <a:off x="18421350" y="6780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10981"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0982" name="正方形/長方形 74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0983" name="正方形/長方形 74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0984" name="正方形/長方形 74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0985" name="正方形/長方形 74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0986" name="正方形/長方形 74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0987" name="正方形/長方形 74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0988" name="正方形/長方形 74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24155"/>
    <xdr:sp macro="" textlink="">
      <xdr:nvSpPr>
        <xdr:cNvPr id="10989" name="テキスト ボックス 749"/>
        <xdr:cNvSpPr txBox="1"/>
      </xdr:nvSpPr>
      <xdr:spPr>
        <a:xfrm>
          <a:off x="182499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10990" name="直線コネクタ 75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10991" name="直線コネクタ 75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57</xdr:row>
      <xdr:rowOff>168910</xdr:rowOff>
    </xdr:from>
    <xdr:ext cx="247015" cy="257810"/>
    <xdr:sp macro="" textlink="">
      <xdr:nvSpPr>
        <xdr:cNvPr id="10992" name="テキスト ボックス 752"/>
        <xdr:cNvSpPr txBox="1"/>
      </xdr:nvSpPr>
      <xdr:spPr>
        <a:xfrm>
          <a:off x="18039080" y="994156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10993" name="直線コネクタ 75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55</xdr:row>
      <xdr:rowOff>54610</xdr:rowOff>
    </xdr:from>
    <xdr:ext cx="531495" cy="257810"/>
    <xdr:sp macro="" textlink="">
      <xdr:nvSpPr>
        <xdr:cNvPr id="10994" name="テキスト ボックス 754"/>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10995" name="直線コネクタ 75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52</xdr:row>
      <xdr:rowOff>111760</xdr:rowOff>
    </xdr:from>
    <xdr:ext cx="531495" cy="257810"/>
    <xdr:sp macro="" textlink="">
      <xdr:nvSpPr>
        <xdr:cNvPr id="10996" name="テキスト ボックス 756"/>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10997" name="直線コネクタ 75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49</xdr:row>
      <xdr:rowOff>168910</xdr:rowOff>
    </xdr:from>
    <xdr:ext cx="531495" cy="257810"/>
    <xdr:sp macro="" textlink="">
      <xdr:nvSpPr>
        <xdr:cNvPr id="10998" name="テキスト ボックス 758"/>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10999" name="直線コネクタ 75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47</xdr:row>
      <xdr:rowOff>54610</xdr:rowOff>
    </xdr:from>
    <xdr:ext cx="531495" cy="257810"/>
    <xdr:sp macro="" textlink="">
      <xdr:nvSpPr>
        <xdr:cNvPr id="11000" name="テキスト ボックス 760"/>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110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71755</xdr:rowOff>
    </xdr:from>
    <xdr:to>
      <xdr:col>32</xdr:col>
      <xdr:colOff>186055</xdr:colOff>
      <xdr:row>58</xdr:row>
      <xdr:rowOff>139700</xdr:rowOff>
    </xdr:to>
    <xdr:cxnSp macro="">
      <xdr:nvCxnSpPr>
        <xdr:cNvPr id="11002" name="直線コネクタ 762"/>
        <xdr:cNvCxnSpPr/>
      </xdr:nvCxnSpPr>
      <xdr:spPr>
        <a:xfrm flipV="1">
          <a:off x="22159595" y="8815705"/>
          <a:ext cx="635"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143510</xdr:rowOff>
    </xdr:from>
    <xdr:ext cx="249555" cy="257810"/>
    <xdr:sp macro="" textlink="">
      <xdr:nvSpPr>
        <xdr:cNvPr id="11003"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11004" name="直線コネクタ 76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19050</xdr:rowOff>
    </xdr:from>
    <xdr:ext cx="533400" cy="257810"/>
    <xdr:sp macro="" textlink="">
      <xdr:nvSpPr>
        <xdr:cNvPr id="11005" name="貸付金最大値テキスト"/>
        <xdr:cNvSpPr txBox="1"/>
      </xdr:nvSpPr>
      <xdr:spPr>
        <a:xfrm>
          <a:off x="22212300" y="8591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71755</xdr:rowOff>
    </xdr:from>
    <xdr:to>
      <xdr:col>32</xdr:col>
      <xdr:colOff>276225</xdr:colOff>
      <xdr:row>51</xdr:row>
      <xdr:rowOff>71755</xdr:rowOff>
    </xdr:to>
    <xdr:cxnSp macro="">
      <xdr:nvCxnSpPr>
        <xdr:cNvPr id="11006" name="直線コネクタ 766"/>
        <xdr:cNvCxnSpPr/>
      </xdr:nvCxnSpPr>
      <xdr:spPr>
        <a:xfrm>
          <a:off x="22072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93980</xdr:rowOff>
    </xdr:from>
    <xdr:to>
      <xdr:col>32</xdr:col>
      <xdr:colOff>187325</xdr:colOff>
      <xdr:row>58</xdr:row>
      <xdr:rowOff>96520</xdr:rowOff>
    </xdr:to>
    <xdr:cxnSp macro="">
      <xdr:nvCxnSpPr>
        <xdr:cNvPr id="11007" name="直線コネクタ 767"/>
        <xdr:cNvCxnSpPr/>
      </xdr:nvCxnSpPr>
      <xdr:spPr>
        <a:xfrm flipV="1">
          <a:off x="21323300" y="100380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160020</xdr:rowOff>
    </xdr:from>
    <xdr:ext cx="468630" cy="259080"/>
    <xdr:sp macro="" textlink="">
      <xdr:nvSpPr>
        <xdr:cNvPr id="11008" name="貸付金平均値テキスト"/>
        <xdr:cNvSpPr txBox="1"/>
      </xdr:nvSpPr>
      <xdr:spPr>
        <a:xfrm>
          <a:off x="22212300" y="976122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137160</xdr:rowOff>
    </xdr:from>
    <xdr:to>
      <xdr:col>32</xdr:col>
      <xdr:colOff>238125</xdr:colOff>
      <xdr:row>58</xdr:row>
      <xdr:rowOff>67310</xdr:rowOff>
    </xdr:to>
    <xdr:sp macro="" textlink="">
      <xdr:nvSpPr>
        <xdr:cNvPr id="11009" name="フローチャート : 判断 769"/>
        <xdr:cNvSpPr/>
      </xdr:nvSpPr>
      <xdr:spPr>
        <a:xfrm>
          <a:off x="221107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96520</xdr:rowOff>
    </xdr:from>
    <xdr:to>
      <xdr:col>31</xdr:col>
      <xdr:colOff>34925</xdr:colOff>
      <xdr:row>58</xdr:row>
      <xdr:rowOff>109855</xdr:rowOff>
    </xdr:to>
    <xdr:cxnSp macro="">
      <xdr:nvCxnSpPr>
        <xdr:cNvPr id="11010" name="直線コネクタ 770"/>
        <xdr:cNvCxnSpPr/>
      </xdr:nvCxnSpPr>
      <xdr:spPr>
        <a:xfrm flipV="1">
          <a:off x="20434300" y="100406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125095</xdr:rowOff>
    </xdr:from>
    <xdr:to>
      <xdr:col>31</xdr:col>
      <xdr:colOff>85725</xdr:colOff>
      <xdr:row>58</xdr:row>
      <xdr:rowOff>55245</xdr:rowOff>
    </xdr:to>
    <xdr:sp macro="" textlink="">
      <xdr:nvSpPr>
        <xdr:cNvPr id="11011" name="フローチャート : 判断 771"/>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56</xdr:row>
      <xdr:rowOff>71755</xdr:rowOff>
    </xdr:from>
    <xdr:ext cx="469900" cy="259080"/>
    <xdr:sp macro="" textlink="">
      <xdr:nvSpPr>
        <xdr:cNvPr id="11012" name="テキスト ボックス 772"/>
        <xdr:cNvSpPr txBox="1"/>
      </xdr:nvSpPr>
      <xdr:spPr>
        <a:xfrm>
          <a:off x="21088350" y="967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109855</xdr:rowOff>
    </xdr:from>
    <xdr:to>
      <xdr:col>29</xdr:col>
      <xdr:colOff>517525</xdr:colOff>
      <xdr:row>58</xdr:row>
      <xdr:rowOff>111125</xdr:rowOff>
    </xdr:to>
    <xdr:cxnSp macro="">
      <xdr:nvCxnSpPr>
        <xdr:cNvPr id="11013" name="直線コネクタ 773"/>
        <xdr:cNvCxnSpPr/>
      </xdr:nvCxnSpPr>
      <xdr:spPr>
        <a:xfrm flipV="1">
          <a:off x="19545300" y="100539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139065</xdr:rowOff>
    </xdr:from>
    <xdr:to>
      <xdr:col>29</xdr:col>
      <xdr:colOff>568325</xdr:colOff>
      <xdr:row>58</xdr:row>
      <xdr:rowOff>69215</xdr:rowOff>
    </xdr:to>
    <xdr:sp macro="" textlink="">
      <xdr:nvSpPr>
        <xdr:cNvPr id="11014" name="フローチャート : 判断 774"/>
        <xdr:cNvSpPr/>
      </xdr:nvSpPr>
      <xdr:spPr>
        <a:xfrm>
          <a:off x="20383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56</xdr:row>
      <xdr:rowOff>86360</xdr:rowOff>
    </xdr:from>
    <xdr:ext cx="469265" cy="257810"/>
    <xdr:sp macro="" textlink="">
      <xdr:nvSpPr>
        <xdr:cNvPr id="11015" name="テキスト ボックス 775"/>
        <xdr:cNvSpPr txBox="1"/>
      </xdr:nvSpPr>
      <xdr:spPr>
        <a:xfrm>
          <a:off x="20199985" y="96875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104775</xdr:rowOff>
    </xdr:from>
    <xdr:to>
      <xdr:col>28</xdr:col>
      <xdr:colOff>314325</xdr:colOff>
      <xdr:row>58</xdr:row>
      <xdr:rowOff>111125</xdr:rowOff>
    </xdr:to>
    <xdr:cxnSp macro="">
      <xdr:nvCxnSpPr>
        <xdr:cNvPr id="11016" name="直線コネクタ 776"/>
        <xdr:cNvCxnSpPr/>
      </xdr:nvCxnSpPr>
      <xdr:spPr>
        <a:xfrm>
          <a:off x="18656300" y="10048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130810</xdr:rowOff>
    </xdr:from>
    <xdr:to>
      <xdr:col>28</xdr:col>
      <xdr:colOff>365125</xdr:colOff>
      <xdr:row>58</xdr:row>
      <xdr:rowOff>60960</xdr:rowOff>
    </xdr:to>
    <xdr:sp macro="" textlink="">
      <xdr:nvSpPr>
        <xdr:cNvPr id="11017" name="フローチャート : 判断 777"/>
        <xdr:cNvSpPr/>
      </xdr:nvSpPr>
      <xdr:spPr>
        <a:xfrm>
          <a:off x="19494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56</xdr:row>
      <xdr:rowOff>77470</xdr:rowOff>
    </xdr:from>
    <xdr:ext cx="468630" cy="257810"/>
    <xdr:sp macro="" textlink="">
      <xdr:nvSpPr>
        <xdr:cNvPr id="11018" name="テキスト ボックス 778"/>
        <xdr:cNvSpPr txBox="1"/>
      </xdr:nvSpPr>
      <xdr:spPr>
        <a:xfrm>
          <a:off x="19310350" y="96786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127635</xdr:rowOff>
    </xdr:from>
    <xdr:to>
      <xdr:col>27</xdr:col>
      <xdr:colOff>161925</xdr:colOff>
      <xdr:row>58</xdr:row>
      <xdr:rowOff>57785</xdr:rowOff>
    </xdr:to>
    <xdr:sp macro="" textlink="">
      <xdr:nvSpPr>
        <xdr:cNvPr id="11019" name="フローチャート : 判断 779"/>
        <xdr:cNvSpPr/>
      </xdr:nvSpPr>
      <xdr:spPr>
        <a:xfrm>
          <a:off x="18605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56</xdr:row>
      <xdr:rowOff>74930</xdr:rowOff>
    </xdr:from>
    <xdr:ext cx="468630" cy="257810"/>
    <xdr:sp macro="" textlink="">
      <xdr:nvSpPr>
        <xdr:cNvPr id="11020" name="テキスト ボックス 780"/>
        <xdr:cNvSpPr txBox="1"/>
      </xdr:nvSpPr>
      <xdr:spPr>
        <a:xfrm>
          <a:off x="18421350" y="9676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60730" cy="259080"/>
    <xdr:sp macro="" textlink="">
      <xdr:nvSpPr>
        <xdr:cNvPr id="11021" name="テキスト ボックス 781"/>
        <xdr:cNvSpPr txBox="1"/>
      </xdr:nvSpPr>
      <xdr:spPr>
        <a:xfrm>
          <a:off x="21971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11022" name="テキスト ボックス 78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11023" name="テキスト ボックス 783"/>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11024" name="テキスト ボックス 78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11025" name="テキスト ボックス 78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43180</xdr:rowOff>
    </xdr:from>
    <xdr:to>
      <xdr:col>32</xdr:col>
      <xdr:colOff>238125</xdr:colOff>
      <xdr:row>58</xdr:row>
      <xdr:rowOff>144780</xdr:rowOff>
    </xdr:to>
    <xdr:sp macro="" textlink="">
      <xdr:nvSpPr>
        <xdr:cNvPr id="11026" name="円/楕円 786"/>
        <xdr:cNvSpPr/>
      </xdr:nvSpPr>
      <xdr:spPr>
        <a:xfrm>
          <a:off x="22110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129540</xdr:rowOff>
    </xdr:from>
    <xdr:ext cx="468630" cy="259080"/>
    <xdr:sp macro="" textlink="">
      <xdr:nvSpPr>
        <xdr:cNvPr id="11027" name="貸付金該当値テキスト"/>
        <xdr:cNvSpPr txBox="1"/>
      </xdr:nvSpPr>
      <xdr:spPr>
        <a:xfrm>
          <a:off x="22212300" y="9902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45720</xdr:rowOff>
    </xdr:from>
    <xdr:to>
      <xdr:col>31</xdr:col>
      <xdr:colOff>85725</xdr:colOff>
      <xdr:row>58</xdr:row>
      <xdr:rowOff>147320</xdr:rowOff>
    </xdr:to>
    <xdr:sp macro="" textlink="">
      <xdr:nvSpPr>
        <xdr:cNvPr id="11028" name="円/楕円 788"/>
        <xdr:cNvSpPr/>
      </xdr:nvSpPr>
      <xdr:spPr>
        <a:xfrm>
          <a:off x="21272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58</xdr:row>
      <xdr:rowOff>138430</xdr:rowOff>
    </xdr:from>
    <xdr:ext cx="469900" cy="259080"/>
    <xdr:sp macro="" textlink="">
      <xdr:nvSpPr>
        <xdr:cNvPr id="11029" name="テキスト ボックス 789"/>
        <xdr:cNvSpPr txBox="1"/>
      </xdr:nvSpPr>
      <xdr:spPr>
        <a:xfrm>
          <a:off x="21088350" y="10082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59055</xdr:rowOff>
    </xdr:from>
    <xdr:to>
      <xdr:col>29</xdr:col>
      <xdr:colOff>568325</xdr:colOff>
      <xdr:row>58</xdr:row>
      <xdr:rowOff>160655</xdr:rowOff>
    </xdr:to>
    <xdr:sp macro="" textlink="">
      <xdr:nvSpPr>
        <xdr:cNvPr id="11030" name="円/楕円 790"/>
        <xdr:cNvSpPr/>
      </xdr:nvSpPr>
      <xdr:spPr>
        <a:xfrm>
          <a:off x="20383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58</xdr:row>
      <xdr:rowOff>151765</xdr:rowOff>
    </xdr:from>
    <xdr:ext cx="469265" cy="259080"/>
    <xdr:sp macro="" textlink="">
      <xdr:nvSpPr>
        <xdr:cNvPr id="11031" name="テキスト ボックス 791"/>
        <xdr:cNvSpPr txBox="1"/>
      </xdr:nvSpPr>
      <xdr:spPr>
        <a:xfrm>
          <a:off x="20199985" y="10095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60325</xdr:rowOff>
    </xdr:from>
    <xdr:to>
      <xdr:col>28</xdr:col>
      <xdr:colOff>365125</xdr:colOff>
      <xdr:row>58</xdr:row>
      <xdr:rowOff>161925</xdr:rowOff>
    </xdr:to>
    <xdr:sp macro="" textlink="">
      <xdr:nvSpPr>
        <xdr:cNvPr id="11032" name="円/楕円 792"/>
        <xdr:cNvSpPr/>
      </xdr:nvSpPr>
      <xdr:spPr>
        <a:xfrm>
          <a:off x="19494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58</xdr:row>
      <xdr:rowOff>153035</xdr:rowOff>
    </xdr:from>
    <xdr:ext cx="468630" cy="259080"/>
    <xdr:sp macro="" textlink="">
      <xdr:nvSpPr>
        <xdr:cNvPr id="11033" name="テキスト ボックス 793"/>
        <xdr:cNvSpPr txBox="1"/>
      </xdr:nvSpPr>
      <xdr:spPr>
        <a:xfrm>
          <a:off x="19310350" y="10097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53975</xdr:rowOff>
    </xdr:from>
    <xdr:to>
      <xdr:col>27</xdr:col>
      <xdr:colOff>161925</xdr:colOff>
      <xdr:row>58</xdr:row>
      <xdr:rowOff>155575</xdr:rowOff>
    </xdr:to>
    <xdr:sp macro="" textlink="">
      <xdr:nvSpPr>
        <xdr:cNvPr id="11034" name="円/楕円 794"/>
        <xdr:cNvSpPr/>
      </xdr:nvSpPr>
      <xdr:spPr>
        <a:xfrm>
          <a:off x="18605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58</xdr:row>
      <xdr:rowOff>146685</xdr:rowOff>
    </xdr:from>
    <xdr:ext cx="468630" cy="257810"/>
    <xdr:sp macro="" textlink="">
      <xdr:nvSpPr>
        <xdr:cNvPr id="11035" name="テキスト ボックス 795"/>
        <xdr:cNvSpPr txBox="1"/>
      </xdr:nvSpPr>
      <xdr:spPr>
        <a:xfrm>
          <a:off x="18421350" y="10090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11036"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11037" name="正方形/長方形 79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11038" name="正方形/長方形 79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11039" name="正方形/長方形 79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11040" name="正方形/長方形 80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11041" name="正方形/長方形 80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11042" name="正方形/長方形 80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11043" name="正方形/長方形 80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85" cy="224155"/>
    <xdr:sp macro="" textlink="">
      <xdr:nvSpPr>
        <xdr:cNvPr id="11044" name="テキスト ボックス 804"/>
        <xdr:cNvSpPr txBox="1"/>
      </xdr:nvSpPr>
      <xdr:spPr>
        <a:xfrm>
          <a:off x="1824990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11045" name="直線コネクタ 80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11046" name="直線コネクタ 806"/>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78</xdr:row>
      <xdr:rowOff>168910</xdr:rowOff>
    </xdr:from>
    <xdr:ext cx="247015" cy="257810"/>
    <xdr:sp macro="" textlink="">
      <xdr:nvSpPr>
        <xdr:cNvPr id="11047" name="テキスト ボックス 807"/>
        <xdr:cNvSpPr txBox="1"/>
      </xdr:nvSpPr>
      <xdr:spPr>
        <a:xfrm>
          <a:off x="18039080" y="1354201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11048" name="直線コネクタ 808"/>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77</xdr:row>
      <xdr:rowOff>54610</xdr:rowOff>
    </xdr:from>
    <xdr:ext cx="531495" cy="257810"/>
    <xdr:sp macro="" textlink="">
      <xdr:nvSpPr>
        <xdr:cNvPr id="11049" name="テキスト ボックス 809"/>
        <xdr:cNvSpPr txBox="1"/>
      </xdr:nvSpPr>
      <xdr:spPr>
        <a:xfrm>
          <a:off x="17756505" y="13256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11050" name="直線コネクタ 810"/>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75</xdr:row>
      <xdr:rowOff>111760</xdr:rowOff>
    </xdr:from>
    <xdr:ext cx="531495" cy="257810"/>
    <xdr:sp macro="" textlink="">
      <xdr:nvSpPr>
        <xdr:cNvPr id="11051" name="テキスト ボックス 811"/>
        <xdr:cNvSpPr txBox="1"/>
      </xdr:nvSpPr>
      <xdr:spPr>
        <a:xfrm>
          <a:off x="17756505" y="12970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11052" name="直線コネクタ 81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73</xdr:row>
      <xdr:rowOff>168910</xdr:rowOff>
    </xdr:from>
    <xdr:ext cx="531495" cy="257810"/>
    <xdr:sp macro="" textlink="">
      <xdr:nvSpPr>
        <xdr:cNvPr id="11053" name="テキスト ボックス 813"/>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11054" name="直線コネクタ 814"/>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72</xdr:row>
      <xdr:rowOff>54610</xdr:rowOff>
    </xdr:from>
    <xdr:ext cx="595630" cy="257810"/>
    <xdr:sp macro="" textlink="">
      <xdr:nvSpPr>
        <xdr:cNvPr id="11055" name="テキスト ボックス 815"/>
        <xdr:cNvSpPr txBox="1"/>
      </xdr:nvSpPr>
      <xdr:spPr>
        <a:xfrm>
          <a:off x="17692370" y="123990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11056" name="直線コネクタ 816"/>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70</xdr:row>
      <xdr:rowOff>111760</xdr:rowOff>
    </xdr:from>
    <xdr:ext cx="595630" cy="257810"/>
    <xdr:sp macro="" textlink="">
      <xdr:nvSpPr>
        <xdr:cNvPr id="11057" name="テキスト ボックス 817"/>
        <xdr:cNvSpPr txBox="1"/>
      </xdr:nvSpPr>
      <xdr:spPr>
        <a:xfrm>
          <a:off x="17692370" y="12113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11058" name="直線コネクタ 818"/>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68</xdr:row>
      <xdr:rowOff>168910</xdr:rowOff>
    </xdr:from>
    <xdr:ext cx="595630" cy="257810"/>
    <xdr:sp macro="" textlink="">
      <xdr:nvSpPr>
        <xdr:cNvPr id="11059" name="テキスト ボックス 819"/>
        <xdr:cNvSpPr txBox="1"/>
      </xdr:nvSpPr>
      <xdr:spPr>
        <a:xfrm>
          <a:off x="17692370" y="118275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11060" name="直線コネクタ 82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67</xdr:row>
      <xdr:rowOff>54610</xdr:rowOff>
    </xdr:from>
    <xdr:ext cx="595630" cy="257810"/>
    <xdr:sp macro="" textlink="">
      <xdr:nvSpPr>
        <xdr:cNvPr id="11061" name="テキスト ボックス 821"/>
        <xdr:cNvSpPr txBox="1"/>
      </xdr:nvSpPr>
      <xdr:spPr>
        <a:xfrm>
          <a:off x="17692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1106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130810</xdr:rowOff>
    </xdr:from>
    <xdr:to>
      <xdr:col>32</xdr:col>
      <xdr:colOff>186055</xdr:colOff>
      <xdr:row>79</xdr:row>
      <xdr:rowOff>10160</xdr:rowOff>
    </xdr:to>
    <xdr:cxnSp macro="">
      <xdr:nvCxnSpPr>
        <xdr:cNvPr id="11063" name="直線コネクタ 823"/>
        <xdr:cNvCxnSpPr/>
      </xdr:nvCxnSpPr>
      <xdr:spPr>
        <a:xfrm flipV="1">
          <a:off x="22159595" y="12132310"/>
          <a:ext cx="635"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13970</xdr:rowOff>
    </xdr:from>
    <xdr:ext cx="533400" cy="259080"/>
    <xdr:sp macro="" textlink="">
      <xdr:nvSpPr>
        <xdr:cNvPr id="11064" name="繰出金最小値テキスト"/>
        <xdr:cNvSpPr txBox="1"/>
      </xdr:nvSpPr>
      <xdr:spPr>
        <a:xfrm>
          <a:off x="22212300" y="13558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10160</xdr:rowOff>
    </xdr:from>
    <xdr:to>
      <xdr:col>32</xdr:col>
      <xdr:colOff>276225</xdr:colOff>
      <xdr:row>79</xdr:row>
      <xdr:rowOff>10160</xdr:rowOff>
    </xdr:to>
    <xdr:cxnSp macro="">
      <xdr:nvCxnSpPr>
        <xdr:cNvPr id="11065" name="直線コネクタ 825"/>
        <xdr:cNvCxnSpPr/>
      </xdr:nvCxnSpPr>
      <xdr:spPr>
        <a:xfrm>
          <a:off x="22072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77470</xdr:rowOff>
    </xdr:from>
    <xdr:ext cx="596900" cy="257810"/>
    <xdr:sp macro="" textlink="">
      <xdr:nvSpPr>
        <xdr:cNvPr id="11066" name="繰出金最大値テキスト"/>
        <xdr:cNvSpPr txBox="1"/>
      </xdr:nvSpPr>
      <xdr:spPr>
        <a:xfrm>
          <a:off x="22212300" y="11907520"/>
          <a:ext cx="596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130810</xdr:rowOff>
    </xdr:from>
    <xdr:to>
      <xdr:col>32</xdr:col>
      <xdr:colOff>276225</xdr:colOff>
      <xdr:row>70</xdr:row>
      <xdr:rowOff>130810</xdr:rowOff>
    </xdr:to>
    <xdr:cxnSp macro="">
      <xdr:nvCxnSpPr>
        <xdr:cNvPr id="11067" name="直線コネクタ 827"/>
        <xdr:cNvCxnSpPr/>
      </xdr:nvCxnSpPr>
      <xdr:spPr>
        <a:xfrm>
          <a:off x="22072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139700</xdr:rowOff>
    </xdr:from>
    <xdr:to>
      <xdr:col>32</xdr:col>
      <xdr:colOff>187325</xdr:colOff>
      <xdr:row>74</xdr:row>
      <xdr:rowOff>156845</xdr:rowOff>
    </xdr:to>
    <xdr:cxnSp macro="">
      <xdr:nvCxnSpPr>
        <xdr:cNvPr id="11068" name="直線コネクタ 828"/>
        <xdr:cNvCxnSpPr/>
      </xdr:nvCxnSpPr>
      <xdr:spPr>
        <a:xfrm>
          <a:off x="21323300" y="1282700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158115</xdr:rowOff>
    </xdr:from>
    <xdr:ext cx="533400" cy="257810"/>
    <xdr:sp macro="" textlink="">
      <xdr:nvSpPr>
        <xdr:cNvPr id="11069" name="繰出金平均値テキスト"/>
        <xdr:cNvSpPr txBox="1"/>
      </xdr:nvSpPr>
      <xdr:spPr>
        <a:xfrm>
          <a:off x="22212300" y="1284541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8255</xdr:rowOff>
    </xdr:from>
    <xdr:to>
      <xdr:col>32</xdr:col>
      <xdr:colOff>238125</xdr:colOff>
      <xdr:row>75</xdr:row>
      <xdr:rowOff>109855</xdr:rowOff>
    </xdr:to>
    <xdr:sp macro="" textlink="">
      <xdr:nvSpPr>
        <xdr:cNvPr id="11070" name="フローチャート : 判断 830"/>
        <xdr:cNvSpPr/>
      </xdr:nvSpPr>
      <xdr:spPr>
        <a:xfrm>
          <a:off x="221107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95885</xdr:rowOff>
    </xdr:from>
    <xdr:to>
      <xdr:col>31</xdr:col>
      <xdr:colOff>34925</xdr:colOff>
      <xdr:row>74</xdr:row>
      <xdr:rowOff>139700</xdr:rowOff>
    </xdr:to>
    <xdr:cxnSp macro="">
      <xdr:nvCxnSpPr>
        <xdr:cNvPr id="11071" name="直線コネクタ 831"/>
        <xdr:cNvCxnSpPr/>
      </xdr:nvCxnSpPr>
      <xdr:spPr>
        <a:xfrm>
          <a:off x="20434300" y="127831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4445</xdr:rowOff>
    </xdr:from>
    <xdr:to>
      <xdr:col>31</xdr:col>
      <xdr:colOff>85725</xdr:colOff>
      <xdr:row>75</xdr:row>
      <xdr:rowOff>106045</xdr:rowOff>
    </xdr:to>
    <xdr:sp macro="" textlink="">
      <xdr:nvSpPr>
        <xdr:cNvPr id="11072" name="フローチャート : 判断 832"/>
        <xdr:cNvSpPr/>
      </xdr:nvSpPr>
      <xdr:spPr>
        <a:xfrm>
          <a:off x="212725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453390</xdr:colOff>
      <xdr:row>75</xdr:row>
      <xdr:rowOff>97790</xdr:rowOff>
    </xdr:from>
    <xdr:ext cx="533400" cy="257810"/>
    <xdr:sp macro="" textlink="">
      <xdr:nvSpPr>
        <xdr:cNvPr id="11073" name="テキスト ボックス 833"/>
        <xdr:cNvSpPr txBox="1"/>
      </xdr:nvSpPr>
      <xdr:spPr>
        <a:xfrm>
          <a:off x="21055965" y="12956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95885</xdr:rowOff>
    </xdr:from>
    <xdr:to>
      <xdr:col>29</xdr:col>
      <xdr:colOff>517525</xdr:colOff>
      <xdr:row>75</xdr:row>
      <xdr:rowOff>37465</xdr:rowOff>
    </xdr:to>
    <xdr:cxnSp macro="">
      <xdr:nvCxnSpPr>
        <xdr:cNvPr id="11074" name="直線コネクタ 834"/>
        <xdr:cNvCxnSpPr/>
      </xdr:nvCxnSpPr>
      <xdr:spPr>
        <a:xfrm flipV="1">
          <a:off x="19545300" y="1278318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26670</xdr:rowOff>
    </xdr:from>
    <xdr:to>
      <xdr:col>29</xdr:col>
      <xdr:colOff>568325</xdr:colOff>
      <xdr:row>75</xdr:row>
      <xdr:rowOff>128270</xdr:rowOff>
    </xdr:to>
    <xdr:sp macro="" textlink="">
      <xdr:nvSpPr>
        <xdr:cNvPr id="11075" name="フローチャート : 判断 835"/>
        <xdr:cNvSpPr/>
      </xdr:nvSpPr>
      <xdr:spPr>
        <a:xfrm>
          <a:off x="20383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250190</xdr:colOff>
      <xdr:row>75</xdr:row>
      <xdr:rowOff>119380</xdr:rowOff>
    </xdr:from>
    <xdr:ext cx="533400" cy="259080"/>
    <xdr:sp macro="" textlink="">
      <xdr:nvSpPr>
        <xdr:cNvPr id="11076" name="テキスト ボックス 836"/>
        <xdr:cNvSpPr txBox="1"/>
      </xdr:nvSpPr>
      <xdr:spPr>
        <a:xfrm>
          <a:off x="20166965" y="12978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37465</xdr:rowOff>
    </xdr:from>
    <xdr:to>
      <xdr:col>28</xdr:col>
      <xdr:colOff>314325</xdr:colOff>
      <xdr:row>75</xdr:row>
      <xdr:rowOff>55880</xdr:rowOff>
    </xdr:to>
    <xdr:cxnSp macro="">
      <xdr:nvCxnSpPr>
        <xdr:cNvPr id="11077" name="直線コネクタ 837"/>
        <xdr:cNvCxnSpPr/>
      </xdr:nvCxnSpPr>
      <xdr:spPr>
        <a:xfrm flipV="1">
          <a:off x="18656300" y="128962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48260</xdr:rowOff>
    </xdr:from>
    <xdr:to>
      <xdr:col>28</xdr:col>
      <xdr:colOff>365125</xdr:colOff>
      <xdr:row>75</xdr:row>
      <xdr:rowOff>149860</xdr:rowOff>
    </xdr:to>
    <xdr:sp macro="" textlink="">
      <xdr:nvSpPr>
        <xdr:cNvPr id="11078" name="フローチャート : 判断 838"/>
        <xdr:cNvSpPr/>
      </xdr:nvSpPr>
      <xdr:spPr>
        <a:xfrm>
          <a:off x="19494500" y="129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46990</xdr:colOff>
      <xdr:row>75</xdr:row>
      <xdr:rowOff>140970</xdr:rowOff>
    </xdr:from>
    <xdr:ext cx="533400" cy="259080"/>
    <xdr:sp macro="" textlink="">
      <xdr:nvSpPr>
        <xdr:cNvPr id="11079" name="テキスト ボックス 839"/>
        <xdr:cNvSpPr txBox="1"/>
      </xdr:nvSpPr>
      <xdr:spPr>
        <a:xfrm>
          <a:off x="19277965" y="12999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64770</xdr:rowOff>
    </xdr:from>
    <xdr:to>
      <xdr:col>27</xdr:col>
      <xdr:colOff>161925</xdr:colOff>
      <xdr:row>75</xdr:row>
      <xdr:rowOff>166370</xdr:rowOff>
    </xdr:to>
    <xdr:sp macro="" textlink="">
      <xdr:nvSpPr>
        <xdr:cNvPr id="11080" name="フローチャート : 判断 840"/>
        <xdr:cNvSpPr/>
      </xdr:nvSpPr>
      <xdr:spPr>
        <a:xfrm>
          <a:off x="186055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75</xdr:row>
      <xdr:rowOff>157480</xdr:rowOff>
    </xdr:from>
    <xdr:ext cx="534670" cy="257810"/>
    <xdr:sp macro="" textlink="">
      <xdr:nvSpPr>
        <xdr:cNvPr id="11081" name="テキスト ボックス 841"/>
        <xdr:cNvSpPr txBox="1"/>
      </xdr:nvSpPr>
      <xdr:spPr>
        <a:xfrm>
          <a:off x="18388965" y="130162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80010</xdr:rowOff>
    </xdr:from>
    <xdr:ext cx="760730" cy="259080"/>
    <xdr:sp macro="" textlink="">
      <xdr:nvSpPr>
        <xdr:cNvPr id="11082" name="テキスト ボックス 842"/>
        <xdr:cNvSpPr txBox="1"/>
      </xdr:nvSpPr>
      <xdr:spPr>
        <a:xfrm>
          <a:off x="219710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80010</xdr:rowOff>
    </xdr:from>
    <xdr:ext cx="762000" cy="259080"/>
    <xdr:sp macro="" textlink="">
      <xdr:nvSpPr>
        <xdr:cNvPr id="11083" name="テキスト ボックス 84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80010</xdr:rowOff>
    </xdr:from>
    <xdr:ext cx="761365" cy="259080"/>
    <xdr:sp macro="" textlink="">
      <xdr:nvSpPr>
        <xdr:cNvPr id="11084" name="テキスト ボックス 844"/>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80010</xdr:rowOff>
    </xdr:from>
    <xdr:ext cx="762000" cy="259080"/>
    <xdr:sp macro="" textlink="">
      <xdr:nvSpPr>
        <xdr:cNvPr id="11085" name="テキスト ボックス 84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80010</xdr:rowOff>
    </xdr:from>
    <xdr:ext cx="762000" cy="259080"/>
    <xdr:sp macro="" textlink="">
      <xdr:nvSpPr>
        <xdr:cNvPr id="11086" name="テキスト ボックス 84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106045</xdr:rowOff>
    </xdr:from>
    <xdr:to>
      <xdr:col>32</xdr:col>
      <xdr:colOff>238125</xdr:colOff>
      <xdr:row>75</xdr:row>
      <xdr:rowOff>36195</xdr:rowOff>
    </xdr:to>
    <xdr:sp macro="" textlink="">
      <xdr:nvSpPr>
        <xdr:cNvPr id="11087" name="円/楕円 847"/>
        <xdr:cNvSpPr/>
      </xdr:nvSpPr>
      <xdr:spPr>
        <a:xfrm>
          <a:off x="22110700" y="127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128905</xdr:rowOff>
    </xdr:from>
    <xdr:ext cx="533400" cy="259080"/>
    <xdr:sp macro="" textlink="">
      <xdr:nvSpPr>
        <xdr:cNvPr id="11088" name="繰出金該当値テキスト"/>
        <xdr:cNvSpPr txBox="1"/>
      </xdr:nvSpPr>
      <xdr:spPr>
        <a:xfrm>
          <a:off x="22212300" y="12644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88,204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88900</xdr:rowOff>
    </xdr:from>
    <xdr:to>
      <xdr:col>31</xdr:col>
      <xdr:colOff>85725</xdr:colOff>
      <xdr:row>75</xdr:row>
      <xdr:rowOff>19050</xdr:rowOff>
    </xdr:to>
    <xdr:sp macro="" textlink="">
      <xdr:nvSpPr>
        <xdr:cNvPr id="11089" name="円/楕円 849"/>
        <xdr:cNvSpPr/>
      </xdr:nvSpPr>
      <xdr:spPr>
        <a:xfrm>
          <a:off x="212725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453390</xdr:colOff>
      <xdr:row>73</xdr:row>
      <xdr:rowOff>35560</xdr:rowOff>
    </xdr:from>
    <xdr:ext cx="533400" cy="259080"/>
    <xdr:sp macro="" textlink="">
      <xdr:nvSpPr>
        <xdr:cNvPr id="11090" name="テキスト ボックス 850"/>
        <xdr:cNvSpPr txBox="1"/>
      </xdr:nvSpPr>
      <xdr:spPr>
        <a:xfrm>
          <a:off x="21055965" y="12551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89,998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45085</xdr:rowOff>
    </xdr:from>
    <xdr:to>
      <xdr:col>29</xdr:col>
      <xdr:colOff>568325</xdr:colOff>
      <xdr:row>74</xdr:row>
      <xdr:rowOff>146685</xdr:rowOff>
    </xdr:to>
    <xdr:sp macro="" textlink="">
      <xdr:nvSpPr>
        <xdr:cNvPr id="11091" name="円/楕円 851"/>
        <xdr:cNvSpPr/>
      </xdr:nvSpPr>
      <xdr:spPr>
        <a:xfrm>
          <a:off x="20383500" y="127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250190</xdr:colOff>
      <xdr:row>72</xdr:row>
      <xdr:rowOff>163195</xdr:rowOff>
    </xdr:from>
    <xdr:ext cx="533400" cy="259080"/>
    <xdr:sp macro="" textlink="">
      <xdr:nvSpPr>
        <xdr:cNvPr id="11092" name="テキスト ボックス 852"/>
        <xdr:cNvSpPr txBox="1"/>
      </xdr:nvSpPr>
      <xdr:spPr>
        <a:xfrm>
          <a:off x="20166965" y="12507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94,587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158115</xdr:rowOff>
    </xdr:from>
    <xdr:to>
      <xdr:col>28</xdr:col>
      <xdr:colOff>365125</xdr:colOff>
      <xdr:row>75</xdr:row>
      <xdr:rowOff>88265</xdr:rowOff>
    </xdr:to>
    <xdr:sp macro="" textlink="">
      <xdr:nvSpPr>
        <xdr:cNvPr id="11093" name="円/楕円 853"/>
        <xdr:cNvSpPr/>
      </xdr:nvSpPr>
      <xdr:spPr>
        <a:xfrm>
          <a:off x="194945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46990</xdr:colOff>
      <xdr:row>73</xdr:row>
      <xdr:rowOff>104775</xdr:rowOff>
    </xdr:from>
    <xdr:ext cx="533400" cy="259080"/>
    <xdr:sp macro="" textlink="">
      <xdr:nvSpPr>
        <xdr:cNvPr id="11094" name="テキスト ボックス 854"/>
        <xdr:cNvSpPr txBox="1"/>
      </xdr:nvSpPr>
      <xdr:spPr>
        <a:xfrm>
          <a:off x="19277965" y="126206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82,711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5080</xdr:rowOff>
    </xdr:from>
    <xdr:to>
      <xdr:col>27</xdr:col>
      <xdr:colOff>161925</xdr:colOff>
      <xdr:row>75</xdr:row>
      <xdr:rowOff>106680</xdr:rowOff>
    </xdr:to>
    <xdr:sp macro="" textlink="">
      <xdr:nvSpPr>
        <xdr:cNvPr id="11095" name="円/楕円 855"/>
        <xdr:cNvSpPr/>
      </xdr:nvSpPr>
      <xdr:spPr>
        <a:xfrm>
          <a:off x="186055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73</xdr:row>
      <xdr:rowOff>123190</xdr:rowOff>
    </xdr:from>
    <xdr:ext cx="534670" cy="257810"/>
    <xdr:sp macro="" textlink="">
      <xdr:nvSpPr>
        <xdr:cNvPr id="11096" name="テキスト ボックス 856"/>
        <xdr:cNvSpPr txBox="1"/>
      </xdr:nvSpPr>
      <xdr:spPr>
        <a:xfrm>
          <a:off x="18388965" y="126390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80,801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11097"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11098" name="正方形/長方形 85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11099" name="正方形/長方形 85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11100" name="正方形/長方形 86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11101" name="正方形/長方形 86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11102" name="正方形/長方形 86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11103" name="正方形/長方形 86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11104" name="正方形/長方形 86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85" cy="224155"/>
    <xdr:sp macro="" textlink="">
      <xdr:nvSpPr>
        <xdr:cNvPr id="11105" name="テキスト ボックス 865"/>
        <xdr:cNvSpPr txBox="1"/>
      </xdr:nvSpPr>
      <xdr:spPr>
        <a:xfrm>
          <a:off x="1824990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11106" name="直線コネクタ 86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11107" name="直線コネクタ 86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93</xdr:row>
      <xdr:rowOff>168910</xdr:rowOff>
    </xdr:from>
    <xdr:ext cx="247015" cy="257810"/>
    <xdr:sp macro="" textlink="">
      <xdr:nvSpPr>
        <xdr:cNvPr id="11108" name="テキスト ボックス 868"/>
        <xdr:cNvSpPr txBox="1"/>
      </xdr:nvSpPr>
      <xdr:spPr>
        <a:xfrm>
          <a:off x="18039080" y="1611376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11109" name="直線コネクタ 86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87</xdr:row>
      <xdr:rowOff>54610</xdr:rowOff>
    </xdr:from>
    <xdr:ext cx="247015" cy="257810"/>
    <xdr:sp macro="" textlink="">
      <xdr:nvSpPr>
        <xdr:cNvPr id="11110" name="テキスト ボックス 870"/>
        <xdr:cNvSpPr txBox="1"/>
      </xdr:nvSpPr>
      <xdr:spPr>
        <a:xfrm>
          <a:off x="18039080" y="1497076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1111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186055</xdr:colOff>
      <xdr:row>94</xdr:row>
      <xdr:rowOff>139700</xdr:rowOff>
    </xdr:to>
    <xdr:cxnSp macro="">
      <xdr:nvCxnSpPr>
        <xdr:cNvPr id="11112" name="直線コネクタ 872"/>
        <xdr:cNvCxnSpPr/>
      </xdr:nvCxnSpPr>
      <xdr:spPr>
        <a:xfrm>
          <a:off x="22159595" y="16256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10160</xdr:rowOff>
    </xdr:from>
    <xdr:ext cx="249555" cy="259080"/>
    <xdr:sp macro="" textlink="">
      <xdr:nvSpPr>
        <xdr:cNvPr id="1111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11114" name="直線コネクタ 87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10160</xdr:rowOff>
    </xdr:from>
    <xdr:ext cx="249555" cy="259080"/>
    <xdr:sp macro="" textlink="">
      <xdr:nvSpPr>
        <xdr:cNvPr id="1111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11116" name="直線コネクタ 87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11117" name="直線コネクタ 87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67310</xdr:rowOff>
    </xdr:from>
    <xdr:ext cx="249555" cy="259080"/>
    <xdr:sp macro="" textlink="">
      <xdr:nvSpPr>
        <xdr:cNvPr id="1111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11119"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11120" name="直線コネクタ 88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11121"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95</xdr:row>
      <xdr:rowOff>10160</xdr:rowOff>
    </xdr:from>
    <xdr:ext cx="248285" cy="259080"/>
    <xdr:sp macro="" textlink="">
      <xdr:nvSpPr>
        <xdr:cNvPr id="11122" name="テキスト ボックス 882"/>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11123" name="直線コネクタ 88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11124"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95</xdr:row>
      <xdr:rowOff>10160</xdr:rowOff>
    </xdr:from>
    <xdr:ext cx="248285" cy="259080"/>
    <xdr:sp macro="" textlink="">
      <xdr:nvSpPr>
        <xdr:cNvPr id="11125" name="テキスト ボックス 885"/>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11126" name="直線コネクタ 88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11127"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95</xdr:row>
      <xdr:rowOff>10160</xdr:rowOff>
    </xdr:from>
    <xdr:ext cx="248285" cy="259080"/>
    <xdr:sp macro="" textlink="">
      <xdr:nvSpPr>
        <xdr:cNvPr id="11128" name="テキスト ボックス 888"/>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11129"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95</xdr:row>
      <xdr:rowOff>10160</xdr:rowOff>
    </xdr:from>
    <xdr:ext cx="248285" cy="259080"/>
    <xdr:sp macro="" textlink="">
      <xdr:nvSpPr>
        <xdr:cNvPr id="11130" name="テキスト ボックス 890"/>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80010</xdr:rowOff>
    </xdr:from>
    <xdr:ext cx="760730" cy="259080"/>
    <xdr:sp macro="" textlink="">
      <xdr:nvSpPr>
        <xdr:cNvPr id="11131" name="テキスト ボックス 891"/>
        <xdr:cNvSpPr txBox="1"/>
      </xdr:nvSpPr>
      <xdr:spPr>
        <a:xfrm>
          <a:off x="219710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80010</xdr:rowOff>
    </xdr:from>
    <xdr:ext cx="762000" cy="259080"/>
    <xdr:sp macro="" textlink="">
      <xdr:nvSpPr>
        <xdr:cNvPr id="11132" name="テキスト ボックス 89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80010</xdr:rowOff>
    </xdr:from>
    <xdr:ext cx="761365" cy="259080"/>
    <xdr:sp macro="" textlink="">
      <xdr:nvSpPr>
        <xdr:cNvPr id="11133" name="テキスト ボックス 893"/>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80010</xdr:rowOff>
    </xdr:from>
    <xdr:ext cx="762000" cy="259080"/>
    <xdr:sp macro="" textlink="">
      <xdr:nvSpPr>
        <xdr:cNvPr id="11134" name="テキスト ボックス 89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80010</xdr:rowOff>
    </xdr:from>
    <xdr:ext cx="762000" cy="259080"/>
    <xdr:sp macro="" textlink="">
      <xdr:nvSpPr>
        <xdr:cNvPr id="11135" name="テキスト ボックス 89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11136"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124460</xdr:rowOff>
    </xdr:from>
    <xdr:ext cx="249555" cy="259080"/>
    <xdr:sp macro="" textlink="">
      <xdr:nvSpPr>
        <xdr:cNvPr id="1113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11138"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93</xdr:row>
      <xdr:rowOff>35560</xdr:rowOff>
    </xdr:from>
    <xdr:ext cx="248285" cy="259080"/>
    <xdr:sp macro="" textlink="">
      <xdr:nvSpPr>
        <xdr:cNvPr id="11139" name="テキスト ボックス 899"/>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11140"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93</xdr:row>
      <xdr:rowOff>35560</xdr:rowOff>
    </xdr:from>
    <xdr:ext cx="248285" cy="259080"/>
    <xdr:sp macro="" textlink="">
      <xdr:nvSpPr>
        <xdr:cNvPr id="11141" name="テキスト ボックス 901"/>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11142"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93</xdr:row>
      <xdr:rowOff>35560</xdr:rowOff>
    </xdr:from>
    <xdr:ext cx="248285" cy="259080"/>
    <xdr:sp macro="" textlink="">
      <xdr:nvSpPr>
        <xdr:cNvPr id="11143" name="テキスト ボックス 903"/>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11144"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93</xdr:row>
      <xdr:rowOff>35560</xdr:rowOff>
    </xdr:from>
    <xdr:ext cx="248285" cy="259080"/>
    <xdr:sp macro="" textlink="">
      <xdr:nvSpPr>
        <xdr:cNvPr id="11145" name="テキスト ボックス 905"/>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11146"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1147" name="正方形/長方形 90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1148" name="テキスト ボックス 90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mn-lt"/>
              <a:ea typeface="+mn-ea"/>
              <a:cs typeface="+mn-cs"/>
            </a:rPr>
            <a:t>　歳出決算総額は、住民一人当たり</a:t>
          </a:r>
          <a:r>
            <a:rPr kumimoji="1" lang="en-US" altLang="ja-JP" sz="1200">
              <a:solidFill>
                <a:schemeClr val="dk1"/>
              </a:solidFill>
              <a:effectLst/>
              <a:latin typeface="+mn-lt"/>
              <a:ea typeface="+mn-ea"/>
              <a:cs typeface="+mn-cs"/>
            </a:rPr>
            <a:t>867</a:t>
          </a:r>
          <a:r>
            <a:rPr kumimoji="1" lang="ja-JP" altLang="ja-JP" sz="1200">
              <a:solidFill>
                <a:schemeClr val="dk1"/>
              </a:solidFill>
              <a:effectLst/>
              <a:latin typeface="+mn-lt"/>
              <a:ea typeface="+mn-ea"/>
              <a:cs typeface="+mn-cs"/>
            </a:rPr>
            <a:t>千円となっている。</a:t>
          </a:r>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　主要構成項目である人件費は、住民一人当たり</a:t>
          </a:r>
          <a:r>
            <a:rPr kumimoji="1" lang="en-US" altLang="ja-JP" sz="1200">
              <a:solidFill>
                <a:schemeClr val="dk1"/>
              </a:solidFill>
              <a:effectLst/>
              <a:latin typeface="+mn-lt"/>
              <a:ea typeface="+mn-ea"/>
              <a:cs typeface="+mn-cs"/>
            </a:rPr>
            <a:t>168,498</a:t>
          </a:r>
          <a:r>
            <a:rPr kumimoji="1" lang="ja-JP" altLang="ja-JP" sz="1200">
              <a:solidFill>
                <a:schemeClr val="dk1"/>
              </a:solidFill>
              <a:effectLst/>
              <a:latin typeface="+mn-lt"/>
              <a:ea typeface="+mn-ea"/>
              <a:cs typeface="+mn-cs"/>
            </a:rPr>
            <a:t>円となっており、例年</a:t>
          </a:r>
          <a:r>
            <a:rPr kumimoji="1" lang="en-US" altLang="ja-JP" sz="1200">
              <a:solidFill>
                <a:schemeClr val="dk1"/>
              </a:solidFill>
              <a:effectLst/>
              <a:latin typeface="+mn-lt"/>
              <a:ea typeface="+mn-ea"/>
              <a:cs typeface="+mn-cs"/>
            </a:rPr>
            <a:t>165,000</a:t>
          </a:r>
          <a:r>
            <a:rPr kumimoji="1" lang="ja-JP" altLang="ja-JP" sz="1200">
              <a:solidFill>
                <a:schemeClr val="dk1"/>
              </a:solidFill>
              <a:effectLst/>
              <a:latin typeface="+mn-lt"/>
              <a:ea typeface="+mn-ea"/>
              <a:cs typeface="+mn-cs"/>
            </a:rPr>
            <a:t>円前後で推移しており、類似団体と比べると高止まり傾向である。</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tx1"/>
              </a:solidFill>
              <a:effectLst/>
              <a:latin typeface="+mn-lt"/>
              <a:ea typeface="+mn-ea"/>
              <a:cs typeface="+mn-cs"/>
            </a:rPr>
            <a:t>これは</a:t>
          </a:r>
          <a:r>
            <a:rPr lang="ja-JP" altLang="ja-JP" sz="1200">
              <a:solidFill>
                <a:schemeClr val="dk1"/>
              </a:solidFill>
              <a:effectLst/>
              <a:latin typeface="+mn-lt"/>
              <a:ea typeface="+mn-ea"/>
              <a:cs typeface="+mn-cs"/>
            </a:rPr>
            <a:t>離島ゆえ保育所や老人ホーム等に対して民間企業の参入が少ないこと等により、類似団体より職員数が多いことや、職員の平均年齢が高いことが主な要因である。</a:t>
          </a:r>
          <a:endParaRPr lang="ja-JP" altLang="ja-JP" sz="1600">
            <a:effectLst/>
          </a:endParaRPr>
        </a:p>
        <a:p>
          <a:r>
            <a:rPr kumimoji="1" lang="ja-JP" altLang="ja-JP" sz="1200">
              <a:solidFill>
                <a:schemeClr val="dk1"/>
              </a:solidFill>
              <a:effectLst/>
              <a:latin typeface="+mn-lt"/>
              <a:ea typeface="+mn-ea"/>
              <a:cs typeface="+mn-cs"/>
            </a:rPr>
            <a:t>　住民一人当たりの普通建設事業費（うち新規整備）が類似団体内平均値より</a:t>
          </a:r>
          <a:r>
            <a:rPr kumimoji="1" lang="en-US" altLang="ja-JP" sz="1200">
              <a:solidFill>
                <a:schemeClr val="dk1"/>
              </a:solidFill>
              <a:effectLst/>
              <a:latin typeface="+mn-lt"/>
              <a:ea typeface="+mn-ea"/>
              <a:cs typeface="+mn-cs"/>
            </a:rPr>
            <a:t>13,134</a:t>
          </a:r>
          <a:r>
            <a:rPr kumimoji="1" lang="ja-JP" altLang="ja-JP" sz="1200">
              <a:solidFill>
                <a:schemeClr val="dk1"/>
              </a:solidFill>
              <a:effectLst/>
              <a:latin typeface="+mn-lt"/>
              <a:ea typeface="+mn-ea"/>
              <a:cs typeface="+mn-cs"/>
            </a:rPr>
            <a:t>円高い理由は、田皆コミュニティセンター及び、知名認定こども園園舎新築事業が実施されたこと、</a:t>
          </a:r>
          <a:endParaRPr lang="ja-JP" altLang="ja-JP" sz="1600">
            <a:effectLst/>
          </a:endParaRPr>
        </a:p>
        <a:p>
          <a:r>
            <a:rPr kumimoji="1" lang="ja-JP" altLang="ja-JP" sz="1200">
              <a:solidFill>
                <a:schemeClr val="dk1"/>
              </a:solidFill>
              <a:effectLst/>
              <a:latin typeface="+mn-lt"/>
              <a:ea typeface="+mn-ea"/>
              <a:cs typeface="+mn-cs"/>
            </a:rPr>
            <a:t>また、</a:t>
          </a:r>
          <a:r>
            <a:rPr lang="ja-JP" altLang="ja-JP" sz="1200">
              <a:solidFill>
                <a:schemeClr val="dk1"/>
              </a:solidFill>
              <a:effectLst/>
              <a:latin typeface="+mn-lt"/>
              <a:ea typeface="+mn-ea"/>
              <a:cs typeface="+mn-cs"/>
            </a:rPr>
            <a:t>離島</a:t>
          </a:r>
          <a:r>
            <a:rPr lang="ja-JP" altLang="ja-JP" sz="1200">
              <a:solidFill>
                <a:schemeClr val="tx1"/>
              </a:solidFill>
              <a:effectLst/>
              <a:latin typeface="+mn-lt"/>
              <a:ea typeface="+mn-ea"/>
              <a:cs typeface="+mn-cs"/>
            </a:rPr>
            <a:t>ゆえ</a:t>
          </a:r>
          <a:r>
            <a:rPr lang="ja-JP" altLang="en-US" sz="1200">
              <a:solidFill>
                <a:schemeClr val="tx1"/>
              </a:solidFill>
              <a:effectLst/>
              <a:latin typeface="+mn-lt"/>
              <a:ea typeface="+mn-ea"/>
              <a:cs typeface="+mn-cs"/>
            </a:rPr>
            <a:t>建設費用の</a:t>
          </a:r>
          <a:r>
            <a:rPr lang="ja-JP" altLang="ja-JP" sz="1200">
              <a:solidFill>
                <a:schemeClr val="tx1"/>
              </a:solidFill>
              <a:effectLst/>
              <a:latin typeface="+mn-lt"/>
              <a:ea typeface="+mn-ea"/>
              <a:cs typeface="+mn-cs"/>
            </a:rPr>
            <a:t>コストが高いこ</a:t>
          </a:r>
          <a:r>
            <a:rPr lang="ja-JP" altLang="ja-JP" sz="1200">
              <a:solidFill>
                <a:schemeClr val="dk1"/>
              </a:solidFill>
              <a:effectLst/>
              <a:latin typeface="+mn-lt"/>
              <a:ea typeface="+mn-ea"/>
              <a:cs typeface="+mn-cs"/>
            </a:rPr>
            <a:t>とが原因である。今後は、公共施設等総合管理計画に基づき、施設の集</a:t>
          </a:r>
          <a:r>
            <a:rPr lang="ja-JP" altLang="ja-JP" sz="1200">
              <a:solidFill>
                <a:schemeClr val="tx1"/>
              </a:solidFill>
              <a:effectLst/>
              <a:latin typeface="+mn-lt"/>
              <a:ea typeface="+mn-ea"/>
              <a:cs typeface="+mn-cs"/>
            </a:rPr>
            <a:t>約等を図る</a:t>
          </a:r>
          <a:r>
            <a:rPr lang="ja-JP" altLang="en-US" sz="1200">
              <a:solidFill>
                <a:schemeClr val="tx1"/>
              </a:solidFill>
              <a:effectLst/>
              <a:latin typeface="+mn-lt"/>
              <a:ea typeface="+mn-ea"/>
              <a:cs typeface="+mn-cs"/>
            </a:rPr>
            <a:t>必要がある</a:t>
          </a:r>
          <a:r>
            <a:rPr lang="ja-JP" altLang="ja-JP" sz="1200">
              <a:solidFill>
                <a:schemeClr val="tx1"/>
              </a:solidFill>
              <a:effectLst/>
              <a:latin typeface="+mn-lt"/>
              <a:ea typeface="+mn-ea"/>
              <a:cs typeface="+mn-cs"/>
            </a:rPr>
            <a:t>。</a:t>
          </a:r>
          <a:endParaRPr lang="ja-JP" altLang="ja-JP" sz="16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1265"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1266"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1267"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1268"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鹿児島県知名町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1269"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1270"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1271"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1272"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1273"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274"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6,321
6,259
53.30
5,660,306
5,480,289
179,488
3,366,596
7,449,350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1275"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1276"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1277"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99.9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1278"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1279"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1280"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1281"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1282"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1283"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1284"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1285"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1286"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1287"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1288"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1289"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1290"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1291"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11292"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7810"/>
    <xdr:sp macro="" textlink="">
      <xdr:nvSpPr>
        <xdr:cNvPr id="11293" name="テキスト ボックス 29"/>
        <xdr:cNvSpPr txBox="1"/>
      </xdr:nvSpPr>
      <xdr:spPr>
        <a:xfrm>
          <a:off x="69850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7810"/>
    <xdr:sp macro="" textlink="">
      <xdr:nvSpPr>
        <xdr:cNvPr id="11294"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11295"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1296"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1297"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1298"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1299"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1300"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1301"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1302"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24155"/>
    <xdr:sp macro="" textlink="">
      <xdr:nvSpPr>
        <xdr:cNvPr id="11303" name="テキスト ボックス 39"/>
        <xdr:cNvSpPr txBox="1"/>
      </xdr:nvSpPr>
      <xdr:spPr>
        <a:xfrm>
          <a:off x="7239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11304"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40</xdr:row>
      <xdr:rowOff>111760</xdr:rowOff>
    </xdr:from>
    <xdr:ext cx="467995" cy="257810"/>
    <xdr:sp macro="" textlink="">
      <xdr:nvSpPr>
        <xdr:cNvPr id="11305" name="テキスト ボックス 41"/>
        <xdr:cNvSpPr txBox="1"/>
      </xdr:nvSpPr>
      <xdr:spPr>
        <a:xfrm>
          <a:off x="294005" y="6969760"/>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11306"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38</xdr:row>
      <xdr:rowOff>73660</xdr:rowOff>
    </xdr:from>
    <xdr:ext cx="467995" cy="259080"/>
    <xdr:sp macro="" textlink="">
      <xdr:nvSpPr>
        <xdr:cNvPr id="11307" name="テキスト ボックス 43"/>
        <xdr:cNvSpPr txBox="1"/>
      </xdr:nvSpPr>
      <xdr:spPr>
        <a:xfrm>
          <a:off x="294005" y="6588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11308"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36</xdr:row>
      <xdr:rowOff>35560</xdr:rowOff>
    </xdr:from>
    <xdr:ext cx="467995" cy="259080"/>
    <xdr:sp macro="" textlink="">
      <xdr:nvSpPr>
        <xdr:cNvPr id="11309" name="テキスト ボックス 45"/>
        <xdr:cNvSpPr txBox="1"/>
      </xdr:nvSpPr>
      <xdr:spPr>
        <a:xfrm>
          <a:off x="294005" y="6207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11310"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33</xdr:row>
      <xdr:rowOff>168910</xdr:rowOff>
    </xdr:from>
    <xdr:ext cx="531495" cy="257810"/>
    <xdr:sp macro="" textlink="">
      <xdr:nvSpPr>
        <xdr:cNvPr id="11311"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11312"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31</xdr:row>
      <xdr:rowOff>130810</xdr:rowOff>
    </xdr:from>
    <xdr:ext cx="531495" cy="259080"/>
    <xdr:sp macro="" textlink="">
      <xdr:nvSpPr>
        <xdr:cNvPr id="11313"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11314"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29</xdr:row>
      <xdr:rowOff>92710</xdr:rowOff>
    </xdr:from>
    <xdr:ext cx="531495" cy="259080"/>
    <xdr:sp macro="" textlink="">
      <xdr:nvSpPr>
        <xdr:cNvPr id="11315"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11316"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27</xdr:row>
      <xdr:rowOff>54610</xdr:rowOff>
    </xdr:from>
    <xdr:ext cx="531495" cy="257810"/>
    <xdr:sp macro="" textlink="">
      <xdr:nvSpPr>
        <xdr:cNvPr id="11317"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1131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13335</xdr:rowOff>
    </xdr:from>
    <xdr:to>
      <xdr:col>6</xdr:col>
      <xdr:colOff>510540</xdr:colOff>
      <xdr:row>38</xdr:row>
      <xdr:rowOff>93345</xdr:rowOff>
    </xdr:to>
    <xdr:cxnSp macro="">
      <xdr:nvCxnSpPr>
        <xdr:cNvPr id="11319" name="直線コネクタ 55"/>
        <xdr:cNvCxnSpPr/>
      </xdr:nvCxnSpPr>
      <xdr:spPr>
        <a:xfrm flipV="1">
          <a:off x="4633595" y="532828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97790</xdr:rowOff>
    </xdr:from>
    <xdr:ext cx="468630" cy="257810"/>
    <xdr:sp macro="" textlink="">
      <xdr:nvSpPr>
        <xdr:cNvPr id="11320" name="議会費最小値テキスト"/>
        <xdr:cNvSpPr txBox="1"/>
      </xdr:nvSpPr>
      <xdr:spPr>
        <a:xfrm>
          <a:off x="4686300" y="6612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11321" name="直線コネクタ 57"/>
        <xdr:cNvCxnSpPr/>
      </xdr:nvCxnSpPr>
      <xdr:spPr>
        <a:xfrm>
          <a:off x="4546600" y="660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132080</xdr:rowOff>
    </xdr:from>
    <xdr:ext cx="533400" cy="257810"/>
    <xdr:sp macro="" textlink="">
      <xdr:nvSpPr>
        <xdr:cNvPr id="11322" name="議会費最大値テキスト"/>
        <xdr:cNvSpPr txBox="1"/>
      </xdr:nvSpPr>
      <xdr:spPr>
        <a:xfrm>
          <a:off x="4686300" y="5104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13335</xdr:rowOff>
    </xdr:from>
    <xdr:to>
      <xdr:col>6</xdr:col>
      <xdr:colOff>600075</xdr:colOff>
      <xdr:row>31</xdr:row>
      <xdr:rowOff>13335</xdr:rowOff>
    </xdr:to>
    <xdr:cxnSp macro="">
      <xdr:nvCxnSpPr>
        <xdr:cNvPr id="11323" name="直線コネクタ 59"/>
        <xdr:cNvCxnSpPr/>
      </xdr:nvCxnSpPr>
      <xdr:spPr>
        <a:xfrm>
          <a:off x="4546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54610</xdr:rowOff>
    </xdr:from>
    <xdr:to>
      <xdr:col>6</xdr:col>
      <xdr:colOff>511810</xdr:colOff>
      <xdr:row>32</xdr:row>
      <xdr:rowOff>160020</xdr:rowOff>
    </xdr:to>
    <xdr:cxnSp macro="">
      <xdr:nvCxnSpPr>
        <xdr:cNvPr id="11324" name="直線コネクタ 60"/>
        <xdr:cNvCxnSpPr/>
      </xdr:nvCxnSpPr>
      <xdr:spPr>
        <a:xfrm flipV="1">
          <a:off x="3797300" y="5541010"/>
          <a:ext cx="83883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34925</xdr:rowOff>
    </xdr:from>
    <xdr:ext cx="533400" cy="259080"/>
    <xdr:sp macro="" textlink="">
      <xdr:nvSpPr>
        <xdr:cNvPr id="11325" name="議会費平均値テキスト"/>
        <xdr:cNvSpPr txBox="1"/>
      </xdr:nvSpPr>
      <xdr:spPr>
        <a:xfrm>
          <a:off x="4686300" y="603567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56515</xdr:rowOff>
    </xdr:from>
    <xdr:to>
      <xdr:col>6</xdr:col>
      <xdr:colOff>561975</xdr:colOff>
      <xdr:row>35</xdr:row>
      <xdr:rowOff>158115</xdr:rowOff>
    </xdr:to>
    <xdr:sp macro="" textlink="">
      <xdr:nvSpPr>
        <xdr:cNvPr id="11326" name="フローチャート : 判断 62"/>
        <xdr:cNvSpPr/>
      </xdr:nvSpPr>
      <xdr:spPr>
        <a:xfrm>
          <a:off x="4584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160020</xdr:rowOff>
    </xdr:from>
    <xdr:to>
      <xdr:col>5</xdr:col>
      <xdr:colOff>358775</xdr:colOff>
      <xdr:row>33</xdr:row>
      <xdr:rowOff>145415</xdr:rowOff>
    </xdr:to>
    <xdr:cxnSp macro="">
      <xdr:nvCxnSpPr>
        <xdr:cNvPr id="11327" name="直線コネクタ 63"/>
        <xdr:cNvCxnSpPr/>
      </xdr:nvCxnSpPr>
      <xdr:spPr>
        <a:xfrm flipV="1">
          <a:off x="2908300" y="564642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44450</xdr:rowOff>
    </xdr:from>
    <xdr:to>
      <xdr:col>5</xdr:col>
      <xdr:colOff>409575</xdr:colOff>
      <xdr:row>35</xdr:row>
      <xdr:rowOff>146050</xdr:rowOff>
    </xdr:to>
    <xdr:sp macro="" textlink="">
      <xdr:nvSpPr>
        <xdr:cNvPr id="11328" name="フローチャート : 判断 64"/>
        <xdr:cNvSpPr/>
      </xdr:nvSpPr>
      <xdr:spPr>
        <a:xfrm>
          <a:off x="37465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35</xdr:row>
      <xdr:rowOff>137160</xdr:rowOff>
    </xdr:from>
    <xdr:ext cx="533400" cy="259080"/>
    <xdr:sp macro="" textlink="">
      <xdr:nvSpPr>
        <xdr:cNvPr id="11329" name="テキスト ボックス 65"/>
        <xdr:cNvSpPr txBox="1"/>
      </xdr:nvSpPr>
      <xdr:spPr>
        <a:xfrm>
          <a:off x="3529965" y="6137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48895</xdr:rowOff>
    </xdr:from>
    <xdr:to>
      <xdr:col>4</xdr:col>
      <xdr:colOff>155575</xdr:colOff>
      <xdr:row>33</xdr:row>
      <xdr:rowOff>145415</xdr:rowOff>
    </xdr:to>
    <xdr:cxnSp macro="">
      <xdr:nvCxnSpPr>
        <xdr:cNvPr id="11330" name="直線コネクタ 66"/>
        <xdr:cNvCxnSpPr/>
      </xdr:nvCxnSpPr>
      <xdr:spPr>
        <a:xfrm>
          <a:off x="2019300" y="553529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92710</xdr:rowOff>
    </xdr:from>
    <xdr:to>
      <xdr:col>4</xdr:col>
      <xdr:colOff>206375</xdr:colOff>
      <xdr:row>36</xdr:row>
      <xdr:rowOff>22860</xdr:rowOff>
    </xdr:to>
    <xdr:sp macro="" textlink="">
      <xdr:nvSpPr>
        <xdr:cNvPr id="11331" name="フローチャート : 判断 67"/>
        <xdr:cNvSpPr/>
      </xdr:nvSpPr>
      <xdr:spPr>
        <a:xfrm>
          <a:off x="2857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36</xdr:row>
      <xdr:rowOff>13970</xdr:rowOff>
    </xdr:from>
    <xdr:ext cx="533400" cy="259080"/>
    <xdr:sp macro="" textlink="">
      <xdr:nvSpPr>
        <xdr:cNvPr id="11332" name="テキスト ボックス 68"/>
        <xdr:cNvSpPr txBox="1"/>
      </xdr:nvSpPr>
      <xdr:spPr>
        <a:xfrm>
          <a:off x="2640965" y="6186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114300</xdr:rowOff>
    </xdr:from>
    <xdr:to>
      <xdr:col>2</xdr:col>
      <xdr:colOff>638175</xdr:colOff>
      <xdr:row>32</xdr:row>
      <xdr:rowOff>48895</xdr:rowOff>
    </xdr:to>
    <xdr:cxnSp macro="">
      <xdr:nvCxnSpPr>
        <xdr:cNvPr id="11333" name="直線コネクタ 69"/>
        <xdr:cNvCxnSpPr/>
      </xdr:nvCxnSpPr>
      <xdr:spPr>
        <a:xfrm>
          <a:off x="1130300" y="525780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62230</xdr:rowOff>
    </xdr:from>
    <xdr:to>
      <xdr:col>3</xdr:col>
      <xdr:colOff>3175</xdr:colOff>
      <xdr:row>35</xdr:row>
      <xdr:rowOff>163830</xdr:rowOff>
    </xdr:to>
    <xdr:sp macro="" textlink="">
      <xdr:nvSpPr>
        <xdr:cNvPr id="11334" name="フローチャート : 判断 70"/>
        <xdr:cNvSpPr/>
      </xdr:nvSpPr>
      <xdr:spPr>
        <a:xfrm>
          <a:off x="1968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35</xdr:row>
      <xdr:rowOff>154940</xdr:rowOff>
    </xdr:from>
    <xdr:ext cx="533400" cy="257810"/>
    <xdr:sp macro="" textlink="">
      <xdr:nvSpPr>
        <xdr:cNvPr id="11335" name="テキスト ボックス 71"/>
        <xdr:cNvSpPr txBox="1"/>
      </xdr:nvSpPr>
      <xdr:spPr>
        <a:xfrm>
          <a:off x="1751965" y="6155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67945</xdr:rowOff>
    </xdr:from>
    <xdr:to>
      <xdr:col>1</xdr:col>
      <xdr:colOff>485775</xdr:colOff>
      <xdr:row>34</xdr:row>
      <xdr:rowOff>169545</xdr:rowOff>
    </xdr:to>
    <xdr:sp macro="" textlink="">
      <xdr:nvSpPr>
        <xdr:cNvPr id="11336" name="フローチャート : 判断 72"/>
        <xdr:cNvSpPr/>
      </xdr:nvSpPr>
      <xdr:spPr>
        <a:xfrm>
          <a:off x="1079500" y="589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34</xdr:row>
      <xdr:rowOff>160655</xdr:rowOff>
    </xdr:from>
    <xdr:ext cx="533400" cy="259080"/>
    <xdr:sp macro="" textlink="">
      <xdr:nvSpPr>
        <xdr:cNvPr id="11337" name="テキスト ボックス 73"/>
        <xdr:cNvSpPr txBox="1"/>
      </xdr:nvSpPr>
      <xdr:spPr>
        <a:xfrm>
          <a:off x="862965" y="5989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60730" cy="259080"/>
    <xdr:sp macro="" textlink="">
      <xdr:nvSpPr>
        <xdr:cNvPr id="11338" name="テキスト ボックス 74"/>
        <xdr:cNvSpPr txBox="1"/>
      </xdr:nvSpPr>
      <xdr:spPr>
        <a:xfrm>
          <a:off x="4445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80010</xdr:rowOff>
    </xdr:from>
    <xdr:ext cx="760730" cy="259080"/>
    <xdr:sp macro="" textlink="">
      <xdr:nvSpPr>
        <xdr:cNvPr id="11339" name="テキスト ボックス 75"/>
        <xdr:cNvSpPr txBox="1"/>
      </xdr:nvSpPr>
      <xdr:spPr>
        <a:xfrm>
          <a:off x="360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11340"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11341"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11342"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3810</xdr:rowOff>
    </xdr:from>
    <xdr:to>
      <xdr:col>6</xdr:col>
      <xdr:colOff>561975</xdr:colOff>
      <xdr:row>32</xdr:row>
      <xdr:rowOff>105410</xdr:rowOff>
    </xdr:to>
    <xdr:sp macro="" textlink="">
      <xdr:nvSpPr>
        <xdr:cNvPr id="11343" name="円/楕円 79"/>
        <xdr:cNvSpPr/>
      </xdr:nvSpPr>
      <xdr:spPr>
        <a:xfrm>
          <a:off x="458470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26670</xdr:rowOff>
    </xdr:from>
    <xdr:ext cx="533400" cy="259080"/>
    <xdr:sp macro="" textlink="">
      <xdr:nvSpPr>
        <xdr:cNvPr id="11344" name="議会費該当値テキスト"/>
        <xdr:cNvSpPr txBox="1"/>
      </xdr:nvSpPr>
      <xdr:spPr>
        <a:xfrm>
          <a:off x="4686300" y="5341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15,369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109220</xdr:rowOff>
    </xdr:from>
    <xdr:to>
      <xdr:col>5</xdr:col>
      <xdr:colOff>409575</xdr:colOff>
      <xdr:row>33</xdr:row>
      <xdr:rowOff>39370</xdr:rowOff>
    </xdr:to>
    <xdr:sp macro="" textlink="">
      <xdr:nvSpPr>
        <xdr:cNvPr id="11345" name="円/楕円 81"/>
        <xdr:cNvSpPr/>
      </xdr:nvSpPr>
      <xdr:spPr>
        <a:xfrm>
          <a:off x="3746500" y="55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31</xdr:row>
      <xdr:rowOff>55880</xdr:rowOff>
    </xdr:from>
    <xdr:ext cx="533400" cy="259080"/>
    <xdr:sp macro="" textlink="">
      <xdr:nvSpPr>
        <xdr:cNvPr id="11346" name="テキスト ボックス 82"/>
        <xdr:cNvSpPr txBox="1"/>
      </xdr:nvSpPr>
      <xdr:spPr>
        <a:xfrm>
          <a:off x="3529965" y="5370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14,539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94615</xdr:rowOff>
    </xdr:from>
    <xdr:to>
      <xdr:col>4</xdr:col>
      <xdr:colOff>206375</xdr:colOff>
      <xdr:row>34</xdr:row>
      <xdr:rowOff>24765</xdr:rowOff>
    </xdr:to>
    <xdr:sp macro="" textlink="">
      <xdr:nvSpPr>
        <xdr:cNvPr id="11347" name="円/楕円 83"/>
        <xdr:cNvSpPr/>
      </xdr:nvSpPr>
      <xdr:spPr>
        <a:xfrm>
          <a:off x="2857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32</xdr:row>
      <xdr:rowOff>41275</xdr:rowOff>
    </xdr:from>
    <xdr:ext cx="533400" cy="257810"/>
    <xdr:sp macro="" textlink="">
      <xdr:nvSpPr>
        <xdr:cNvPr id="11348" name="テキスト ボックス 84"/>
        <xdr:cNvSpPr txBox="1"/>
      </xdr:nvSpPr>
      <xdr:spPr>
        <a:xfrm>
          <a:off x="2640965" y="552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169545</xdr:rowOff>
    </xdr:from>
    <xdr:to>
      <xdr:col>3</xdr:col>
      <xdr:colOff>3175</xdr:colOff>
      <xdr:row>32</xdr:row>
      <xdr:rowOff>99695</xdr:rowOff>
    </xdr:to>
    <xdr:sp macro="" textlink="">
      <xdr:nvSpPr>
        <xdr:cNvPr id="11349" name="円/楕円 85"/>
        <xdr:cNvSpPr/>
      </xdr:nvSpPr>
      <xdr:spPr>
        <a:xfrm>
          <a:off x="1968500" y="5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30</xdr:row>
      <xdr:rowOff>116205</xdr:rowOff>
    </xdr:from>
    <xdr:ext cx="533400" cy="259080"/>
    <xdr:sp macro="" textlink="">
      <xdr:nvSpPr>
        <xdr:cNvPr id="11350" name="テキスト ボックス 86"/>
        <xdr:cNvSpPr txBox="1"/>
      </xdr:nvSpPr>
      <xdr:spPr>
        <a:xfrm>
          <a:off x="1751965" y="5259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15,416</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63500</xdr:rowOff>
    </xdr:from>
    <xdr:to>
      <xdr:col>1</xdr:col>
      <xdr:colOff>485775</xdr:colOff>
      <xdr:row>30</xdr:row>
      <xdr:rowOff>165100</xdr:rowOff>
    </xdr:to>
    <xdr:sp macro="" textlink="">
      <xdr:nvSpPr>
        <xdr:cNvPr id="11351" name="円/楕円 87"/>
        <xdr:cNvSpPr/>
      </xdr:nvSpPr>
      <xdr:spPr>
        <a:xfrm>
          <a:off x="1079500" y="52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29</xdr:row>
      <xdr:rowOff>10160</xdr:rowOff>
    </xdr:from>
    <xdr:ext cx="533400" cy="259080"/>
    <xdr:sp macro="" textlink="">
      <xdr:nvSpPr>
        <xdr:cNvPr id="11352" name="テキスト ボックス 88"/>
        <xdr:cNvSpPr txBox="1"/>
      </xdr:nvSpPr>
      <xdr:spPr>
        <a:xfrm>
          <a:off x="862965" y="4982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17,601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11353"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1354"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1355"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1356"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1357"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1358"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1359"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1360"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24155"/>
    <xdr:sp macro="" textlink="">
      <xdr:nvSpPr>
        <xdr:cNvPr id="11361" name="テキスト ボックス 97"/>
        <xdr:cNvSpPr txBox="1"/>
      </xdr:nvSpPr>
      <xdr:spPr>
        <a:xfrm>
          <a:off x="7239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1362"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99060</xdr:rowOff>
    </xdr:from>
    <xdr:to>
      <xdr:col>7</xdr:col>
      <xdr:colOff>638175</xdr:colOff>
      <xdr:row>59</xdr:row>
      <xdr:rowOff>99060</xdr:rowOff>
    </xdr:to>
    <xdr:cxnSp macro="">
      <xdr:nvCxnSpPr>
        <xdr:cNvPr id="11363"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58</xdr:row>
      <xdr:rowOff>128270</xdr:rowOff>
    </xdr:from>
    <xdr:ext cx="248920" cy="259080"/>
    <xdr:sp macro="" textlink="">
      <xdr:nvSpPr>
        <xdr:cNvPr id="11364" name="テキスト ボックス 100"/>
        <xdr:cNvSpPr txBox="1"/>
      </xdr:nvSpPr>
      <xdr:spPr>
        <a:xfrm>
          <a:off x="513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114935</xdr:rowOff>
    </xdr:from>
    <xdr:to>
      <xdr:col>7</xdr:col>
      <xdr:colOff>638175</xdr:colOff>
      <xdr:row>57</xdr:row>
      <xdr:rowOff>114935</xdr:rowOff>
    </xdr:to>
    <xdr:cxnSp macro="">
      <xdr:nvCxnSpPr>
        <xdr:cNvPr id="11365"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7810"/>
    <xdr:sp macro="" textlink="">
      <xdr:nvSpPr>
        <xdr:cNvPr id="11366" name="テキスト ボックス 102"/>
        <xdr:cNvSpPr txBox="1"/>
      </xdr:nvSpPr>
      <xdr:spPr>
        <a:xfrm>
          <a:off x="166370" y="9745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132080</xdr:rowOff>
    </xdr:from>
    <xdr:to>
      <xdr:col>7</xdr:col>
      <xdr:colOff>638175</xdr:colOff>
      <xdr:row>55</xdr:row>
      <xdr:rowOff>132080</xdr:rowOff>
    </xdr:to>
    <xdr:cxnSp macro="">
      <xdr:nvCxnSpPr>
        <xdr:cNvPr id="11367"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1368" name="テキスト ボックス 104"/>
        <xdr:cNvSpPr txBox="1"/>
      </xdr:nvSpPr>
      <xdr:spPr>
        <a:xfrm>
          <a:off x="16637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147955</xdr:rowOff>
    </xdr:from>
    <xdr:to>
      <xdr:col>7</xdr:col>
      <xdr:colOff>638175</xdr:colOff>
      <xdr:row>53</xdr:row>
      <xdr:rowOff>147955</xdr:rowOff>
    </xdr:to>
    <xdr:cxnSp macro="">
      <xdr:nvCxnSpPr>
        <xdr:cNvPr id="11369"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57810"/>
    <xdr:sp macro="" textlink="">
      <xdr:nvSpPr>
        <xdr:cNvPr id="11370" name="テキスト ボックス 106"/>
        <xdr:cNvSpPr txBox="1"/>
      </xdr:nvSpPr>
      <xdr:spPr>
        <a:xfrm>
          <a:off x="166370" y="9093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164465</xdr:rowOff>
    </xdr:from>
    <xdr:to>
      <xdr:col>7</xdr:col>
      <xdr:colOff>638175</xdr:colOff>
      <xdr:row>51</xdr:row>
      <xdr:rowOff>164465</xdr:rowOff>
    </xdr:to>
    <xdr:cxnSp macro="">
      <xdr:nvCxnSpPr>
        <xdr:cNvPr id="11371"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8445"/>
    <xdr:sp macro="" textlink="">
      <xdr:nvSpPr>
        <xdr:cNvPr id="11372" name="テキスト ボックス 108"/>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8890</xdr:rowOff>
    </xdr:from>
    <xdr:to>
      <xdr:col>7</xdr:col>
      <xdr:colOff>638175</xdr:colOff>
      <xdr:row>50</xdr:row>
      <xdr:rowOff>8890</xdr:rowOff>
    </xdr:to>
    <xdr:cxnSp macro="">
      <xdr:nvCxnSpPr>
        <xdr:cNvPr id="11373"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5630" cy="259080"/>
    <xdr:sp macro="" textlink="">
      <xdr:nvSpPr>
        <xdr:cNvPr id="11374" name="テキスト ボックス 110"/>
        <xdr:cNvSpPr txBox="1"/>
      </xdr:nvSpPr>
      <xdr:spPr>
        <a:xfrm>
          <a:off x="1663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75"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810"/>
    <xdr:sp macro="" textlink="">
      <xdr:nvSpPr>
        <xdr:cNvPr id="11376" name="テキスト ボックス 112"/>
        <xdr:cNvSpPr txBox="1"/>
      </xdr:nvSpPr>
      <xdr:spPr>
        <a:xfrm>
          <a:off x="1663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7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86360</xdr:rowOff>
    </xdr:from>
    <xdr:to>
      <xdr:col>6</xdr:col>
      <xdr:colOff>510540</xdr:colOff>
      <xdr:row>58</xdr:row>
      <xdr:rowOff>99695</xdr:rowOff>
    </xdr:to>
    <xdr:cxnSp macro="">
      <xdr:nvCxnSpPr>
        <xdr:cNvPr id="11378" name="直線コネクタ 114"/>
        <xdr:cNvCxnSpPr/>
      </xdr:nvCxnSpPr>
      <xdr:spPr>
        <a:xfrm flipV="1">
          <a:off x="4633595" y="8487410"/>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103505</xdr:rowOff>
    </xdr:from>
    <xdr:ext cx="533400" cy="259080"/>
    <xdr:sp macro="" textlink="">
      <xdr:nvSpPr>
        <xdr:cNvPr id="11379" name="総務費最小値テキスト"/>
        <xdr:cNvSpPr txBox="1"/>
      </xdr:nvSpPr>
      <xdr:spPr>
        <a:xfrm>
          <a:off x="4686300" y="10047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99695</xdr:rowOff>
    </xdr:from>
    <xdr:to>
      <xdr:col>6</xdr:col>
      <xdr:colOff>600075</xdr:colOff>
      <xdr:row>58</xdr:row>
      <xdr:rowOff>99695</xdr:rowOff>
    </xdr:to>
    <xdr:cxnSp macro="">
      <xdr:nvCxnSpPr>
        <xdr:cNvPr id="11380" name="直線コネクタ 116"/>
        <xdr:cNvCxnSpPr/>
      </xdr:nvCxnSpPr>
      <xdr:spPr>
        <a:xfrm>
          <a:off x="4546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32385</xdr:rowOff>
    </xdr:from>
    <xdr:ext cx="597535" cy="257810"/>
    <xdr:sp macro="" textlink="">
      <xdr:nvSpPr>
        <xdr:cNvPr id="11381" name="総務費最大値テキスト"/>
        <xdr:cNvSpPr txBox="1"/>
      </xdr:nvSpPr>
      <xdr:spPr>
        <a:xfrm>
          <a:off x="4686300" y="82619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86360</xdr:rowOff>
    </xdr:from>
    <xdr:to>
      <xdr:col>6</xdr:col>
      <xdr:colOff>600075</xdr:colOff>
      <xdr:row>49</xdr:row>
      <xdr:rowOff>86360</xdr:rowOff>
    </xdr:to>
    <xdr:cxnSp macro="">
      <xdr:nvCxnSpPr>
        <xdr:cNvPr id="11382" name="直線コネクタ 118"/>
        <xdr:cNvCxnSpPr/>
      </xdr:nvCxnSpPr>
      <xdr:spPr>
        <a:xfrm>
          <a:off x="4546600" y="848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45720</xdr:rowOff>
    </xdr:from>
    <xdr:to>
      <xdr:col>6</xdr:col>
      <xdr:colOff>511810</xdr:colOff>
      <xdr:row>56</xdr:row>
      <xdr:rowOff>75565</xdr:rowOff>
    </xdr:to>
    <xdr:cxnSp macro="">
      <xdr:nvCxnSpPr>
        <xdr:cNvPr id="11383" name="直線コネクタ 119"/>
        <xdr:cNvCxnSpPr/>
      </xdr:nvCxnSpPr>
      <xdr:spPr>
        <a:xfrm flipV="1">
          <a:off x="3797300" y="9646920"/>
          <a:ext cx="83883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168275</xdr:rowOff>
    </xdr:from>
    <xdr:ext cx="597535" cy="257810"/>
    <xdr:sp macro="" textlink="">
      <xdr:nvSpPr>
        <xdr:cNvPr id="11384" name="総務費平均値テキスト"/>
        <xdr:cNvSpPr txBox="1"/>
      </xdr:nvSpPr>
      <xdr:spPr>
        <a:xfrm>
          <a:off x="4686300" y="959802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18415</xdr:rowOff>
    </xdr:from>
    <xdr:to>
      <xdr:col>6</xdr:col>
      <xdr:colOff>561975</xdr:colOff>
      <xdr:row>56</xdr:row>
      <xdr:rowOff>120650</xdr:rowOff>
    </xdr:to>
    <xdr:sp macro="" textlink="">
      <xdr:nvSpPr>
        <xdr:cNvPr id="11385" name="フローチャート : 判断 121"/>
        <xdr:cNvSpPr/>
      </xdr:nvSpPr>
      <xdr:spPr>
        <a:xfrm>
          <a:off x="45847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75565</xdr:rowOff>
    </xdr:from>
    <xdr:to>
      <xdr:col>5</xdr:col>
      <xdr:colOff>358775</xdr:colOff>
      <xdr:row>56</xdr:row>
      <xdr:rowOff>144780</xdr:rowOff>
    </xdr:to>
    <xdr:cxnSp macro="">
      <xdr:nvCxnSpPr>
        <xdr:cNvPr id="11386" name="直線コネクタ 122"/>
        <xdr:cNvCxnSpPr/>
      </xdr:nvCxnSpPr>
      <xdr:spPr>
        <a:xfrm flipV="1">
          <a:off x="2908300" y="967676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62230</xdr:rowOff>
    </xdr:from>
    <xdr:to>
      <xdr:col>5</xdr:col>
      <xdr:colOff>409575</xdr:colOff>
      <xdr:row>56</xdr:row>
      <xdr:rowOff>163830</xdr:rowOff>
    </xdr:to>
    <xdr:sp macro="" textlink="">
      <xdr:nvSpPr>
        <xdr:cNvPr id="11387" name="フローチャート : 判断 123"/>
        <xdr:cNvSpPr/>
      </xdr:nvSpPr>
      <xdr:spPr>
        <a:xfrm>
          <a:off x="3746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56</xdr:row>
      <xdr:rowOff>155575</xdr:rowOff>
    </xdr:from>
    <xdr:ext cx="597535" cy="257810"/>
    <xdr:sp macro="" textlink="">
      <xdr:nvSpPr>
        <xdr:cNvPr id="11388" name="テキスト ボックス 124"/>
        <xdr:cNvSpPr txBox="1"/>
      </xdr:nvSpPr>
      <xdr:spPr>
        <a:xfrm>
          <a:off x="3497580" y="97567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144780</xdr:rowOff>
    </xdr:from>
    <xdr:to>
      <xdr:col>4</xdr:col>
      <xdr:colOff>155575</xdr:colOff>
      <xdr:row>57</xdr:row>
      <xdr:rowOff>72390</xdr:rowOff>
    </xdr:to>
    <xdr:cxnSp macro="">
      <xdr:nvCxnSpPr>
        <xdr:cNvPr id="11389" name="直線コネクタ 125"/>
        <xdr:cNvCxnSpPr/>
      </xdr:nvCxnSpPr>
      <xdr:spPr>
        <a:xfrm flipV="1">
          <a:off x="2019300" y="97459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24130</xdr:rowOff>
    </xdr:from>
    <xdr:to>
      <xdr:col>4</xdr:col>
      <xdr:colOff>206375</xdr:colOff>
      <xdr:row>56</xdr:row>
      <xdr:rowOff>125730</xdr:rowOff>
    </xdr:to>
    <xdr:sp macro="" textlink="">
      <xdr:nvSpPr>
        <xdr:cNvPr id="11390" name="フローチャート : 判断 126"/>
        <xdr:cNvSpPr/>
      </xdr:nvSpPr>
      <xdr:spPr>
        <a:xfrm>
          <a:off x="28575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54</xdr:row>
      <xdr:rowOff>142240</xdr:rowOff>
    </xdr:from>
    <xdr:ext cx="598805" cy="259080"/>
    <xdr:sp macro="" textlink="">
      <xdr:nvSpPr>
        <xdr:cNvPr id="11391" name="テキスト ボックス 127"/>
        <xdr:cNvSpPr txBox="1"/>
      </xdr:nvSpPr>
      <xdr:spPr>
        <a:xfrm>
          <a:off x="2608580" y="940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55245</xdr:rowOff>
    </xdr:from>
    <xdr:to>
      <xdr:col>2</xdr:col>
      <xdr:colOff>638175</xdr:colOff>
      <xdr:row>57</xdr:row>
      <xdr:rowOff>72390</xdr:rowOff>
    </xdr:to>
    <xdr:cxnSp macro="">
      <xdr:nvCxnSpPr>
        <xdr:cNvPr id="11392" name="直線コネクタ 128"/>
        <xdr:cNvCxnSpPr/>
      </xdr:nvCxnSpPr>
      <xdr:spPr>
        <a:xfrm>
          <a:off x="1130300" y="98278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78105</xdr:rowOff>
    </xdr:from>
    <xdr:to>
      <xdr:col>3</xdr:col>
      <xdr:colOff>3175</xdr:colOff>
      <xdr:row>57</xdr:row>
      <xdr:rowOff>8255</xdr:rowOff>
    </xdr:to>
    <xdr:sp macro="" textlink="">
      <xdr:nvSpPr>
        <xdr:cNvPr id="11393" name="フローチャート : 判断 129"/>
        <xdr:cNvSpPr/>
      </xdr:nvSpPr>
      <xdr:spPr>
        <a:xfrm>
          <a:off x="1968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55</xdr:row>
      <xdr:rowOff>24765</xdr:rowOff>
    </xdr:from>
    <xdr:ext cx="598805" cy="259080"/>
    <xdr:sp macro="" textlink="">
      <xdr:nvSpPr>
        <xdr:cNvPr id="11394" name="テキスト ボックス 130"/>
        <xdr:cNvSpPr txBox="1"/>
      </xdr:nvSpPr>
      <xdr:spPr>
        <a:xfrm>
          <a:off x="1719580" y="9454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71755</xdr:rowOff>
    </xdr:from>
    <xdr:to>
      <xdr:col>1</xdr:col>
      <xdr:colOff>485775</xdr:colOff>
      <xdr:row>57</xdr:row>
      <xdr:rowOff>1905</xdr:rowOff>
    </xdr:to>
    <xdr:sp macro="" textlink="">
      <xdr:nvSpPr>
        <xdr:cNvPr id="11395" name="フローチャート : 判断 131"/>
        <xdr:cNvSpPr/>
      </xdr:nvSpPr>
      <xdr:spPr>
        <a:xfrm>
          <a:off x="1079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55</xdr:row>
      <xdr:rowOff>18415</xdr:rowOff>
    </xdr:from>
    <xdr:ext cx="598805" cy="257810"/>
    <xdr:sp macro="" textlink="">
      <xdr:nvSpPr>
        <xdr:cNvPr id="11396" name="テキスト ボックス 132"/>
        <xdr:cNvSpPr txBox="1"/>
      </xdr:nvSpPr>
      <xdr:spPr>
        <a:xfrm>
          <a:off x="830580" y="94481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60730" cy="259080"/>
    <xdr:sp macro="" textlink="">
      <xdr:nvSpPr>
        <xdr:cNvPr id="11397" name="テキスト ボックス 133"/>
        <xdr:cNvSpPr txBox="1"/>
      </xdr:nvSpPr>
      <xdr:spPr>
        <a:xfrm>
          <a:off x="4445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80010</xdr:rowOff>
    </xdr:from>
    <xdr:ext cx="760730" cy="259080"/>
    <xdr:sp macro="" textlink="">
      <xdr:nvSpPr>
        <xdr:cNvPr id="11398" name="テキスト ボックス 134"/>
        <xdr:cNvSpPr txBox="1"/>
      </xdr:nvSpPr>
      <xdr:spPr>
        <a:xfrm>
          <a:off x="3606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1399"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1400"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1401"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166370</xdr:rowOff>
    </xdr:from>
    <xdr:to>
      <xdr:col>6</xdr:col>
      <xdr:colOff>561975</xdr:colOff>
      <xdr:row>56</xdr:row>
      <xdr:rowOff>96520</xdr:rowOff>
    </xdr:to>
    <xdr:sp macro="" textlink="">
      <xdr:nvSpPr>
        <xdr:cNvPr id="11402" name="円/楕円 138"/>
        <xdr:cNvSpPr/>
      </xdr:nvSpPr>
      <xdr:spPr>
        <a:xfrm>
          <a:off x="4584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17780</xdr:rowOff>
    </xdr:from>
    <xdr:ext cx="597535" cy="257810"/>
    <xdr:sp macro="" textlink="">
      <xdr:nvSpPr>
        <xdr:cNvPr id="11403" name="総務費該当値テキスト"/>
        <xdr:cNvSpPr txBox="1"/>
      </xdr:nvSpPr>
      <xdr:spPr>
        <a:xfrm>
          <a:off x="4686300" y="94475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173,744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24765</xdr:rowOff>
    </xdr:from>
    <xdr:to>
      <xdr:col>5</xdr:col>
      <xdr:colOff>409575</xdr:colOff>
      <xdr:row>56</xdr:row>
      <xdr:rowOff>126365</xdr:rowOff>
    </xdr:to>
    <xdr:sp macro="" textlink="">
      <xdr:nvSpPr>
        <xdr:cNvPr id="11404" name="円/楕円 140"/>
        <xdr:cNvSpPr/>
      </xdr:nvSpPr>
      <xdr:spPr>
        <a:xfrm>
          <a:off x="3746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54</xdr:row>
      <xdr:rowOff>143510</xdr:rowOff>
    </xdr:from>
    <xdr:ext cx="597535" cy="257810"/>
    <xdr:sp macro="" textlink="">
      <xdr:nvSpPr>
        <xdr:cNvPr id="11405" name="テキスト ボックス 141"/>
        <xdr:cNvSpPr txBox="1"/>
      </xdr:nvSpPr>
      <xdr:spPr>
        <a:xfrm>
          <a:off x="3497580" y="9401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164,607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93980</xdr:rowOff>
    </xdr:from>
    <xdr:to>
      <xdr:col>4</xdr:col>
      <xdr:colOff>206375</xdr:colOff>
      <xdr:row>57</xdr:row>
      <xdr:rowOff>24130</xdr:rowOff>
    </xdr:to>
    <xdr:sp macro="" textlink="">
      <xdr:nvSpPr>
        <xdr:cNvPr id="11406" name="円/楕円 142"/>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57</xdr:row>
      <xdr:rowOff>15240</xdr:rowOff>
    </xdr:from>
    <xdr:ext cx="598805" cy="259080"/>
    <xdr:sp macro="" textlink="">
      <xdr:nvSpPr>
        <xdr:cNvPr id="11407" name="テキスト ボックス 143"/>
        <xdr:cNvSpPr txBox="1"/>
      </xdr:nvSpPr>
      <xdr:spPr>
        <a:xfrm>
          <a:off x="2608580" y="978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143,435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21590</xdr:rowOff>
    </xdr:from>
    <xdr:to>
      <xdr:col>3</xdr:col>
      <xdr:colOff>3175</xdr:colOff>
      <xdr:row>57</xdr:row>
      <xdr:rowOff>123190</xdr:rowOff>
    </xdr:to>
    <xdr:sp macro="" textlink="">
      <xdr:nvSpPr>
        <xdr:cNvPr id="11408" name="円/楕円 144"/>
        <xdr:cNvSpPr/>
      </xdr:nvSpPr>
      <xdr:spPr>
        <a:xfrm>
          <a:off x="1968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57</xdr:row>
      <xdr:rowOff>114935</xdr:rowOff>
    </xdr:from>
    <xdr:ext cx="598805" cy="259080"/>
    <xdr:sp macro="" textlink="">
      <xdr:nvSpPr>
        <xdr:cNvPr id="11409" name="テキスト ボックス 145"/>
        <xdr:cNvSpPr txBox="1"/>
      </xdr:nvSpPr>
      <xdr:spPr>
        <a:xfrm>
          <a:off x="1719580" y="9887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113,017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4445</xdr:rowOff>
    </xdr:from>
    <xdr:to>
      <xdr:col>1</xdr:col>
      <xdr:colOff>485775</xdr:colOff>
      <xdr:row>57</xdr:row>
      <xdr:rowOff>106045</xdr:rowOff>
    </xdr:to>
    <xdr:sp macro="" textlink="">
      <xdr:nvSpPr>
        <xdr:cNvPr id="11410" name="円/楕円 146"/>
        <xdr:cNvSpPr/>
      </xdr:nvSpPr>
      <xdr:spPr>
        <a:xfrm>
          <a:off x="1079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57</xdr:row>
      <xdr:rowOff>97790</xdr:rowOff>
    </xdr:from>
    <xdr:ext cx="598805" cy="257810"/>
    <xdr:sp macro="" textlink="">
      <xdr:nvSpPr>
        <xdr:cNvPr id="11411" name="テキスト ボックス 147"/>
        <xdr:cNvSpPr txBox="1"/>
      </xdr:nvSpPr>
      <xdr:spPr>
        <a:xfrm>
          <a:off x="830580" y="98704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118,360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1412"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1413"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1414"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1415"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1416"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1417"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1418"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419"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24155"/>
    <xdr:sp macro="" textlink="">
      <xdr:nvSpPr>
        <xdr:cNvPr id="11420" name="テキスト ボックス 156"/>
        <xdr:cNvSpPr txBox="1"/>
      </xdr:nvSpPr>
      <xdr:spPr>
        <a:xfrm>
          <a:off x="72390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1421"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80</xdr:row>
      <xdr:rowOff>111760</xdr:rowOff>
    </xdr:from>
    <xdr:ext cx="248920" cy="257810"/>
    <xdr:sp macro="" textlink="">
      <xdr:nvSpPr>
        <xdr:cNvPr id="11422" name="テキスト ボックス 158"/>
        <xdr:cNvSpPr txBox="1"/>
      </xdr:nvSpPr>
      <xdr:spPr>
        <a:xfrm>
          <a:off x="513080" y="13827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1423"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5630" cy="257810"/>
    <xdr:sp macro="" textlink="">
      <xdr:nvSpPr>
        <xdr:cNvPr id="11424" name="テキスト ボックス 160"/>
        <xdr:cNvSpPr txBox="1"/>
      </xdr:nvSpPr>
      <xdr:spPr>
        <a:xfrm>
          <a:off x="166370" y="133705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1425"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5630" cy="257810"/>
    <xdr:sp macro="" textlink="">
      <xdr:nvSpPr>
        <xdr:cNvPr id="11426" name="テキスト ボックス 162"/>
        <xdr:cNvSpPr txBox="1"/>
      </xdr:nvSpPr>
      <xdr:spPr>
        <a:xfrm>
          <a:off x="166370" y="1291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1427"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5630" cy="257810"/>
    <xdr:sp macro="" textlink="">
      <xdr:nvSpPr>
        <xdr:cNvPr id="11428" name="テキスト ボックス 164"/>
        <xdr:cNvSpPr txBox="1"/>
      </xdr:nvSpPr>
      <xdr:spPr>
        <a:xfrm>
          <a:off x="166370" y="12456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1429"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5630" cy="257810"/>
    <xdr:sp macro="" textlink="">
      <xdr:nvSpPr>
        <xdr:cNvPr id="11430" name="テキスト ボックス 166"/>
        <xdr:cNvSpPr txBox="1"/>
      </xdr:nvSpPr>
      <xdr:spPr>
        <a:xfrm>
          <a:off x="166370" y="1199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1431"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1432" name="テキスト ボックス 168"/>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143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54610</xdr:rowOff>
    </xdr:from>
    <xdr:to>
      <xdr:col>6</xdr:col>
      <xdr:colOff>510540</xdr:colOff>
      <xdr:row>78</xdr:row>
      <xdr:rowOff>121920</xdr:rowOff>
    </xdr:to>
    <xdr:cxnSp macro="">
      <xdr:nvCxnSpPr>
        <xdr:cNvPr id="11434" name="直線コネクタ 170"/>
        <xdr:cNvCxnSpPr/>
      </xdr:nvCxnSpPr>
      <xdr:spPr>
        <a:xfrm flipV="1">
          <a:off x="4633595" y="1205611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125730</xdr:rowOff>
    </xdr:from>
    <xdr:ext cx="597535" cy="259080"/>
    <xdr:sp macro="" textlink="">
      <xdr:nvSpPr>
        <xdr:cNvPr id="11435" name="民生費最小値テキスト"/>
        <xdr:cNvSpPr txBox="1"/>
      </xdr:nvSpPr>
      <xdr:spPr>
        <a:xfrm>
          <a:off x="4686300" y="13498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121920</xdr:rowOff>
    </xdr:from>
    <xdr:to>
      <xdr:col>6</xdr:col>
      <xdr:colOff>600075</xdr:colOff>
      <xdr:row>78</xdr:row>
      <xdr:rowOff>121920</xdr:rowOff>
    </xdr:to>
    <xdr:cxnSp macro="">
      <xdr:nvCxnSpPr>
        <xdr:cNvPr id="11436" name="直線コネクタ 172"/>
        <xdr:cNvCxnSpPr/>
      </xdr:nvCxnSpPr>
      <xdr:spPr>
        <a:xfrm>
          <a:off x="4546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1270</xdr:rowOff>
    </xdr:from>
    <xdr:ext cx="597535" cy="259080"/>
    <xdr:sp macro="" textlink="">
      <xdr:nvSpPr>
        <xdr:cNvPr id="11437" name="民生費最大値テキスト"/>
        <xdr:cNvSpPr txBox="1"/>
      </xdr:nvSpPr>
      <xdr:spPr>
        <a:xfrm>
          <a:off x="4686300" y="118313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54610</xdr:rowOff>
    </xdr:from>
    <xdr:to>
      <xdr:col>6</xdr:col>
      <xdr:colOff>600075</xdr:colOff>
      <xdr:row>70</xdr:row>
      <xdr:rowOff>54610</xdr:rowOff>
    </xdr:to>
    <xdr:cxnSp macro="">
      <xdr:nvCxnSpPr>
        <xdr:cNvPr id="11438" name="直線コネクタ 174"/>
        <xdr:cNvCxnSpPr/>
      </xdr:nvCxnSpPr>
      <xdr:spPr>
        <a:xfrm>
          <a:off x="4546600" y="1205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50800</xdr:rowOff>
    </xdr:from>
    <xdr:to>
      <xdr:col>6</xdr:col>
      <xdr:colOff>511810</xdr:colOff>
      <xdr:row>76</xdr:row>
      <xdr:rowOff>128270</xdr:rowOff>
    </xdr:to>
    <xdr:cxnSp macro="">
      <xdr:nvCxnSpPr>
        <xdr:cNvPr id="11439" name="直線コネクタ 175"/>
        <xdr:cNvCxnSpPr/>
      </xdr:nvCxnSpPr>
      <xdr:spPr>
        <a:xfrm flipV="1">
          <a:off x="3797300" y="13081000"/>
          <a:ext cx="83883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79375</xdr:rowOff>
    </xdr:from>
    <xdr:ext cx="597535" cy="258445"/>
    <xdr:sp macro="" textlink="">
      <xdr:nvSpPr>
        <xdr:cNvPr id="11440" name="民生費平均値テキスト"/>
        <xdr:cNvSpPr txBox="1"/>
      </xdr:nvSpPr>
      <xdr:spPr>
        <a:xfrm>
          <a:off x="4686300" y="1310957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100965</xdr:rowOff>
    </xdr:from>
    <xdr:to>
      <xdr:col>6</xdr:col>
      <xdr:colOff>561975</xdr:colOff>
      <xdr:row>77</xdr:row>
      <xdr:rowOff>31115</xdr:rowOff>
    </xdr:to>
    <xdr:sp macro="" textlink="">
      <xdr:nvSpPr>
        <xdr:cNvPr id="11441" name="フローチャート : 判断 177"/>
        <xdr:cNvSpPr/>
      </xdr:nvSpPr>
      <xdr:spPr>
        <a:xfrm>
          <a:off x="45847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128270</xdr:rowOff>
    </xdr:from>
    <xdr:to>
      <xdr:col>5</xdr:col>
      <xdr:colOff>358775</xdr:colOff>
      <xdr:row>76</xdr:row>
      <xdr:rowOff>168910</xdr:rowOff>
    </xdr:to>
    <xdr:cxnSp macro="">
      <xdr:nvCxnSpPr>
        <xdr:cNvPr id="11442" name="直線コネクタ 178"/>
        <xdr:cNvCxnSpPr/>
      </xdr:nvCxnSpPr>
      <xdr:spPr>
        <a:xfrm flipV="1">
          <a:off x="2908300" y="131584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99060</xdr:rowOff>
    </xdr:from>
    <xdr:to>
      <xdr:col>5</xdr:col>
      <xdr:colOff>409575</xdr:colOff>
      <xdr:row>77</xdr:row>
      <xdr:rowOff>29210</xdr:rowOff>
    </xdr:to>
    <xdr:sp macro="" textlink="">
      <xdr:nvSpPr>
        <xdr:cNvPr id="11443" name="フローチャート : 判断 179"/>
        <xdr:cNvSpPr/>
      </xdr:nvSpPr>
      <xdr:spPr>
        <a:xfrm>
          <a:off x="37465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77</xdr:row>
      <xdr:rowOff>20320</xdr:rowOff>
    </xdr:from>
    <xdr:ext cx="597535" cy="257810"/>
    <xdr:sp macro="" textlink="">
      <xdr:nvSpPr>
        <xdr:cNvPr id="11444" name="テキスト ボックス 180"/>
        <xdr:cNvSpPr txBox="1"/>
      </xdr:nvSpPr>
      <xdr:spPr>
        <a:xfrm>
          <a:off x="3497580" y="13221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168910</xdr:rowOff>
    </xdr:from>
    <xdr:to>
      <xdr:col>4</xdr:col>
      <xdr:colOff>155575</xdr:colOff>
      <xdr:row>77</xdr:row>
      <xdr:rowOff>41275</xdr:rowOff>
    </xdr:to>
    <xdr:cxnSp macro="">
      <xdr:nvCxnSpPr>
        <xdr:cNvPr id="11445" name="直線コネクタ 181"/>
        <xdr:cNvCxnSpPr/>
      </xdr:nvCxnSpPr>
      <xdr:spPr>
        <a:xfrm flipV="1">
          <a:off x="2019300" y="131991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156210</xdr:rowOff>
    </xdr:from>
    <xdr:to>
      <xdr:col>4</xdr:col>
      <xdr:colOff>206375</xdr:colOff>
      <xdr:row>77</xdr:row>
      <xdr:rowOff>86360</xdr:rowOff>
    </xdr:to>
    <xdr:sp macro="" textlink="">
      <xdr:nvSpPr>
        <xdr:cNvPr id="11446" name="フローチャート : 判断 182"/>
        <xdr:cNvSpPr/>
      </xdr:nvSpPr>
      <xdr:spPr>
        <a:xfrm>
          <a:off x="2857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77</xdr:row>
      <xdr:rowOff>77470</xdr:rowOff>
    </xdr:from>
    <xdr:ext cx="598805" cy="257810"/>
    <xdr:sp macro="" textlink="">
      <xdr:nvSpPr>
        <xdr:cNvPr id="11447" name="テキスト ボックス 183"/>
        <xdr:cNvSpPr txBox="1"/>
      </xdr:nvSpPr>
      <xdr:spPr>
        <a:xfrm>
          <a:off x="2608580" y="13279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19685</xdr:rowOff>
    </xdr:from>
    <xdr:to>
      <xdr:col>2</xdr:col>
      <xdr:colOff>638175</xdr:colOff>
      <xdr:row>77</xdr:row>
      <xdr:rowOff>41275</xdr:rowOff>
    </xdr:to>
    <xdr:cxnSp macro="">
      <xdr:nvCxnSpPr>
        <xdr:cNvPr id="11448" name="直線コネクタ 184"/>
        <xdr:cNvCxnSpPr/>
      </xdr:nvCxnSpPr>
      <xdr:spPr>
        <a:xfrm>
          <a:off x="1130300" y="132213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170815</xdr:rowOff>
    </xdr:from>
    <xdr:to>
      <xdr:col>3</xdr:col>
      <xdr:colOff>3175</xdr:colOff>
      <xdr:row>77</xdr:row>
      <xdr:rowOff>100965</xdr:rowOff>
    </xdr:to>
    <xdr:sp macro="" textlink="">
      <xdr:nvSpPr>
        <xdr:cNvPr id="11449" name="フローチャート : 判断 185"/>
        <xdr:cNvSpPr/>
      </xdr:nvSpPr>
      <xdr:spPr>
        <a:xfrm>
          <a:off x="1968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77</xdr:row>
      <xdr:rowOff>92075</xdr:rowOff>
    </xdr:from>
    <xdr:ext cx="598805" cy="259080"/>
    <xdr:sp macro="" textlink="">
      <xdr:nvSpPr>
        <xdr:cNvPr id="11450" name="テキスト ボックス 186"/>
        <xdr:cNvSpPr txBox="1"/>
      </xdr:nvSpPr>
      <xdr:spPr>
        <a:xfrm>
          <a:off x="1719580" y="13293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17780</xdr:rowOff>
    </xdr:from>
    <xdr:to>
      <xdr:col>1</xdr:col>
      <xdr:colOff>485775</xdr:colOff>
      <xdr:row>77</xdr:row>
      <xdr:rowOff>118745</xdr:rowOff>
    </xdr:to>
    <xdr:sp macro="" textlink="">
      <xdr:nvSpPr>
        <xdr:cNvPr id="11451" name="フローチャート : 判断 187"/>
        <xdr:cNvSpPr/>
      </xdr:nvSpPr>
      <xdr:spPr>
        <a:xfrm>
          <a:off x="1079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77</xdr:row>
      <xdr:rowOff>109855</xdr:rowOff>
    </xdr:from>
    <xdr:ext cx="598805" cy="257810"/>
    <xdr:sp macro="" textlink="">
      <xdr:nvSpPr>
        <xdr:cNvPr id="11452" name="テキスト ボックス 188"/>
        <xdr:cNvSpPr txBox="1"/>
      </xdr:nvSpPr>
      <xdr:spPr>
        <a:xfrm>
          <a:off x="830580" y="133115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60730" cy="259080"/>
    <xdr:sp macro="" textlink="">
      <xdr:nvSpPr>
        <xdr:cNvPr id="11453" name="テキスト ボックス 189"/>
        <xdr:cNvSpPr txBox="1"/>
      </xdr:nvSpPr>
      <xdr:spPr>
        <a:xfrm>
          <a:off x="44450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80010</xdr:rowOff>
    </xdr:from>
    <xdr:ext cx="760730" cy="259080"/>
    <xdr:sp macro="" textlink="">
      <xdr:nvSpPr>
        <xdr:cNvPr id="11454" name="テキスト ボックス 190"/>
        <xdr:cNvSpPr txBox="1"/>
      </xdr:nvSpPr>
      <xdr:spPr>
        <a:xfrm>
          <a:off x="3606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1455"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1456"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1457"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0</xdr:rowOff>
    </xdr:from>
    <xdr:to>
      <xdr:col>6</xdr:col>
      <xdr:colOff>561975</xdr:colOff>
      <xdr:row>76</xdr:row>
      <xdr:rowOff>101600</xdr:rowOff>
    </xdr:to>
    <xdr:sp macro="" textlink="">
      <xdr:nvSpPr>
        <xdr:cNvPr id="11458" name="円/楕円 194"/>
        <xdr:cNvSpPr/>
      </xdr:nvSpPr>
      <xdr:spPr>
        <a:xfrm>
          <a:off x="45847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22860</xdr:rowOff>
    </xdr:from>
    <xdr:ext cx="597535" cy="259080"/>
    <xdr:sp macro="" textlink="">
      <xdr:nvSpPr>
        <xdr:cNvPr id="11459" name="民生費該当値テキスト"/>
        <xdr:cNvSpPr txBox="1"/>
      </xdr:nvSpPr>
      <xdr:spPr>
        <a:xfrm>
          <a:off x="4686300" y="12881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194,408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77470</xdr:rowOff>
    </xdr:from>
    <xdr:to>
      <xdr:col>5</xdr:col>
      <xdr:colOff>409575</xdr:colOff>
      <xdr:row>77</xdr:row>
      <xdr:rowOff>7620</xdr:rowOff>
    </xdr:to>
    <xdr:sp macro="" textlink="">
      <xdr:nvSpPr>
        <xdr:cNvPr id="11460" name="円/楕円 196"/>
        <xdr:cNvSpPr/>
      </xdr:nvSpPr>
      <xdr:spPr>
        <a:xfrm>
          <a:off x="3746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75</xdr:row>
      <xdr:rowOff>24130</xdr:rowOff>
    </xdr:from>
    <xdr:ext cx="597535" cy="259080"/>
    <xdr:sp macro="" textlink="">
      <xdr:nvSpPr>
        <xdr:cNvPr id="11461" name="テキスト ボックス 197"/>
        <xdr:cNvSpPr txBox="1"/>
      </xdr:nvSpPr>
      <xdr:spPr>
        <a:xfrm>
          <a:off x="3497580" y="12882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177,487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118110</xdr:rowOff>
    </xdr:from>
    <xdr:to>
      <xdr:col>4</xdr:col>
      <xdr:colOff>206375</xdr:colOff>
      <xdr:row>77</xdr:row>
      <xdr:rowOff>48260</xdr:rowOff>
    </xdr:to>
    <xdr:sp macro="" textlink="">
      <xdr:nvSpPr>
        <xdr:cNvPr id="11462" name="円/楕円 198"/>
        <xdr:cNvSpPr/>
      </xdr:nvSpPr>
      <xdr:spPr>
        <a:xfrm>
          <a:off x="2857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75</xdr:row>
      <xdr:rowOff>64770</xdr:rowOff>
    </xdr:from>
    <xdr:ext cx="598805" cy="257810"/>
    <xdr:sp macro="" textlink="">
      <xdr:nvSpPr>
        <xdr:cNvPr id="11463" name="テキスト ボックス 199"/>
        <xdr:cNvSpPr txBox="1"/>
      </xdr:nvSpPr>
      <xdr:spPr>
        <a:xfrm>
          <a:off x="2608580" y="12923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168,584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161925</xdr:rowOff>
    </xdr:from>
    <xdr:to>
      <xdr:col>3</xdr:col>
      <xdr:colOff>3175</xdr:colOff>
      <xdr:row>77</xdr:row>
      <xdr:rowOff>92075</xdr:rowOff>
    </xdr:to>
    <xdr:sp macro="" textlink="">
      <xdr:nvSpPr>
        <xdr:cNvPr id="11464" name="円/楕円 200"/>
        <xdr:cNvSpPr/>
      </xdr:nvSpPr>
      <xdr:spPr>
        <a:xfrm>
          <a:off x="1968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75</xdr:row>
      <xdr:rowOff>109220</xdr:rowOff>
    </xdr:from>
    <xdr:ext cx="598805" cy="257810"/>
    <xdr:sp macro="" textlink="">
      <xdr:nvSpPr>
        <xdr:cNvPr id="11465" name="テキスト ボックス 201"/>
        <xdr:cNvSpPr txBox="1"/>
      </xdr:nvSpPr>
      <xdr:spPr>
        <a:xfrm>
          <a:off x="1719580" y="12967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159,033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140335</xdr:rowOff>
    </xdr:from>
    <xdr:to>
      <xdr:col>1</xdr:col>
      <xdr:colOff>485775</xdr:colOff>
      <xdr:row>77</xdr:row>
      <xdr:rowOff>70485</xdr:rowOff>
    </xdr:to>
    <xdr:sp macro="" textlink="">
      <xdr:nvSpPr>
        <xdr:cNvPr id="11466" name="円/楕円 202"/>
        <xdr:cNvSpPr/>
      </xdr:nvSpPr>
      <xdr:spPr>
        <a:xfrm>
          <a:off x="1079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75</xdr:row>
      <xdr:rowOff>86995</xdr:rowOff>
    </xdr:from>
    <xdr:ext cx="598805" cy="257810"/>
    <xdr:sp macro="" textlink="">
      <xdr:nvSpPr>
        <xdr:cNvPr id="11467" name="テキスト ボックス 203"/>
        <xdr:cNvSpPr txBox="1"/>
      </xdr:nvSpPr>
      <xdr:spPr>
        <a:xfrm>
          <a:off x="830580" y="129457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163,809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1468"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1469"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1470"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1471"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1472"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1473"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1474"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1475"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24155"/>
    <xdr:sp macro="" textlink="">
      <xdr:nvSpPr>
        <xdr:cNvPr id="11476" name="テキスト ボックス 212"/>
        <xdr:cNvSpPr txBox="1"/>
      </xdr:nvSpPr>
      <xdr:spPr>
        <a:xfrm>
          <a:off x="72390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1477"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11478"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97</xdr:row>
      <xdr:rowOff>168910</xdr:rowOff>
    </xdr:from>
    <xdr:ext cx="248920" cy="257810"/>
    <xdr:sp macro="" textlink="">
      <xdr:nvSpPr>
        <xdr:cNvPr id="11479" name="テキスト ボックス 215"/>
        <xdr:cNvSpPr txBox="1"/>
      </xdr:nvSpPr>
      <xdr:spPr>
        <a:xfrm>
          <a:off x="513080" y="16799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11480"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7810"/>
    <xdr:sp macro="" textlink="">
      <xdr:nvSpPr>
        <xdr:cNvPr id="11481" name="テキスト ボックス 217"/>
        <xdr:cNvSpPr txBox="1"/>
      </xdr:nvSpPr>
      <xdr:spPr>
        <a:xfrm>
          <a:off x="166370" y="16342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11482"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7810"/>
    <xdr:sp macro="" textlink="">
      <xdr:nvSpPr>
        <xdr:cNvPr id="11483" name="テキスト ボックス 219"/>
        <xdr:cNvSpPr txBox="1"/>
      </xdr:nvSpPr>
      <xdr:spPr>
        <a:xfrm>
          <a:off x="166370" y="15885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11484"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5630" cy="257810"/>
    <xdr:sp macro="" textlink="">
      <xdr:nvSpPr>
        <xdr:cNvPr id="11485" name="テキスト ボックス 221"/>
        <xdr:cNvSpPr txBox="1"/>
      </xdr:nvSpPr>
      <xdr:spPr>
        <a:xfrm>
          <a:off x="166370" y="15427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1486"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11487" name="テキスト ボックス 223"/>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148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11430</xdr:rowOff>
    </xdr:from>
    <xdr:to>
      <xdr:col>6</xdr:col>
      <xdr:colOff>510540</xdr:colOff>
      <xdr:row>98</xdr:row>
      <xdr:rowOff>42545</xdr:rowOff>
    </xdr:to>
    <xdr:cxnSp macro="">
      <xdr:nvCxnSpPr>
        <xdr:cNvPr id="11489" name="直線コネクタ 225"/>
        <xdr:cNvCxnSpPr/>
      </xdr:nvCxnSpPr>
      <xdr:spPr>
        <a:xfrm flipV="1">
          <a:off x="4633595" y="15784830"/>
          <a:ext cx="127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46990</xdr:rowOff>
    </xdr:from>
    <xdr:ext cx="533400" cy="259080"/>
    <xdr:sp macro="" textlink="">
      <xdr:nvSpPr>
        <xdr:cNvPr id="11490" name="衛生費最小値テキスト"/>
        <xdr:cNvSpPr txBox="1"/>
      </xdr:nvSpPr>
      <xdr:spPr>
        <a:xfrm>
          <a:off x="4686300" y="16849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42545</xdr:rowOff>
    </xdr:from>
    <xdr:to>
      <xdr:col>6</xdr:col>
      <xdr:colOff>600075</xdr:colOff>
      <xdr:row>98</xdr:row>
      <xdr:rowOff>42545</xdr:rowOff>
    </xdr:to>
    <xdr:cxnSp macro="">
      <xdr:nvCxnSpPr>
        <xdr:cNvPr id="11491" name="直線コネクタ 227"/>
        <xdr:cNvCxnSpPr/>
      </xdr:nvCxnSpPr>
      <xdr:spPr>
        <a:xfrm>
          <a:off x="4546600" y="1684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129540</xdr:rowOff>
    </xdr:from>
    <xdr:ext cx="597535" cy="259080"/>
    <xdr:sp macro="" textlink="">
      <xdr:nvSpPr>
        <xdr:cNvPr id="11492" name="衛生費最大値テキスト"/>
        <xdr:cNvSpPr txBox="1"/>
      </xdr:nvSpPr>
      <xdr:spPr>
        <a:xfrm>
          <a:off x="4686300" y="15560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11430</xdr:rowOff>
    </xdr:from>
    <xdr:to>
      <xdr:col>6</xdr:col>
      <xdr:colOff>600075</xdr:colOff>
      <xdr:row>92</xdr:row>
      <xdr:rowOff>11430</xdr:rowOff>
    </xdr:to>
    <xdr:cxnSp macro="">
      <xdr:nvCxnSpPr>
        <xdr:cNvPr id="11493" name="直線コネクタ 229"/>
        <xdr:cNvCxnSpPr/>
      </xdr:nvCxnSpPr>
      <xdr:spPr>
        <a:xfrm>
          <a:off x="4546600" y="1578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90805</xdr:rowOff>
    </xdr:from>
    <xdr:to>
      <xdr:col>6</xdr:col>
      <xdr:colOff>511810</xdr:colOff>
      <xdr:row>97</xdr:row>
      <xdr:rowOff>93345</xdr:rowOff>
    </xdr:to>
    <xdr:cxnSp macro="">
      <xdr:nvCxnSpPr>
        <xdr:cNvPr id="11494" name="直線コネクタ 230"/>
        <xdr:cNvCxnSpPr/>
      </xdr:nvCxnSpPr>
      <xdr:spPr>
        <a:xfrm>
          <a:off x="3797300" y="16721455"/>
          <a:ext cx="83883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96520</xdr:rowOff>
    </xdr:from>
    <xdr:ext cx="533400" cy="259080"/>
    <xdr:sp macro="" textlink="">
      <xdr:nvSpPr>
        <xdr:cNvPr id="11495" name="衛生費平均値テキスト"/>
        <xdr:cNvSpPr txBox="1"/>
      </xdr:nvSpPr>
      <xdr:spPr>
        <a:xfrm>
          <a:off x="4686300" y="163842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73660</xdr:rowOff>
    </xdr:from>
    <xdr:to>
      <xdr:col>6</xdr:col>
      <xdr:colOff>561975</xdr:colOff>
      <xdr:row>97</xdr:row>
      <xdr:rowOff>3810</xdr:rowOff>
    </xdr:to>
    <xdr:sp macro="" textlink="">
      <xdr:nvSpPr>
        <xdr:cNvPr id="11496" name="フローチャート : 判断 232"/>
        <xdr:cNvSpPr/>
      </xdr:nvSpPr>
      <xdr:spPr>
        <a:xfrm>
          <a:off x="45847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90805</xdr:rowOff>
    </xdr:from>
    <xdr:to>
      <xdr:col>5</xdr:col>
      <xdr:colOff>358775</xdr:colOff>
      <xdr:row>97</xdr:row>
      <xdr:rowOff>98425</xdr:rowOff>
    </xdr:to>
    <xdr:cxnSp macro="">
      <xdr:nvCxnSpPr>
        <xdr:cNvPr id="11497" name="直線コネクタ 233"/>
        <xdr:cNvCxnSpPr/>
      </xdr:nvCxnSpPr>
      <xdr:spPr>
        <a:xfrm flipV="1">
          <a:off x="2908300" y="167214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59055</xdr:rowOff>
    </xdr:from>
    <xdr:to>
      <xdr:col>5</xdr:col>
      <xdr:colOff>409575</xdr:colOff>
      <xdr:row>96</xdr:row>
      <xdr:rowOff>160655</xdr:rowOff>
    </xdr:to>
    <xdr:sp macro="" textlink="">
      <xdr:nvSpPr>
        <xdr:cNvPr id="11498" name="フローチャート : 判断 234"/>
        <xdr:cNvSpPr/>
      </xdr:nvSpPr>
      <xdr:spPr>
        <a:xfrm>
          <a:off x="3746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95</xdr:row>
      <xdr:rowOff>6350</xdr:rowOff>
    </xdr:from>
    <xdr:ext cx="533400" cy="257810"/>
    <xdr:sp macro="" textlink="">
      <xdr:nvSpPr>
        <xdr:cNvPr id="11499" name="テキスト ボックス 235"/>
        <xdr:cNvSpPr txBox="1"/>
      </xdr:nvSpPr>
      <xdr:spPr>
        <a:xfrm>
          <a:off x="3529965" y="16294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81280</xdr:rowOff>
    </xdr:from>
    <xdr:to>
      <xdr:col>4</xdr:col>
      <xdr:colOff>155575</xdr:colOff>
      <xdr:row>97</xdr:row>
      <xdr:rowOff>98425</xdr:rowOff>
    </xdr:to>
    <xdr:cxnSp macro="">
      <xdr:nvCxnSpPr>
        <xdr:cNvPr id="11500" name="直線コネクタ 236"/>
        <xdr:cNvCxnSpPr/>
      </xdr:nvCxnSpPr>
      <xdr:spPr>
        <a:xfrm>
          <a:off x="2019300" y="167119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101600</xdr:rowOff>
    </xdr:from>
    <xdr:to>
      <xdr:col>4</xdr:col>
      <xdr:colOff>206375</xdr:colOff>
      <xdr:row>97</xdr:row>
      <xdr:rowOff>31750</xdr:rowOff>
    </xdr:to>
    <xdr:sp macro="" textlink="">
      <xdr:nvSpPr>
        <xdr:cNvPr id="11501" name="フローチャート : 判断 237"/>
        <xdr:cNvSpPr/>
      </xdr:nvSpPr>
      <xdr:spPr>
        <a:xfrm>
          <a:off x="2857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95</xdr:row>
      <xdr:rowOff>48260</xdr:rowOff>
    </xdr:from>
    <xdr:ext cx="533400" cy="259080"/>
    <xdr:sp macro="" textlink="">
      <xdr:nvSpPr>
        <xdr:cNvPr id="11502" name="テキスト ボックス 238"/>
        <xdr:cNvSpPr txBox="1"/>
      </xdr:nvSpPr>
      <xdr:spPr>
        <a:xfrm>
          <a:off x="2640965" y="16336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79375</xdr:rowOff>
    </xdr:from>
    <xdr:to>
      <xdr:col>2</xdr:col>
      <xdr:colOff>638175</xdr:colOff>
      <xdr:row>97</xdr:row>
      <xdr:rowOff>81280</xdr:rowOff>
    </xdr:to>
    <xdr:cxnSp macro="">
      <xdr:nvCxnSpPr>
        <xdr:cNvPr id="11503" name="直線コネクタ 239"/>
        <xdr:cNvCxnSpPr/>
      </xdr:nvCxnSpPr>
      <xdr:spPr>
        <a:xfrm>
          <a:off x="1130300" y="16710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116205</xdr:rowOff>
    </xdr:from>
    <xdr:to>
      <xdr:col>3</xdr:col>
      <xdr:colOff>3175</xdr:colOff>
      <xdr:row>97</xdr:row>
      <xdr:rowOff>46355</xdr:rowOff>
    </xdr:to>
    <xdr:sp macro="" textlink="">
      <xdr:nvSpPr>
        <xdr:cNvPr id="11504" name="フローチャート : 判断 240"/>
        <xdr:cNvSpPr/>
      </xdr:nvSpPr>
      <xdr:spPr>
        <a:xfrm>
          <a:off x="1968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95</xdr:row>
      <xdr:rowOff>63500</xdr:rowOff>
    </xdr:from>
    <xdr:ext cx="533400" cy="257810"/>
    <xdr:sp macro="" textlink="">
      <xdr:nvSpPr>
        <xdr:cNvPr id="11505" name="テキスト ボックス 241"/>
        <xdr:cNvSpPr txBox="1"/>
      </xdr:nvSpPr>
      <xdr:spPr>
        <a:xfrm>
          <a:off x="1751965" y="16351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109855</xdr:rowOff>
    </xdr:from>
    <xdr:to>
      <xdr:col>1</xdr:col>
      <xdr:colOff>485775</xdr:colOff>
      <xdr:row>97</xdr:row>
      <xdr:rowOff>40640</xdr:rowOff>
    </xdr:to>
    <xdr:sp macro="" textlink="">
      <xdr:nvSpPr>
        <xdr:cNvPr id="11506" name="フローチャート : 判断 242"/>
        <xdr:cNvSpPr/>
      </xdr:nvSpPr>
      <xdr:spPr>
        <a:xfrm>
          <a:off x="1079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95</xdr:row>
      <xdr:rowOff>56515</xdr:rowOff>
    </xdr:from>
    <xdr:ext cx="533400" cy="258445"/>
    <xdr:sp macro="" textlink="">
      <xdr:nvSpPr>
        <xdr:cNvPr id="11507" name="テキスト ボックス 243"/>
        <xdr:cNvSpPr txBox="1"/>
      </xdr:nvSpPr>
      <xdr:spPr>
        <a:xfrm>
          <a:off x="862965" y="163442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60730" cy="259080"/>
    <xdr:sp macro="" textlink="">
      <xdr:nvSpPr>
        <xdr:cNvPr id="11508" name="テキスト ボックス 244"/>
        <xdr:cNvSpPr txBox="1"/>
      </xdr:nvSpPr>
      <xdr:spPr>
        <a:xfrm>
          <a:off x="44450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80010</xdr:rowOff>
    </xdr:from>
    <xdr:ext cx="760730" cy="259080"/>
    <xdr:sp macro="" textlink="">
      <xdr:nvSpPr>
        <xdr:cNvPr id="11509" name="テキスト ボックス 245"/>
        <xdr:cNvSpPr txBox="1"/>
      </xdr:nvSpPr>
      <xdr:spPr>
        <a:xfrm>
          <a:off x="360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11510"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11511"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11512"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42545</xdr:rowOff>
    </xdr:from>
    <xdr:to>
      <xdr:col>6</xdr:col>
      <xdr:colOff>561975</xdr:colOff>
      <xdr:row>97</xdr:row>
      <xdr:rowOff>144145</xdr:rowOff>
    </xdr:to>
    <xdr:sp macro="" textlink="">
      <xdr:nvSpPr>
        <xdr:cNvPr id="11513" name="円/楕円 249"/>
        <xdr:cNvSpPr/>
      </xdr:nvSpPr>
      <xdr:spPr>
        <a:xfrm>
          <a:off x="45847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128905</xdr:rowOff>
    </xdr:from>
    <xdr:ext cx="533400" cy="259080"/>
    <xdr:sp macro="" textlink="">
      <xdr:nvSpPr>
        <xdr:cNvPr id="11514" name="衛生費該当値テキスト"/>
        <xdr:cNvSpPr txBox="1"/>
      </xdr:nvSpPr>
      <xdr:spPr>
        <a:xfrm>
          <a:off x="4686300" y="16588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47,647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40640</xdr:rowOff>
    </xdr:from>
    <xdr:to>
      <xdr:col>5</xdr:col>
      <xdr:colOff>409575</xdr:colOff>
      <xdr:row>97</xdr:row>
      <xdr:rowOff>141605</xdr:rowOff>
    </xdr:to>
    <xdr:sp macro="" textlink="">
      <xdr:nvSpPr>
        <xdr:cNvPr id="11515" name="円/楕円 251"/>
        <xdr:cNvSpPr/>
      </xdr:nvSpPr>
      <xdr:spPr>
        <a:xfrm>
          <a:off x="3746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97</xdr:row>
      <xdr:rowOff>132715</xdr:rowOff>
    </xdr:from>
    <xdr:ext cx="533400" cy="257810"/>
    <xdr:sp macro="" textlink="">
      <xdr:nvSpPr>
        <xdr:cNvPr id="11516" name="テキスト ボックス 252"/>
        <xdr:cNvSpPr txBox="1"/>
      </xdr:nvSpPr>
      <xdr:spPr>
        <a:xfrm>
          <a:off x="3529965" y="16763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48,140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47625</xdr:rowOff>
    </xdr:from>
    <xdr:to>
      <xdr:col>4</xdr:col>
      <xdr:colOff>206375</xdr:colOff>
      <xdr:row>97</xdr:row>
      <xdr:rowOff>149225</xdr:rowOff>
    </xdr:to>
    <xdr:sp macro="" textlink="">
      <xdr:nvSpPr>
        <xdr:cNvPr id="11517" name="円/楕円 253"/>
        <xdr:cNvSpPr/>
      </xdr:nvSpPr>
      <xdr:spPr>
        <a:xfrm>
          <a:off x="2857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97</xdr:row>
      <xdr:rowOff>140335</xdr:rowOff>
    </xdr:from>
    <xdr:ext cx="533400" cy="259080"/>
    <xdr:sp macro="" textlink="">
      <xdr:nvSpPr>
        <xdr:cNvPr id="11518" name="テキスト ボックス 254"/>
        <xdr:cNvSpPr txBox="1"/>
      </xdr:nvSpPr>
      <xdr:spPr>
        <a:xfrm>
          <a:off x="2640965" y="16770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46,527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30480</xdr:rowOff>
    </xdr:from>
    <xdr:to>
      <xdr:col>3</xdr:col>
      <xdr:colOff>3175</xdr:colOff>
      <xdr:row>97</xdr:row>
      <xdr:rowOff>132080</xdr:rowOff>
    </xdr:to>
    <xdr:sp macro="" textlink="">
      <xdr:nvSpPr>
        <xdr:cNvPr id="11519" name="円/楕円 255"/>
        <xdr:cNvSpPr/>
      </xdr:nvSpPr>
      <xdr:spPr>
        <a:xfrm>
          <a:off x="19685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97</xdr:row>
      <xdr:rowOff>123190</xdr:rowOff>
    </xdr:from>
    <xdr:ext cx="533400" cy="257810"/>
    <xdr:sp macro="" textlink="">
      <xdr:nvSpPr>
        <xdr:cNvPr id="11520" name="テキスト ボックス 256"/>
        <xdr:cNvSpPr txBox="1"/>
      </xdr:nvSpPr>
      <xdr:spPr>
        <a:xfrm>
          <a:off x="1751965" y="16753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29210</xdr:rowOff>
    </xdr:from>
    <xdr:to>
      <xdr:col>1</xdr:col>
      <xdr:colOff>485775</xdr:colOff>
      <xdr:row>97</xdr:row>
      <xdr:rowOff>130175</xdr:rowOff>
    </xdr:to>
    <xdr:sp macro="" textlink="">
      <xdr:nvSpPr>
        <xdr:cNvPr id="11521" name="円/楕円 257"/>
        <xdr:cNvSpPr/>
      </xdr:nvSpPr>
      <xdr:spPr>
        <a:xfrm>
          <a:off x="1079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97</xdr:row>
      <xdr:rowOff>121285</xdr:rowOff>
    </xdr:from>
    <xdr:ext cx="533400" cy="257810"/>
    <xdr:sp macro="" textlink="">
      <xdr:nvSpPr>
        <xdr:cNvPr id="11522" name="テキスト ボックス 258"/>
        <xdr:cNvSpPr txBox="1"/>
      </xdr:nvSpPr>
      <xdr:spPr>
        <a:xfrm>
          <a:off x="862965" y="16751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50,651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1523"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1524"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1525"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1526"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1527"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1528"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1529"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1530"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8615" cy="224155"/>
    <xdr:sp macro="" textlink="">
      <xdr:nvSpPr>
        <xdr:cNvPr id="11531"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1532"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11533"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37</xdr:row>
      <xdr:rowOff>168910</xdr:rowOff>
    </xdr:from>
    <xdr:ext cx="248920" cy="257810"/>
    <xdr:sp macro="" textlink="">
      <xdr:nvSpPr>
        <xdr:cNvPr id="11534" name="テキスト ボックス 270"/>
        <xdr:cNvSpPr txBox="1"/>
      </xdr:nvSpPr>
      <xdr:spPr>
        <a:xfrm>
          <a:off x="6355080" y="6512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11535"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35</xdr:row>
      <xdr:rowOff>54610</xdr:rowOff>
    </xdr:from>
    <xdr:ext cx="530225" cy="257810"/>
    <xdr:sp macro="" textlink="">
      <xdr:nvSpPr>
        <xdr:cNvPr id="11536" name="テキスト ボックス 272"/>
        <xdr:cNvSpPr txBox="1"/>
      </xdr:nvSpPr>
      <xdr:spPr>
        <a:xfrm>
          <a:off x="6072505" y="60553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11537"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32</xdr:row>
      <xdr:rowOff>111760</xdr:rowOff>
    </xdr:from>
    <xdr:ext cx="530225" cy="257810"/>
    <xdr:sp macro="" textlink="">
      <xdr:nvSpPr>
        <xdr:cNvPr id="11538" name="テキスト ボックス 274"/>
        <xdr:cNvSpPr txBox="1"/>
      </xdr:nvSpPr>
      <xdr:spPr>
        <a:xfrm>
          <a:off x="6072505" y="55981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11539"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29</xdr:row>
      <xdr:rowOff>168910</xdr:rowOff>
    </xdr:from>
    <xdr:ext cx="530225" cy="257810"/>
    <xdr:sp macro="" textlink="">
      <xdr:nvSpPr>
        <xdr:cNvPr id="11540" name="テキスト ボックス 276"/>
        <xdr:cNvSpPr txBox="1"/>
      </xdr:nvSpPr>
      <xdr:spPr>
        <a:xfrm>
          <a:off x="6072505" y="514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11541"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27</xdr:row>
      <xdr:rowOff>54610</xdr:rowOff>
    </xdr:from>
    <xdr:ext cx="530225" cy="257810"/>
    <xdr:sp macro="" textlink="">
      <xdr:nvSpPr>
        <xdr:cNvPr id="11542" name="テキスト ボックス 278"/>
        <xdr:cNvSpPr txBox="1"/>
      </xdr:nvSpPr>
      <xdr:spPr>
        <a:xfrm>
          <a:off x="6072505"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1154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68580</xdr:rowOff>
    </xdr:from>
    <xdr:to>
      <xdr:col>15</xdr:col>
      <xdr:colOff>180340</xdr:colOff>
      <xdr:row>38</xdr:row>
      <xdr:rowOff>139700</xdr:rowOff>
    </xdr:to>
    <xdr:cxnSp macro="">
      <xdr:nvCxnSpPr>
        <xdr:cNvPr id="11544" name="直線コネクタ 280"/>
        <xdr:cNvCxnSpPr/>
      </xdr:nvCxnSpPr>
      <xdr:spPr>
        <a:xfrm flipV="1">
          <a:off x="10475595" y="521208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143510</xdr:rowOff>
    </xdr:from>
    <xdr:ext cx="249555" cy="257810"/>
    <xdr:sp macro="" textlink="">
      <xdr:nvSpPr>
        <xdr:cNvPr id="11545"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11546"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15240</xdr:rowOff>
    </xdr:from>
    <xdr:ext cx="534670" cy="259080"/>
    <xdr:sp macro="" textlink="">
      <xdr:nvSpPr>
        <xdr:cNvPr id="11547" name="労働費最大値テキスト"/>
        <xdr:cNvSpPr txBox="1"/>
      </xdr:nvSpPr>
      <xdr:spPr>
        <a:xfrm>
          <a:off x="10528300" y="498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68580</xdr:rowOff>
    </xdr:from>
    <xdr:to>
      <xdr:col>15</xdr:col>
      <xdr:colOff>269875</xdr:colOff>
      <xdr:row>30</xdr:row>
      <xdr:rowOff>68580</xdr:rowOff>
    </xdr:to>
    <xdr:cxnSp macro="">
      <xdr:nvCxnSpPr>
        <xdr:cNvPr id="11548" name="直線コネクタ 284"/>
        <xdr:cNvCxnSpPr/>
      </xdr:nvCxnSpPr>
      <xdr:spPr>
        <a:xfrm>
          <a:off x="10388600" y="521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111125</xdr:rowOff>
    </xdr:from>
    <xdr:to>
      <xdr:col>15</xdr:col>
      <xdr:colOff>180975</xdr:colOff>
      <xdr:row>38</xdr:row>
      <xdr:rowOff>129540</xdr:rowOff>
    </xdr:to>
    <xdr:cxnSp macro="">
      <xdr:nvCxnSpPr>
        <xdr:cNvPr id="11549" name="直線コネクタ 285"/>
        <xdr:cNvCxnSpPr/>
      </xdr:nvCxnSpPr>
      <xdr:spPr>
        <a:xfrm>
          <a:off x="9639300" y="66262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58420</xdr:rowOff>
    </xdr:from>
    <xdr:ext cx="469900" cy="259080"/>
    <xdr:sp macro="" textlink="">
      <xdr:nvSpPr>
        <xdr:cNvPr id="11550" name="労働費平均値テキスト"/>
        <xdr:cNvSpPr txBox="1"/>
      </xdr:nvSpPr>
      <xdr:spPr>
        <a:xfrm>
          <a:off x="10528300" y="6402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35560</xdr:rowOff>
    </xdr:from>
    <xdr:to>
      <xdr:col>15</xdr:col>
      <xdr:colOff>231775</xdr:colOff>
      <xdr:row>38</xdr:row>
      <xdr:rowOff>137160</xdr:rowOff>
    </xdr:to>
    <xdr:sp macro="" textlink="">
      <xdr:nvSpPr>
        <xdr:cNvPr id="11551" name="フローチャート : 判断 287"/>
        <xdr:cNvSpPr/>
      </xdr:nvSpPr>
      <xdr:spPr>
        <a:xfrm>
          <a:off x="104267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38</xdr:row>
      <xdr:rowOff>15240</xdr:rowOff>
    </xdr:from>
    <xdr:to>
      <xdr:col>14</xdr:col>
      <xdr:colOff>28575</xdr:colOff>
      <xdr:row>38</xdr:row>
      <xdr:rowOff>111125</xdr:rowOff>
    </xdr:to>
    <xdr:cxnSp macro="">
      <xdr:nvCxnSpPr>
        <xdr:cNvPr id="11552" name="直線コネクタ 288"/>
        <xdr:cNvCxnSpPr/>
      </xdr:nvCxnSpPr>
      <xdr:spPr>
        <a:xfrm>
          <a:off x="8750935" y="6530340"/>
          <a:ext cx="88836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38735</xdr:rowOff>
    </xdr:from>
    <xdr:to>
      <xdr:col>14</xdr:col>
      <xdr:colOff>79375</xdr:colOff>
      <xdr:row>38</xdr:row>
      <xdr:rowOff>140335</xdr:rowOff>
    </xdr:to>
    <xdr:sp macro="" textlink="">
      <xdr:nvSpPr>
        <xdr:cNvPr id="11553" name="フローチャート : 判断 289"/>
        <xdr:cNvSpPr/>
      </xdr:nvSpPr>
      <xdr:spPr>
        <a:xfrm>
          <a:off x="958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479425</xdr:colOff>
      <xdr:row>36</xdr:row>
      <xdr:rowOff>156845</xdr:rowOff>
    </xdr:from>
    <xdr:ext cx="468630" cy="257810"/>
    <xdr:sp macro="" textlink="">
      <xdr:nvSpPr>
        <xdr:cNvPr id="11554" name="テキスト ボックス 290"/>
        <xdr:cNvSpPr txBox="1"/>
      </xdr:nvSpPr>
      <xdr:spPr>
        <a:xfrm>
          <a:off x="9404350" y="6329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15240</xdr:rowOff>
    </xdr:from>
    <xdr:to>
      <xdr:col>12</xdr:col>
      <xdr:colOff>511810</xdr:colOff>
      <xdr:row>38</xdr:row>
      <xdr:rowOff>22860</xdr:rowOff>
    </xdr:to>
    <xdr:cxnSp macro="">
      <xdr:nvCxnSpPr>
        <xdr:cNvPr id="11555" name="直線コネクタ 291"/>
        <xdr:cNvCxnSpPr/>
      </xdr:nvCxnSpPr>
      <xdr:spPr>
        <a:xfrm flipV="1">
          <a:off x="7861300" y="6530340"/>
          <a:ext cx="88963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123190</xdr:rowOff>
    </xdr:from>
    <xdr:to>
      <xdr:col>12</xdr:col>
      <xdr:colOff>561975</xdr:colOff>
      <xdr:row>38</xdr:row>
      <xdr:rowOff>53340</xdr:rowOff>
    </xdr:to>
    <xdr:sp macro="" textlink="">
      <xdr:nvSpPr>
        <xdr:cNvPr id="11556" name="フローチャート : 判断 292"/>
        <xdr:cNvSpPr/>
      </xdr:nvSpPr>
      <xdr:spPr>
        <a:xfrm>
          <a:off x="8699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36</xdr:row>
      <xdr:rowOff>69850</xdr:rowOff>
    </xdr:from>
    <xdr:ext cx="468630" cy="259080"/>
    <xdr:sp macro="" textlink="">
      <xdr:nvSpPr>
        <xdr:cNvPr id="11557" name="テキスト ボックス 293"/>
        <xdr:cNvSpPr txBox="1"/>
      </xdr:nvSpPr>
      <xdr:spPr>
        <a:xfrm>
          <a:off x="8515350" y="6242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15875</xdr:rowOff>
    </xdr:from>
    <xdr:to>
      <xdr:col>11</xdr:col>
      <xdr:colOff>307975</xdr:colOff>
      <xdr:row>38</xdr:row>
      <xdr:rowOff>22860</xdr:rowOff>
    </xdr:to>
    <xdr:cxnSp macro="">
      <xdr:nvCxnSpPr>
        <xdr:cNvPr id="11558" name="直線コネクタ 294"/>
        <xdr:cNvCxnSpPr/>
      </xdr:nvCxnSpPr>
      <xdr:spPr>
        <a:xfrm>
          <a:off x="6972300" y="635952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133985</xdr:rowOff>
    </xdr:from>
    <xdr:to>
      <xdr:col>11</xdr:col>
      <xdr:colOff>358775</xdr:colOff>
      <xdr:row>38</xdr:row>
      <xdr:rowOff>64135</xdr:rowOff>
    </xdr:to>
    <xdr:sp macro="" textlink="">
      <xdr:nvSpPr>
        <xdr:cNvPr id="11559" name="フローチャート : 判断 295"/>
        <xdr:cNvSpPr/>
      </xdr:nvSpPr>
      <xdr:spPr>
        <a:xfrm>
          <a:off x="781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36</xdr:row>
      <xdr:rowOff>80645</xdr:rowOff>
    </xdr:from>
    <xdr:ext cx="469900" cy="259080"/>
    <xdr:sp macro="" textlink="">
      <xdr:nvSpPr>
        <xdr:cNvPr id="11560" name="テキスト ボックス 296"/>
        <xdr:cNvSpPr txBox="1"/>
      </xdr:nvSpPr>
      <xdr:spPr>
        <a:xfrm>
          <a:off x="7626350" y="6252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54610</xdr:colOff>
      <xdr:row>37</xdr:row>
      <xdr:rowOff>34290</xdr:rowOff>
    </xdr:from>
    <xdr:to>
      <xdr:col>10</xdr:col>
      <xdr:colOff>155575</xdr:colOff>
      <xdr:row>37</xdr:row>
      <xdr:rowOff>135890</xdr:rowOff>
    </xdr:to>
    <xdr:sp macro="" textlink="">
      <xdr:nvSpPr>
        <xdr:cNvPr id="11561" name="フローチャート : 判断 297"/>
        <xdr:cNvSpPr/>
      </xdr:nvSpPr>
      <xdr:spPr>
        <a:xfrm>
          <a:off x="6922135" y="637794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37</xdr:row>
      <xdr:rowOff>127000</xdr:rowOff>
    </xdr:from>
    <xdr:ext cx="469900" cy="259080"/>
    <xdr:sp macro="" textlink="">
      <xdr:nvSpPr>
        <xdr:cNvPr id="11562" name="テキスト ボックス 298"/>
        <xdr:cNvSpPr txBox="1"/>
      </xdr:nvSpPr>
      <xdr:spPr>
        <a:xfrm>
          <a:off x="673735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11563"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80010</xdr:rowOff>
    </xdr:from>
    <xdr:ext cx="760730" cy="259080"/>
    <xdr:sp macro="" textlink="">
      <xdr:nvSpPr>
        <xdr:cNvPr id="11564" name="テキスト ボックス 300"/>
        <xdr:cNvSpPr txBox="1"/>
      </xdr:nvSpPr>
      <xdr:spPr>
        <a:xfrm>
          <a:off x="9448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80010</xdr:rowOff>
    </xdr:from>
    <xdr:ext cx="760730" cy="259080"/>
    <xdr:sp macro="" textlink="">
      <xdr:nvSpPr>
        <xdr:cNvPr id="11565" name="テキスト ボックス 301"/>
        <xdr:cNvSpPr txBox="1"/>
      </xdr:nvSpPr>
      <xdr:spPr>
        <a:xfrm>
          <a:off x="8559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80010</xdr:rowOff>
    </xdr:from>
    <xdr:ext cx="760730" cy="259080"/>
    <xdr:sp macro="" textlink="">
      <xdr:nvSpPr>
        <xdr:cNvPr id="11566" name="テキスト ボックス 302"/>
        <xdr:cNvSpPr txBox="1"/>
      </xdr:nvSpPr>
      <xdr:spPr>
        <a:xfrm>
          <a:off x="7670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80010</xdr:rowOff>
    </xdr:from>
    <xdr:ext cx="760730" cy="259080"/>
    <xdr:sp macro="" textlink="">
      <xdr:nvSpPr>
        <xdr:cNvPr id="11567" name="テキスト ボックス 303"/>
        <xdr:cNvSpPr txBox="1"/>
      </xdr:nvSpPr>
      <xdr:spPr>
        <a:xfrm>
          <a:off x="6781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78740</xdr:rowOff>
    </xdr:from>
    <xdr:to>
      <xdr:col>15</xdr:col>
      <xdr:colOff>231775</xdr:colOff>
      <xdr:row>39</xdr:row>
      <xdr:rowOff>8890</xdr:rowOff>
    </xdr:to>
    <xdr:sp macro="" textlink="">
      <xdr:nvSpPr>
        <xdr:cNvPr id="11568" name="円/楕円 304"/>
        <xdr:cNvSpPr/>
      </xdr:nvSpPr>
      <xdr:spPr>
        <a:xfrm>
          <a:off x="10426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13970</xdr:rowOff>
    </xdr:from>
    <xdr:ext cx="378460" cy="259080"/>
    <xdr:sp macro="" textlink="">
      <xdr:nvSpPr>
        <xdr:cNvPr id="11569" name="労働費該当値テキスト"/>
        <xdr:cNvSpPr txBox="1"/>
      </xdr:nvSpPr>
      <xdr:spPr>
        <a:xfrm>
          <a:off x="10528300" y="6529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60325</xdr:rowOff>
    </xdr:from>
    <xdr:to>
      <xdr:col>14</xdr:col>
      <xdr:colOff>79375</xdr:colOff>
      <xdr:row>38</xdr:row>
      <xdr:rowOff>161925</xdr:rowOff>
    </xdr:to>
    <xdr:sp macro="" textlink="">
      <xdr:nvSpPr>
        <xdr:cNvPr id="11570" name="円/楕円 306"/>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525145</xdr:colOff>
      <xdr:row>38</xdr:row>
      <xdr:rowOff>153035</xdr:rowOff>
    </xdr:from>
    <xdr:ext cx="377190" cy="259080"/>
    <xdr:sp macro="" textlink="">
      <xdr:nvSpPr>
        <xdr:cNvPr id="11571" name="テキスト ボックス 307"/>
        <xdr:cNvSpPr txBox="1"/>
      </xdr:nvSpPr>
      <xdr:spPr>
        <a:xfrm>
          <a:off x="9450070" y="66681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135890</xdr:rowOff>
    </xdr:from>
    <xdr:to>
      <xdr:col>12</xdr:col>
      <xdr:colOff>561975</xdr:colOff>
      <xdr:row>38</xdr:row>
      <xdr:rowOff>66040</xdr:rowOff>
    </xdr:to>
    <xdr:sp macro="" textlink="">
      <xdr:nvSpPr>
        <xdr:cNvPr id="11572" name="円/楕円 308"/>
        <xdr:cNvSpPr/>
      </xdr:nvSpPr>
      <xdr:spPr>
        <a:xfrm>
          <a:off x="869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38</xdr:row>
      <xdr:rowOff>57150</xdr:rowOff>
    </xdr:from>
    <xdr:ext cx="468630" cy="259080"/>
    <xdr:sp macro="" textlink="">
      <xdr:nvSpPr>
        <xdr:cNvPr id="11573" name="テキスト ボックス 309"/>
        <xdr:cNvSpPr txBox="1"/>
      </xdr:nvSpPr>
      <xdr:spPr>
        <a:xfrm>
          <a:off x="8515350" y="6572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143510</xdr:rowOff>
    </xdr:from>
    <xdr:to>
      <xdr:col>11</xdr:col>
      <xdr:colOff>358775</xdr:colOff>
      <xdr:row>38</xdr:row>
      <xdr:rowOff>73660</xdr:rowOff>
    </xdr:to>
    <xdr:sp macro="" textlink="">
      <xdr:nvSpPr>
        <xdr:cNvPr id="11574" name="円/楕円 310"/>
        <xdr:cNvSpPr/>
      </xdr:nvSpPr>
      <xdr:spPr>
        <a:xfrm>
          <a:off x="7810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38</xdr:row>
      <xdr:rowOff>64770</xdr:rowOff>
    </xdr:from>
    <xdr:ext cx="469900" cy="257810"/>
    <xdr:sp macro="" textlink="">
      <xdr:nvSpPr>
        <xdr:cNvPr id="11575" name="テキスト ボックス 311"/>
        <xdr:cNvSpPr txBox="1"/>
      </xdr:nvSpPr>
      <xdr:spPr>
        <a:xfrm>
          <a:off x="7626350" y="6579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10</xdr:col>
      <xdr:colOff>54610</xdr:colOff>
      <xdr:row>36</xdr:row>
      <xdr:rowOff>136525</xdr:rowOff>
    </xdr:from>
    <xdr:to>
      <xdr:col>10</xdr:col>
      <xdr:colOff>155575</xdr:colOff>
      <xdr:row>37</xdr:row>
      <xdr:rowOff>66675</xdr:rowOff>
    </xdr:to>
    <xdr:sp macro="" textlink="">
      <xdr:nvSpPr>
        <xdr:cNvPr id="11576" name="円/楕円 312"/>
        <xdr:cNvSpPr/>
      </xdr:nvSpPr>
      <xdr:spPr>
        <a:xfrm>
          <a:off x="6922135" y="630872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35</xdr:row>
      <xdr:rowOff>83185</xdr:rowOff>
    </xdr:from>
    <xdr:ext cx="469900" cy="259080"/>
    <xdr:sp macro="" textlink="">
      <xdr:nvSpPr>
        <xdr:cNvPr id="11577" name="テキスト ボックス 313"/>
        <xdr:cNvSpPr txBox="1"/>
      </xdr:nvSpPr>
      <xdr:spPr>
        <a:xfrm>
          <a:off x="6737350" y="6083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6,452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11578"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1579"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1580"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1581"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1582"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1583"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1584"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1585"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8615" cy="224155"/>
    <xdr:sp macro="" textlink="">
      <xdr:nvSpPr>
        <xdr:cNvPr id="11586"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11587"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11588"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58</xdr:row>
      <xdr:rowOff>73660</xdr:rowOff>
    </xdr:from>
    <xdr:ext cx="248920" cy="259080"/>
    <xdr:sp macro="" textlink="">
      <xdr:nvSpPr>
        <xdr:cNvPr id="11589" name="テキスト ボックス 325"/>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11590"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56</xdr:row>
      <xdr:rowOff>35560</xdr:rowOff>
    </xdr:from>
    <xdr:ext cx="594360" cy="259080"/>
    <xdr:sp macro="" textlink="">
      <xdr:nvSpPr>
        <xdr:cNvPr id="11591" name="テキスト ボックス 327"/>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11592"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53</xdr:row>
      <xdr:rowOff>168910</xdr:rowOff>
    </xdr:from>
    <xdr:ext cx="594360" cy="257810"/>
    <xdr:sp macro="" textlink="">
      <xdr:nvSpPr>
        <xdr:cNvPr id="11593" name="テキスト ボックス 329"/>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11594"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51</xdr:row>
      <xdr:rowOff>130810</xdr:rowOff>
    </xdr:from>
    <xdr:ext cx="594360" cy="259080"/>
    <xdr:sp macro="" textlink="">
      <xdr:nvSpPr>
        <xdr:cNvPr id="11595" name="テキスト ボックス 331"/>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11596"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49</xdr:row>
      <xdr:rowOff>92710</xdr:rowOff>
    </xdr:from>
    <xdr:ext cx="594360" cy="259080"/>
    <xdr:sp macro="" textlink="">
      <xdr:nvSpPr>
        <xdr:cNvPr id="11597" name="テキスト ボックス 333"/>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11598"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47</xdr:row>
      <xdr:rowOff>54610</xdr:rowOff>
    </xdr:from>
    <xdr:ext cx="594360" cy="257810"/>
    <xdr:sp macro="" textlink="">
      <xdr:nvSpPr>
        <xdr:cNvPr id="11599" name="テキスト ボックス 335"/>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1160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78105</xdr:rowOff>
    </xdr:from>
    <xdr:to>
      <xdr:col>15</xdr:col>
      <xdr:colOff>180340</xdr:colOff>
      <xdr:row>58</xdr:row>
      <xdr:rowOff>157480</xdr:rowOff>
    </xdr:to>
    <xdr:cxnSp macro="">
      <xdr:nvCxnSpPr>
        <xdr:cNvPr id="11601" name="直線コネクタ 337"/>
        <xdr:cNvCxnSpPr/>
      </xdr:nvCxnSpPr>
      <xdr:spPr>
        <a:xfrm flipV="1">
          <a:off x="10475595" y="882205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161290</xdr:rowOff>
    </xdr:from>
    <xdr:ext cx="534670" cy="259080"/>
    <xdr:sp macro="" textlink="">
      <xdr:nvSpPr>
        <xdr:cNvPr id="11602" name="農林水産業費最小値テキスト"/>
        <xdr:cNvSpPr txBox="1"/>
      </xdr:nvSpPr>
      <xdr:spPr>
        <a:xfrm>
          <a:off x="10528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157480</xdr:rowOff>
    </xdr:from>
    <xdr:to>
      <xdr:col>15</xdr:col>
      <xdr:colOff>269875</xdr:colOff>
      <xdr:row>58</xdr:row>
      <xdr:rowOff>157480</xdr:rowOff>
    </xdr:to>
    <xdr:cxnSp macro="">
      <xdr:nvCxnSpPr>
        <xdr:cNvPr id="11603" name="直線コネクタ 339"/>
        <xdr:cNvCxnSpPr/>
      </xdr:nvCxnSpPr>
      <xdr:spPr>
        <a:xfrm>
          <a:off x="10388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24765</xdr:rowOff>
    </xdr:from>
    <xdr:ext cx="598805" cy="259080"/>
    <xdr:sp macro="" textlink="">
      <xdr:nvSpPr>
        <xdr:cNvPr id="11604" name="農林水産業費最大値テキスト"/>
        <xdr:cNvSpPr txBox="1"/>
      </xdr:nvSpPr>
      <xdr:spPr>
        <a:xfrm>
          <a:off x="10528300" y="8597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78105</xdr:rowOff>
    </xdr:from>
    <xdr:to>
      <xdr:col>15</xdr:col>
      <xdr:colOff>269875</xdr:colOff>
      <xdr:row>51</xdr:row>
      <xdr:rowOff>78105</xdr:rowOff>
    </xdr:to>
    <xdr:cxnSp macro="">
      <xdr:nvCxnSpPr>
        <xdr:cNvPr id="11605" name="直線コネクタ 341"/>
        <xdr:cNvCxnSpPr/>
      </xdr:nvCxnSpPr>
      <xdr:spPr>
        <a:xfrm>
          <a:off x="10388600" y="882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13335</xdr:rowOff>
    </xdr:from>
    <xdr:to>
      <xdr:col>15</xdr:col>
      <xdr:colOff>180975</xdr:colOff>
      <xdr:row>57</xdr:row>
      <xdr:rowOff>44450</xdr:rowOff>
    </xdr:to>
    <xdr:cxnSp macro="">
      <xdr:nvCxnSpPr>
        <xdr:cNvPr id="11606" name="直線コネクタ 342"/>
        <xdr:cNvCxnSpPr/>
      </xdr:nvCxnSpPr>
      <xdr:spPr>
        <a:xfrm flipV="1">
          <a:off x="9639300" y="97859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149225</xdr:rowOff>
    </xdr:from>
    <xdr:ext cx="534670" cy="259080"/>
    <xdr:sp macro="" textlink="">
      <xdr:nvSpPr>
        <xdr:cNvPr id="11607" name="農林水産業費平均値テキスト"/>
        <xdr:cNvSpPr txBox="1"/>
      </xdr:nvSpPr>
      <xdr:spPr>
        <a:xfrm>
          <a:off x="10528300" y="97504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170815</xdr:rowOff>
    </xdr:from>
    <xdr:to>
      <xdr:col>15</xdr:col>
      <xdr:colOff>231775</xdr:colOff>
      <xdr:row>57</xdr:row>
      <xdr:rowOff>100965</xdr:rowOff>
    </xdr:to>
    <xdr:sp macro="" textlink="">
      <xdr:nvSpPr>
        <xdr:cNvPr id="11608" name="フローチャート : 判断 344"/>
        <xdr:cNvSpPr/>
      </xdr:nvSpPr>
      <xdr:spPr>
        <a:xfrm>
          <a:off x="104267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57</xdr:row>
      <xdr:rowOff>40640</xdr:rowOff>
    </xdr:from>
    <xdr:to>
      <xdr:col>14</xdr:col>
      <xdr:colOff>28575</xdr:colOff>
      <xdr:row>57</xdr:row>
      <xdr:rowOff>44450</xdr:rowOff>
    </xdr:to>
    <xdr:cxnSp macro="">
      <xdr:nvCxnSpPr>
        <xdr:cNvPr id="11609" name="直線コネクタ 345"/>
        <xdr:cNvCxnSpPr/>
      </xdr:nvCxnSpPr>
      <xdr:spPr>
        <a:xfrm>
          <a:off x="8750935" y="9813290"/>
          <a:ext cx="88836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163830</xdr:rowOff>
    </xdr:from>
    <xdr:to>
      <xdr:col>14</xdr:col>
      <xdr:colOff>79375</xdr:colOff>
      <xdr:row>57</xdr:row>
      <xdr:rowOff>93980</xdr:rowOff>
    </xdr:to>
    <xdr:sp macro="" textlink="">
      <xdr:nvSpPr>
        <xdr:cNvPr id="11610" name="フローチャート : 判断 346"/>
        <xdr:cNvSpPr/>
      </xdr:nvSpPr>
      <xdr:spPr>
        <a:xfrm>
          <a:off x="958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55</xdr:row>
      <xdr:rowOff>110490</xdr:rowOff>
    </xdr:from>
    <xdr:ext cx="534670" cy="257810"/>
    <xdr:sp macro="" textlink="">
      <xdr:nvSpPr>
        <xdr:cNvPr id="11611" name="テキスト ボックス 347"/>
        <xdr:cNvSpPr txBox="1"/>
      </xdr:nvSpPr>
      <xdr:spPr>
        <a:xfrm>
          <a:off x="9371965" y="95402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153035</xdr:rowOff>
    </xdr:from>
    <xdr:to>
      <xdr:col>12</xdr:col>
      <xdr:colOff>511810</xdr:colOff>
      <xdr:row>57</xdr:row>
      <xdr:rowOff>40640</xdr:rowOff>
    </xdr:to>
    <xdr:cxnSp macro="">
      <xdr:nvCxnSpPr>
        <xdr:cNvPr id="11612" name="直線コネクタ 348"/>
        <xdr:cNvCxnSpPr/>
      </xdr:nvCxnSpPr>
      <xdr:spPr>
        <a:xfrm>
          <a:off x="7861300" y="9582785"/>
          <a:ext cx="889635"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5080</xdr:rowOff>
    </xdr:from>
    <xdr:to>
      <xdr:col>12</xdr:col>
      <xdr:colOff>561975</xdr:colOff>
      <xdr:row>57</xdr:row>
      <xdr:rowOff>106680</xdr:rowOff>
    </xdr:to>
    <xdr:sp macro="" textlink="">
      <xdr:nvSpPr>
        <xdr:cNvPr id="11613" name="フローチャート : 判断 349"/>
        <xdr:cNvSpPr/>
      </xdr:nvSpPr>
      <xdr:spPr>
        <a:xfrm>
          <a:off x="8699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57</xdr:row>
      <xdr:rowOff>97790</xdr:rowOff>
    </xdr:from>
    <xdr:ext cx="534670" cy="257810"/>
    <xdr:sp macro="" textlink="">
      <xdr:nvSpPr>
        <xdr:cNvPr id="11614" name="テキスト ボックス 350"/>
        <xdr:cNvSpPr txBox="1"/>
      </xdr:nvSpPr>
      <xdr:spPr>
        <a:xfrm>
          <a:off x="8482965" y="9870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153035</xdr:rowOff>
    </xdr:from>
    <xdr:to>
      <xdr:col>11</xdr:col>
      <xdr:colOff>307975</xdr:colOff>
      <xdr:row>56</xdr:row>
      <xdr:rowOff>149225</xdr:rowOff>
    </xdr:to>
    <xdr:cxnSp macro="">
      <xdr:nvCxnSpPr>
        <xdr:cNvPr id="11615" name="直線コネクタ 351"/>
        <xdr:cNvCxnSpPr/>
      </xdr:nvCxnSpPr>
      <xdr:spPr>
        <a:xfrm flipV="1">
          <a:off x="6972300" y="958278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16510</xdr:rowOff>
    </xdr:from>
    <xdr:to>
      <xdr:col>11</xdr:col>
      <xdr:colOff>358775</xdr:colOff>
      <xdr:row>57</xdr:row>
      <xdr:rowOff>118110</xdr:rowOff>
    </xdr:to>
    <xdr:sp macro="" textlink="">
      <xdr:nvSpPr>
        <xdr:cNvPr id="11616" name="フローチャート : 判断 352"/>
        <xdr:cNvSpPr/>
      </xdr:nvSpPr>
      <xdr:spPr>
        <a:xfrm>
          <a:off x="7810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57</xdr:row>
      <xdr:rowOff>109220</xdr:rowOff>
    </xdr:from>
    <xdr:ext cx="534670" cy="257810"/>
    <xdr:sp macro="" textlink="">
      <xdr:nvSpPr>
        <xdr:cNvPr id="11617" name="テキスト ボックス 353"/>
        <xdr:cNvSpPr txBox="1"/>
      </xdr:nvSpPr>
      <xdr:spPr>
        <a:xfrm>
          <a:off x="7593965" y="9881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54610</xdr:colOff>
      <xdr:row>57</xdr:row>
      <xdr:rowOff>33020</xdr:rowOff>
    </xdr:from>
    <xdr:to>
      <xdr:col>10</xdr:col>
      <xdr:colOff>155575</xdr:colOff>
      <xdr:row>57</xdr:row>
      <xdr:rowOff>134620</xdr:rowOff>
    </xdr:to>
    <xdr:sp macro="" textlink="">
      <xdr:nvSpPr>
        <xdr:cNvPr id="11618" name="フローチャート : 判断 354"/>
        <xdr:cNvSpPr/>
      </xdr:nvSpPr>
      <xdr:spPr>
        <a:xfrm>
          <a:off x="6922135" y="980567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57</xdr:row>
      <xdr:rowOff>125730</xdr:rowOff>
    </xdr:from>
    <xdr:ext cx="533400" cy="259080"/>
    <xdr:sp macro="" textlink="">
      <xdr:nvSpPr>
        <xdr:cNvPr id="11619" name="テキスト ボックス 355"/>
        <xdr:cNvSpPr txBox="1"/>
      </xdr:nvSpPr>
      <xdr:spPr>
        <a:xfrm>
          <a:off x="6705600" y="9898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11620"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80010</xdr:rowOff>
    </xdr:from>
    <xdr:ext cx="760730" cy="259080"/>
    <xdr:sp macro="" textlink="">
      <xdr:nvSpPr>
        <xdr:cNvPr id="11621" name="テキスト ボックス 357"/>
        <xdr:cNvSpPr txBox="1"/>
      </xdr:nvSpPr>
      <xdr:spPr>
        <a:xfrm>
          <a:off x="9448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80010</xdr:rowOff>
    </xdr:from>
    <xdr:ext cx="760730" cy="259080"/>
    <xdr:sp macro="" textlink="">
      <xdr:nvSpPr>
        <xdr:cNvPr id="11622" name="テキスト ボックス 358"/>
        <xdr:cNvSpPr txBox="1"/>
      </xdr:nvSpPr>
      <xdr:spPr>
        <a:xfrm>
          <a:off x="8559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80010</xdr:rowOff>
    </xdr:from>
    <xdr:ext cx="760730" cy="259080"/>
    <xdr:sp macro="" textlink="">
      <xdr:nvSpPr>
        <xdr:cNvPr id="11623" name="テキスト ボックス 359"/>
        <xdr:cNvSpPr txBox="1"/>
      </xdr:nvSpPr>
      <xdr:spPr>
        <a:xfrm>
          <a:off x="7670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80010</xdr:rowOff>
    </xdr:from>
    <xdr:ext cx="760730" cy="259080"/>
    <xdr:sp macro="" textlink="">
      <xdr:nvSpPr>
        <xdr:cNvPr id="11624" name="テキスト ボックス 360"/>
        <xdr:cNvSpPr txBox="1"/>
      </xdr:nvSpPr>
      <xdr:spPr>
        <a:xfrm>
          <a:off x="6781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133985</xdr:rowOff>
    </xdr:from>
    <xdr:to>
      <xdr:col>15</xdr:col>
      <xdr:colOff>231775</xdr:colOff>
      <xdr:row>57</xdr:row>
      <xdr:rowOff>64135</xdr:rowOff>
    </xdr:to>
    <xdr:sp macro="" textlink="">
      <xdr:nvSpPr>
        <xdr:cNvPr id="11625" name="円/楕円 361"/>
        <xdr:cNvSpPr/>
      </xdr:nvSpPr>
      <xdr:spPr>
        <a:xfrm>
          <a:off x="10426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156845</xdr:rowOff>
    </xdr:from>
    <xdr:ext cx="534670" cy="257810"/>
    <xdr:sp macro="" textlink="">
      <xdr:nvSpPr>
        <xdr:cNvPr id="11626" name="農林水産業費該当値テキスト"/>
        <xdr:cNvSpPr txBox="1"/>
      </xdr:nvSpPr>
      <xdr:spPr>
        <a:xfrm>
          <a:off x="10528300" y="95865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98,141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165100</xdr:rowOff>
    </xdr:from>
    <xdr:to>
      <xdr:col>14</xdr:col>
      <xdr:colOff>79375</xdr:colOff>
      <xdr:row>57</xdr:row>
      <xdr:rowOff>95250</xdr:rowOff>
    </xdr:to>
    <xdr:sp macro="" textlink="">
      <xdr:nvSpPr>
        <xdr:cNvPr id="11627" name="円/楕円 363"/>
        <xdr:cNvSpPr/>
      </xdr:nvSpPr>
      <xdr:spPr>
        <a:xfrm>
          <a:off x="9588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57</xdr:row>
      <xdr:rowOff>86360</xdr:rowOff>
    </xdr:from>
    <xdr:ext cx="534670" cy="257810"/>
    <xdr:sp macro="" textlink="">
      <xdr:nvSpPr>
        <xdr:cNvPr id="11628" name="テキスト ボックス 364"/>
        <xdr:cNvSpPr txBox="1"/>
      </xdr:nvSpPr>
      <xdr:spPr>
        <a:xfrm>
          <a:off x="9371965" y="98590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89,989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161290</xdr:rowOff>
    </xdr:from>
    <xdr:to>
      <xdr:col>12</xdr:col>
      <xdr:colOff>561975</xdr:colOff>
      <xdr:row>57</xdr:row>
      <xdr:rowOff>91440</xdr:rowOff>
    </xdr:to>
    <xdr:sp macro="" textlink="">
      <xdr:nvSpPr>
        <xdr:cNvPr id="11629" name="円/楕円 365"/>
        <xdr:cNvSpPr/>
      </xdr:nvSpPr>
      <xdr:spPr>
        <a:xfrm>
          <a:off x="8699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55</xdr:row>
      <xdr:rowOff>107950</xdr:rowOff>
    </xdr:from>
    <xdr:ext cx="534670" cy="259080"/>
    <xdr:sp macro="" textlink="">
      <xdr:nvSpPr>
        <xdr:cNvPr id="11630" name="テキスト ボックス 366"/>
        <xdr:cNvSpPr txBox="1"/>
      </xdr:nvSpPr>
      <xdr:spPr>
        <a:xfrm>
          <a:off x="8482965" y="9537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91,083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102235</xdr:rowOff>
    </xdr:from>
    <xdr:to>
      <xdr:col>11</xdr:col>
      <xdr:colOff>358775</xdr:colOff>
      <xdr:row>56</xdr:row>
      <xdr:rowOff>32385</xdr:rowOff>
    </xdr:to>
    <xdr:sp macro="" textlink="">
      <xdr:nvSpPr>
        <xdr:cNvPr id="11631" name="円/楕円 367"/>
        <xdr:cNvSpPr/>
      </xdr:nvSpPr>
      <xdr:spPr>
        <a:xfrm>
          <a:off x="78105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54</xdr:row>
      <xdr:rowOff>48895</xdr:rowOff>
    </xdr:from>
    <xdr:ext cx="597535" cy="259080"/>
    <xdr:sp macro="" textlink="">
      <xdr:nvSpPr>
        <xdr:cNvPr id="11632" name="テキスト ボックス 368"/>
        <xdr:cNvSpPr txBox="1"/>
      </xdr:nvSpPr>
      <xdr:spPr>
        <a:xfrm>
          <a:off x="7561580" y="9307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151,441</a:t>
          </a:r>
          <a:endParaRPr kumimoji="1" lang="ja-JP" altLang="en-US" sz="1000" b="1">
            <a:solidFill>
              <a:srgbClr val="FF0000"/>
            </a:solidFill>
            <a:latin typeface="ＭＳ Ｐゴシック"/>
          </a:endParaRPr>
        </a:p>
      </xdr:txBody>
    </xdr:sp>
    <xdr:clientData/>
  </xdr:oneCellAnchor>
  <xdr:twoCellAnchor>
    <xdr:from>
      <xdr:col>10</xdr:col>
      <xdr:colOff>54610</xdr:colOff>
      <xdr:row>56</xdr:row>
      <xdr:rowOff>98425</xdr:rowOff>
    </xdr:from>
    <xdr:to>
      <xdr:col>10</xdr:col>
      <xdr:colOff>155575</xdr:colOff>
      <xdr:row>57</xdr:row>
      <xdr:rowOff>29210</xdr:rowOff>
    </xdr:to>
    <xdr:sp macro="" textlink="">
      <xdr:nvSpPr>
        <xdr:cNvPr id="11633" name="円/楕円 369"/>
        <xdr:cNvSpPr/>
      </xdr:nvSpPr>
      <xdr:spPr>
        <a:xfrm>
          <a:off x="6922135" y="9699625"/>
          <a:ext cx="10096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55</xdr:row>
      <xdr:rowOff>45085</xdr:rowOff>
    </xdr:from>
    <xdr:ext cx="596900" cy="258445"/>
    <xdr:sp macro="" textlink="">
      <xdr:nvSpPr>
        <xdr:cNvPr id="11634" name="テキスト ボックス 370"/>
        <xdr:cNvSpPr txBox="1"/>
      </xdr:nvSpPr>
      <xdr:spPr>
        <a:xfrm>
          <a:off x="6672580" y="94748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107,465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11635"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1636"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1637"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1638"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1639"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1640"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1641"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1642"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8615" cy="224155"/>
    <xdr:sp macro="" textlink="">
      <xdr:nvSpPr>
        <xdr:cNvPr id="11643" name="テキスト ボックス 37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11644"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11645"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78</xdr:row>
      <xdr:rowOff>73660</xdr:rowOff>
    </xdr:from>
    <xdr:ext cx="248920" cy="259080"/>
    <xdr:sp macro="" textlink="">
      <xdr:nvSpPr>
        <xdr:cNvPr id="11646" name="テキスト ボックス 382"/>
        <xdr:cNvSpPr txBox="1"/>
      </xdr:nvSpPr>
      <xdr:spPr>
        <a:xfrm>
          <a:off x="6355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11647"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76</xdr:row>
      <xdr:rowOff>35560</xdr:rowOff>
    </xdr:from>
    <xdr:ext cx="530225" cy="259080"/>
    <xdr:sp macro="" textlink="">
      <xdr:nvSpPr>
        <xdr:cNvPr id="11648" name="テキスト ボックス 384"/>
        <xdr:cNvSpPr txBox="1"/>
      </xdr:nvSpPr>
      <xdr:spPr>
        <a:xfrm>
          <a:off x="607250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11649"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73</xdr:row>
      <xdr:rowOff>168910</xdr:rowOff>
    </xdr:from>
    <xdr:ext cx="530225" cy="257810"/>
    <xdr:sp macro="" textlink="">
      <xdr:nvSpPr>
        <xdr:cNvPr id="11650" name="テキスト ボックス 386"/>
        <xdr:cNvSpPr txBox="1"/>
      </xdr:nvSpPr>
      <xdr:spPr>
        <a:xfrm>
          <a:off x="6072505" y="12684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11651"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71</xdr:row>
      <xdr:rowOff>130810</xdr:rowOff>
    </xdr:from>
    <xdr:ext cx="530225" cy="259080"/>
    <xdr:sp macro="" textlink="">
      <xdr:nvSpPr>
        <xdr:cNvPr id="11652" name="テキスト ボックス 388"/>
        <xdr:cNvSpPr txBox="1"/>
      </xdr:nvSpPr>
      <xdr:spPr>
        <a:xfrm>
          <a:off x="6072505"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11653"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69</xdr:row>
      <xdr:rowOff>92710</xdr:rowOff>
    </xdr:from>
    <xdr:ext cx="594360" cy="259080"/>
    <xdr:sp macro="" textlink="">
      <xdr:nvSpPr>
        <xdr:cNvPr id="11654" name="テキスト ボックス 390"/>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11655"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67</xdr:row>
      <xdr:rowOff>54610</xdr:rowOff>
    </xdr:from>
    <xdr:ext cx="594360" cy="257810"/>
    <xdr:sp macro="" textlink="">
      <xdr:nvSpPr>
        <xdr:cNvPr id="11656" name="テキスト ボックス 392"/>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1165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41910</xdr:rowOff>
    </xdr:from>
    <xdr:to>
      <xdr:col>15</xdr:col>
      <xdr:colOff>180340</xdr:colOff>
      <xdr:row>79</xdr:row>
      <xdr:rowOff>8890</xdr:rowOff>
    </xdr:to>
    <xdr:cxnSp macro="">
      <xdr:nvCxnSpPr>
        <xdr:cNvPr id="11658" name="直線コネクタ 394"/>
        <xdr:cNvCxnSpPr/>
      </xdr:nvCxnSpPr>
      <xdr:spPr>
        <a:xfrm flipV="1">
          <a:off x="10475595" y="1221486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12700</xdr:rowOff>
    </xdr:from>
    <xdr:ext cx="469900" cy="259080"/>
    <xdr:sp macro="" textlink="">
      <xdr:nvSpPr>
        <xdr:cNvPr id="11659" name="商工費最小値テキスト"/>
        <xdr:cNvSpPr txBox="1"/>
      </xdr:nvSpPr>
      <xdr:spPr>
        <a:xfrm>
          <a:off x="10528300" y="1355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8890</xdr:rowOff>
    </xdr:from>
    <xdr:to>
      <xdr:col>15</xdr:col>
      <xdr:colOff>269875</xdr:colOff>
      <xdr:row>79</xdr:row>
      <xdr:rowOff>8890</xdr:rowOff>
    </xdr:to>
    <xdr:cxnSp macro="">
      <xdr:nvCxnSpPr>
        <xdr:cNvPr id="11660" name="直線コネクタ 396"/>
        <xdr:cNvCxnSpPr/>
      </xdr:nvCxnSpPr>
      <xdr:spPr>
        <a:xfrm>
          <a:off x="10388600" y="1355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160655</xdr:rowOff>
    </xdr:from>
    <xdr:ext cx="598805" cy="259080"/>
    <xdr:sp macro="" textlink="">
      <xdr:nvSpPr>
        <xdr:cNvPr id="11661" name="商工費最大値テキスト"/>
        <xdr:cNvSpPr txBox="1"/>
      </xdr:nvSpPr>
      <xdr:spPr>
        <a:xfrm>
          <a:off x="10528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41910</xdr:rowOff>
    </xdr:from>
    <xdr:to>
      <xdr:col>15</xdr:col>
      <xdr:colOff>269875</xdr:colOff>
      <xdr:row>71</xdr:row>
      <xdr:rowOff>41910</xdr:rowOff>
    </xdr:to>
    <xdr:cxnSp macro="">
      <xdr:nvCxnSpPr>
        <xdr:cNvPr id="11662" name="直線コネクタ 398"/>
        <xdr:cNvCxnSpPr/>
      </xdr:nvCxnSpPr>
      <xdr:spPr>
        <a:xfrm>
          <a:off x="10388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90170</xdr:rowOff>
    </xdr:from>
    <xdr:to>
      <xdr:col>15</xdr:col>
      <xdr:colOff>180975</xdr:colOff>
      <xdr:row>77</xdr:row>
      <xdr:rowOff>54610</xdr:rowOff>
    </xdr:to>
    <xdr:cxnSp macro="">
      <xdr:nvCxnSpPr>
        <xdr:cNvPr id="11663" name="直線コネクタ 399"/>
        <xdr:cNvCxnSpPr/>
      </xdr:nvCxnSpPr>
      <xdr:spPr>
        <a:xfrm flipV="1">
          <a:off x="9639300" y="1312037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142240</xdr:rowOff>
    </xdr:from>
    <xdr:ext cx="534670" cy="259080"/>
    <xdr:sp macro="" textlink="">
      <xdr:nvSpPr>
        <xdr:cNvPr id="11664" name="商工費平均値テキスト"/>
        <xdr:cNvSpPr txBox="1"/>
      </xdr:nvSpPr>
      <xdr:spPr>
        <a:xfrm>
          <a:off x="10528300" y="1317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163830</xdr:rowOff>
    </xdr:from>
    <xdr:to>
      <xdr:col>15</xdr:col>
      <xdr:colOff>231775</xdr:colOff>
      <xdr:row>77</xdr:row>
      <xdr:rowOff>93980</xdr:rowOff>
    </xdr:to>
    <xdr:sp macro="" textlink="">
      <xdr:nvSpPr>
        <xdr:cNvPr id="11665" name="フローチャート : 判断 401"/>
        <xdr:cNvSpPr/>
      </xdr:nvSpPr>
      <xdr:spPr>
        <a:xfrm>
          <a:off x="104267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77</xdr:row>
      <xdr:rowOff>54610</xdr:rowOff>
    </xdr:from>
    <xdr:to>
      <xdr:col>14</xdr:col>
      <xdr:colOff>28575</xdr:colOff>
      <xdr:row>77</xdr:row>
      <xdr:rowOff>54610</xdr:rowOff>
    </xdr:to>
    <xdr:cxnSp macro="">
      <xdr:nvCxnSpPr>
        <xdr:cNvPr id="11666" name="直線コネクタ 402"/>
        <xdr:cNvCxnSpPr/>
      </xdr:nvCxnSpPr>
      <xdr:spPr>
        <a:xfrm>
          <a:off x="8750935" y="13256260"/>
          <a:ext cx="8883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10795</xdr:rowOff>
    </xdr:from>
    <xdr:to>
      <xdr:col>14</xdr:col>
      <xdr:colOff>79375</xdr:colOff>
      <xdr:row>77</xdr:row>
      <xdr:rowOff>112395</xdr:rowOff>
    </xdr:to>
    <xdr:sp macro="" textlink="">
      <xdr:nvSpPr>
        <xdr:cNvPr id="11667" name="フローチャート : 判断 403"/>
        <xdr:cNvSpPr/>
      </xdr:nvSpPr>
      <xdr:spPr>
        <a:xfrm>
          <a:off x="9588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77</xdr:row>
      <xdr:rowOff>103505</xdr:rowOff>
    </xdr:from>
    <xdr:ext cx="534670" cy="259080"/>
    <xdr:sp macro="" textlink="">
      <xdr:nvSpPr>
        <xdr:cNvPr id="11668" name="テキスト ボックス 404"/>
        <xdr:cNvSpPr txBox="1"/>
      </xdr:nvSpPr>
      <xdr:spPr>
        <a:xfrm>
          <a:off x="9371965" y="1330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169545</xdr:rowOff>
    </xdr:from>
    <xdr:to>
      <xdr:col>12</xdr:col>
      <xdr:colOff>511810</xdr:colOff>
      <xdr:row>77</xdr:row>
      <xdr:rowOff>54610</xdr:rowOff>
    </xdr:to>
    <xdr:cxnSp macro="">
      <xdr:nvCxnSpPr>
        <xdr:cNvPr id="11669" name="直線コネクタ 405"/>
        <xdr:cNvCxnSpPr/>
      </xdr:nvCxnSpPr>
      <xdr:spPr>
        <a:xfrm>
          <a:off x="7861300" y="13199745"/>
          <a:ext cx="88963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67945</xdr:rowOff>
    </xdr:from>
    <xdr:to>
      <xdr:col>12</xdr:col>
      <xdr:colOff>561975</xdr:colOff>
      <xdr:row>77</xdr:row>
      <xdr:rowOff>169545</xdr:rowOff>
    </xdr:to>
    <xdr:sp macro="" textlink="">
      <xdr:nvSpPr>
        <xdr:cNvPr id="11670" name="フローチャート : 判断 406"/>
        <xdr:cNvSpPr/>
      </xdr:nvSpPr>
      <xdr:spPr>
        <a:xfrm>
          <a:off x="86995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77</xdr:row>
      <xdr:rowOff>160655</xdr:rowOff>
    </xdr:from>
    <xdr:ext cx="534670" cy="259080"/>
    <xdr:sp macro="" textlink="">
      <xdr:nvSpPr>
        <xdr:cNvPr id="11671" name="テキスト ボックス 407"/>
        <xdr:cNvSpPr txBox="1"/>
      </xdr:nvSpPr>
      <xdr:spPr>
        <a:xfrm>
          <a:off x="8482965" y="13362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169545</xdr:rowOff>
    </xdr:from>
    <xdr:to>
      <xdr:col>11</xdr:col>
      <xdr:colOff>307975</xdr:colOff>
      <xdr:row>77</xdr:row>
      <xdr:rowOff>20955</xdr:rowOff>
    </xdr:to>
    <xdr:cxnSp macro="">
      <xdr:nvCxnSpPr>
        <xdr:cNvPr id="11672" name="直線コネクタ 408"/>
        <xdr:cNvCxnSpPr/>
      </xdr:nvCxnSpPr>
      <xdr:spPr>
        <a:xfrm flipV="1">
          <a:off x="6972300" y="131997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83820</xdr:rowOff>
    </xdr:from>
    <xdr:to>
      <xdr:col>11</xdr:col>
      <xdr:colOff>358775</xdr:colOff>
      <xdr:row>78</xdr:row>
      <xdr:rowOff>13970</xdr:rowOff>
    </xdr:to>
    <xdr:sp macro="" textlink="">
      <xdr:nvSpPr>
        <xdr:cNvPr id="11673" name="フローチャート : 判断 409"/>
        <xdr:cNvSpPr/>
      </xdr:nvSpPr>
      <xdr:spPr>
        <a:xfrm>
          <a:off x="781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78</xdr:row>
      <xdr:rowOff>5080</xdr:rowOff>
    </xdr:from>
    <xdr:ext cx="534670" cy="259080"/>
    <xdr:sp macro="" textlink="">
      <xdr:nvSpPr>
        <xdr:cNvPr id="11674" name="テキスト ボックス 410"/>
        <xdr:cNvSpPr txBox="1"/>
      </xdr:nvSpPr>
      <xdr:spPr>
        <a:xfrm>
          <a:off x="7593965" y="13378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54610</xdr:colOff>
      <xdr:row>77</xdr:row>
      <xdr:rowOff>75565</xdr:rowOff>
    </xdr:from>
    <xdr:to>
      <xdr:col>10</xdr:col>
      <xdr:colOff>155575</xdr:colOff>
      <xdr:row>78</xdr:row>
      <xdr:rowOff>6350</xdr:rowOff>
    </xdr:to>
    <xdr:sp macro="" textlink="">
      <xdr:nvSpPr>
        <xdr:cNvPr id="11675" name="フローチャート : 判断 411"/>
        <xdr:cNvSpPr/>
      </xdr:nvSpPr>
      <xdr:spPr>
        <a:xfrm>
          <a:off x="6922135" y="1327721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77</xdr:row>
      <xdr:rowOff>168275</xdr:rowOff>
    </xdr:from>
    <xdr:ext cx="533400" cy="257810"/>
    <xdr:sp macro="" textlink="">
      <xdr:nvSpPr>
        <xdr:cNvPr id="11676" name="テキスト ボックス 412"/>
        <xdr:cNvSpPr txBox="1"/>
      </xdr:nvSpPr>
      <xdr:spPr>
        <a:xfrm>
          <a:off x="6705600" y="13369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11677"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80010</xdr:rowOff>
    </xdr:from>
    <xdr:ext cx="760730" cy="259080"/>
    <xdr:sp macro="" textlink="">
      <xdr:nvSpPr>
        <xdr:cNvPr id="11678" name="テキスト ボックス 414"/>
        <xdr:cNvSpPr txBox="1"/>
      </xdr:nvSpPr>
      <xdr:spPr>
        <a:xfrm>
          <a:off x="9448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80010</xdr:rowOff>
    </xdr:from>
    <xdr:ext cx="760730" cy="259080"/>
    <xdr:sp macro="" textlink="">
      <xdr:nvSpPr>
        <xdr:cNvPr id="11679" name="テキスト ボックス 415"/>
        <xdr:cNvSpPr txBox="1"/>
      </xdr:nvSpPr>
      <xdr:spPr>
        <a:xfrm>
          <a:off x="8559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80010</xdr:rowOff>
    </xdr:from>
    <xdr:ext cx="760730" cy="259080"/>
    <xdr:sp macro="" textlink="">
      <xdr:nvSpPr>
        <xdr:cNvPr id="11680" name="テキスト ボックス 416"/>
        <xdr:cNvSpPr txBox="1"/>
      </xdr:nvSpPr>
      <xdr:spPr>
        <a:xfrm>
          <a:off x="7670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80010</xdr:rowOff>
    </xdr:from>
    <xdr:ext cx="760730" cy="259080"/>
    <xdr:sp macro="" textlink="">
      <xdr:nvSpPr>
        <xdr:cNvPr id="11681" name="テキスト ボックス 417"/>
        <xdr:cNvSpPr txBox="1"/>
      </xdr:nvSpPr>
      <xdr:spPr>
        <a:xfrm>
          <a:off x="6781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39370</xdr:rowOff>
    </xdr:from>
    <xdr:to>
      <xdr:col>15</xdr:col>
      <xdr:colOff>231775</xdr:colOff>
      <xdr:row>76</xdr:row>
      <xdr:rowOff>140970</xdr:rowOff>
    </xdr:to>
    <xdr:sp macro="" textlink="">
      <xdr:nvSpPr>
        <xdr:cNvPr id="11682" name="円/楕円 418"/>
        <xdr:cNvSpPr/>
      </xdr:nvSpPr>
      <xdr:spPr>
        <a:xfrm>
          <a:off x="104267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62230</xdr:rowOff>
    </xdr:from>
    <xdr:ext cx="534670" cy="259080"/>
    <xdr:sp macro="" textlink="">
      <xdr:nvSpPr>
        <xdr:cNvPr id="11683" name="商工費該当値テキスト"/>
        <xdr:cNvSpPr txBox="1"/>
      </xdr:nvSpPr>
      <xdr:spPr>
        <a:xfrm>
          <a:off x="10528300" y="12920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36,877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3810</xdr:rowOff>
    </xdr:from>
    <xdr:to>
      <xdr:col>14</xdr:col>
      <xdr:colOff>79375</xdr:colOff>
      <xdr:row>77</xdr:row>
      <xdr:rowOff>105410</xdr:rowOff>
    </xdr:to>
    <xdr:sp macro="" textlink="">
      <xdr:nvSpPr>
        <xdr:cNvPr id="11684" name="円/楕円 420"/>
        <xdr:cNvSpPr/>
      </xdr:nvSpPr>
      <xdr:spPr>
        <a:xfrm>
          <a:off x="9588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75</xdr:row>
      <xdr:rowOff>121920</xdr:rowOff>
    </xdr:from>
    <xdr:ext cx="534670" cy="257810"/>
    <xdr:sp macro="" textlink="">
      <xdr:nvSpPr>
        <xdr:cNvPr id="11685" name="テキスト ボックス 421"/>
        <xdr:cNvSpPr txBox="1"/>
      </xdr:nvSpPr>
      <xdr:spPr>
        <a:xfrm>
          <a:off x="9371965" y="12980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26,179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3810</xdr:rowOff>
    </xdr:from>
    <xdr:to>
      <xdr:col>12</xdr:col>
      <xdr:colOff>561975</xdr:colOff>
      <xdr:row>77</xdr:row>
      <xdr:rowOff>105410</xdr:rowOff>
    </xdr:to>
    <xdr:sp macro="" textlink="">
      <xdr:nvSpPr>
        <xdr:cNvPr id="11686" name="円/楕円 422"/>
        <xdr:cNvSpPr/>
      </xdr:nvSpPr>
      <xdr:spPr>
        <a:xfrm>
          <a:off x="8699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75</xdr:row>
      <xdr:rowOff>121920</xdr:rowOff>
    </xdr:from>
    <xdr:ext cx="534670" cy="257810"/>
    <xdr:sp macro="" textlink="">
      <xdr:nvSpPr>
        <xdr:cNvPr id="11687" name="テキスト ボックス 423"/>
        <xdr:cNvSpPr txBox="1"/>
      </xdr:nvSpPr>
      <xdr:spPr>
        <a:xfrm>
          <a:off x="8482965" y="12980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26,185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118745</xdr:rowOff>
    </xdr:from>
    <xdr:to>
      <xdr:col>11</xdr:col>
      <xdr:colOff>358775</xdr:colOff>
      <xdr:row>77</xdr:row>
      <xdr:rowOff>48895</xdr:rowOff>
    </xdr:to>
    <xdr:sp macro="" textlink="">
      <xdr:nvSpPr>
        <xdr:cNvPr id="11688" name="円/楕円 424"/>
        <xdr:cNvSpPr/>
      </xdr:nvSpPr>
      <xdr:spPr>
        <a:xfrm>
          <a:off x="7810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75</xdr:row>
      <xdr:rowOff>65405</xdr:rowOff>
    </xdr:from>
    <xdr:ext cx="534670" cy="257810"/>
    <xdr:sp macro="" textlink="">
      <xdr:nvSpPr>
        <xdr:cNvPr id="11689" name="テキスト ボックス 425"/>
        <xdr:cNvSpPr txBox="1"/>
      </xdr:nvSpPr>
      <xdr:spPr>
        <a:xfrm>
          <a:off x="7593965" y="129241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30,653</a:t>
          </a:r>
          <a:endParaRPr kumimoji="1" lang="ja-JP" altLang="en-US" sz="1000" b="1">
            <a:solidFill>
              <a:srgbClr val="FF0000"/>
            </a:solidFill>
            <a:latin typeface="ＭＳ Ｐゴシック"/>
          </a:endParaRPr>
        </a:p>
      </xdr:txBody>
    </xdr:sp>
    <xdr:clientData/>
  </xdr:oneCellAnchor>
  <xdr:twoCellAnchor>
    <xdr:from>
      <xdr:col>10</xdr:col>
      <xdr:colOff>54610</xdr:colOff>
      <xdr:row>76</xdr:row>
      <xdr:rowOff>141605</xdr:rowOff>
    </xdr:from>
    <xdr:to>
      <xdr:col>10</xdr:col>
      <xdr:colOff>155575</xdr:colOff>
      <xdr:row>77</xdr:row>
      <xdr:rowOff>71755</xdr:rowOff>
    </xdr:to>
    <xdr:sp macro="" textlink="">
      <xdr:nvSpPr>
        <xdr:cNvPr id="11690" name="円/楕円 426"/>
        <xdr:cNvSpPr/>
      </xdr:nvSpPr>
      <xdr:spPr>
        <a:xfrm>
          <a:off x="6922135" y="1317180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75</xdr:row>
      <xdr:rowOff>88265</xdr:rowOff>
    </xdr:from>
    <xdr:ext cx="533400" cy="257810"/>
    <xdr:sp macro="" textlink="">
      <xdr:nvSpPr>
        <xdr:cNvPr id="11691" name="テキスト ボックス 427"/>
        <xdr:cNvSpPr txBox="1"/>
      </xdr:nvSpPr>
      <xdr:spPr>
        <a:xfrm>
          <a:off x="6705600" y="12947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28,838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11692"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1693"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1694"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1695"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1696"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1697"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1698"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1699"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8615" cy="224155"/>
    <xdr:sp macro="" textlink="">
      <xdr:nvSpPr>
        <xdr:cNvPr id="11700" name="テキスト ボックス 436"/>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11701"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11702"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98</xdr:row>
      <xdr:rowOff>73660</xdr:rowOff>
    </xdr:from>
    <xdr:ext cx="248920" cy="259080"/>
    <xdr:sp macro="" textlink="">
      <xdr:nvSpPr>
        <xdr:cNvPr id="11703" name="テキスト ボックス 439"/>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11704"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96</xdr:row>
      <xdr:rowOff>35560</xdr:rowOff>
    </xdr:from>
    <xdr:ext cx="530225" cy="259080"/>
    <xdr:sp macro="" textlink="">
      <xdr:nvSpPr>
        <xdr:cNvPr id="11705" name="テキスト ボックス 441"/>
        <xdr:cNvSpPr txBox="1"/>
      </xdr:nvSpPr>
      <xdr:spPr>
        <a:xfrm>
          <a:off x="607250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11706"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93</xdr:row>
      <xdr:rowOff>168910</xdr:rowOff>
    </xdr:from>
    <xdr:ext cx="594360" cy="257810"/>
    <xdr:sp macro="" textlink="">
      <xdr:nvSpPr>
        <xdr:cNvPr id="11707" name="テキスト ボックス 443"/>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11708"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91</xdr:row>
      <xdr:rowOff>130810</xdr:rowOff>
    </xdr:from>
    <xdr:ext cx="594360" cy="259080"/>
    <xdr:sp macro="" textlink="">
      <xdr:nvSpPr>
        <xdr:cNvPr id="11709" name="テキスト ボックス 445"/>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11710"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89</xdr:row>
      <xdr:rowOff>92710</xdr:rowOff>
    </xdr:from>
    <xdr:ext cx="594360" cy="259080"/>
    <xdr:sp macro="" textlink="">
      <xdr:nvSpPr>
        <xdr:cNvPr id="11711" name="テキスト ボックス 447"/>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11712"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87</xdr:row>
      <xdr:rowOff>54610</xdr:rowOff>
    </xdr:from>
    <xdr:ext cx="594360" cy="257810"/>
    <xdr:sp macro="" textlink="">
      <xdr:nvSpPr>
        <xdr:cNvPr id="11713" name="テキスト ボックス 449"/>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1171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126365</xdr:rowOff>
    </xdr:from>
    <xdr:to>
      <xdr:col>15</xdr:col>
      <xdr:colOff>180340</xdr:colOff>
      <xdr:row>98</xdr:row>
      <xdr:rowOff>41275</xdr:rowOff>
    </xdr:to>
    <xdr:cxnSp macro="">
      <xdr:nvCxnSpPr>
        <xdr:cNvPr id="11715" name="直線コネクタ 451"/>
        <xdr:cNvCxnSpPr/>
      </xdr:nvCxnSpPr>
      <xdr:spPr>
        <a:xfrm flipV="1">
          <a:off x="10475595" y="1538541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45085</xdr:rowOff>
    </xdr:from>
    <xdr:ext cx="534670" cy="258445"/>
    <xdr:sp macro="" textlink="">
      <xdr:nvSpPr>
        <xdr:cNvPr id="11716" name="土木費最小値テキスト"/>
        <xdr:cNvSpPr txBox="1"/>
      </xdr:nvSpPr>
      <xdr:spPr>
        <a:xfrm>
          <a:off x="10528300" y="16847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41275</xdr:rowOff>
    </xdr:from>
    <xdr:to>
      <xdr:col>15</xdr:col>
      <xdr:colOff>269875</xdr:colOff>
      <xdr:row>98</xdr:row>
      <xdr:rowOff>41275</xdr:rowOff>
    </xdr:to>
    <xdr:cxnSp macro="">
      <xdr:nvCxnSpPr>
        <xdr:cNvPr id="11717" name="直線コネクタ 453"/>
        <xdr:cNvCxnSpPr/>
      </xdr:nvCxnSpPr>
      <xdr:spPr>
        <a:xfrm>
          <a:off x="10388600" y="1684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73025</xdr:rowOff>
    </xdr:from>
    <xdr:ext cx="598805" cy="259080"/>
    <xdr:sp macro="" textlink="">
      <xdr:nvSpPr>
        <xdr:cNvPr id="11718" name="土木費最大値テキスト"/>
        <xdr:cNvSpPr txBox="1"/>
      </xdr:nvSpPr>
      <xdr:spPr>
        <a:xfrm>
          <a:off x="10528300" y="15160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126365</xdr:rowOff>
    </xdr:from>
    <xdr:to>
      <xdr:col>15</xdr:col>
      <xdr:colOff>269875</xdr:colOff>
      <xdr:row>89</xdr:row>
      <xdr:rowOff>126365</xdr:rowOff>
    </xdr:to>
    <xdr:cxnSp macro="">
      <xdr:nvCxnSpPr>
        <xdr:cNvPr id="11719" name="直線コネクタ 455"/>
        <xdr:cNvCxnSpPr/>
      </xdr:nvCxnSpPr>
      <xdr:spPr>
        <a:xfrm>
          <a:off x="10388600" y="15385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125095</xdr:rowOff>
    </xdr:from>
    <xdr:to>
      <xdr:col>15</xdr:col>
      <xdr:colOff>180975</xdr:colOff>
      <xdr:row>97</xdr:row>
      <xdr:rowOff>1270</xdr:rowOff>
    </xdr:to>
    <xdr:cxnSp macro="">
      <xdr:nvCxnSpPr>
        <xdr:cNvPr id="11720" name="直線コネクタ 456"/>
        <xdr:cNvCxnSpPr/>
      </xdr:nvCxnSpPr>
      <xdr:spPr>
        <a:xfrm>
          <a:off x="9639300" y="1658429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24130</xdr:rowOff>
    </xdr:from>
    <xdr:ext cx="534670" cy="259080"/>
    <xdr:sp macro="" textlink="">
      <xdr:nvSpPr>
        <xdr:cNvPr id="11721" name="土木費平均値テキスト"/>
        <xdr:cNvSpPr txBox="1"/>
      </xdr:nvSpPr>
      <xdr:spPr>
        <a:xfrm>
          <a:off x="10528300" y="16140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1270</xdr:rowOff>
    </xdr:from>
    <xdr:to>
      <xdr:col>15</xdr:col>
      <xdr:colOff>231775</xdr:colOff>
      <xdr:row>95</xdr:row>
      <xdr:rowOff>102870</xdr:rowOff>
    </xdr:to>
    <xdr:sp macro="" textlink="">
      <xdr:nvSpPr>
        <xdr:cNvPr id="11722" name="フローチャート : 判断 458"/>
        <xdr:cNvSpPr/>
      </xdr:nvSpPr>
      <xdr:spPr>
        <a:xfrm>
          <a:off x="104267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96</xdr:row>
      <xdr:rowOff>125095</xdr:rowOff>
    </xdr:from>
    <xdr:to>
      <xdr:col>14</xdr:col>
      <xdr:colOff>28575</xdr:colOff>
      <xdr:row>96</xdr:row>
      <xdr:rowOff>127635</xdr:rowOff>
    </xdr:to>
    <xdr:cxnSp macro="">
      <xdr:nvCxnSpPr>
        <xdr:cNvPr id="11723" name="直線コネクタ 459"/>
        <xdr:cNvCxnSpPr/>
      </xdr:nvCxnSpPr>
      <xdr:spPr>
        <a:xfrm flipV="1">
          <a:off x="8750935" y="16584295"/>
          <a:ext cx="88836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129540</xdr:rowOff>
    </xdr:from>
    <xdr:to>
      <xdr:col>14</xdr:col>
      <xdr:colOff>79375</xdr:colOff>
      <xdr:row>95</xdr:row>
      <xdr:rowOff>59690</xdr:rowOff>
    </xdr:to>
    <xdr:sp macro="" textlink="">
      <xdr:nvSpPr>
        <xdr:cNvPr id="11724" name="フローチャート : 判断 460"/>
        <xdr:cNvSpPr/>
      </xdr:nvSpPr>
      <xdr:spPr>
        <a:xfrm>
          <a:off x="958850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93</xdr:row>
      <xdr:rowOff>76200</xdr:rowOff>
    </xdr:from>
    <xdr:ext cx="534670" cy="257810"/>
    <xdr:sp macro="" textlink="">
      <xdr:nvSpPr>
        <xdr:cNvPr id="11725" name="テキスト ボックス 461"/>
        <xdr:cNvSpPr txBox="1"/>
      </xdr:nvSpPr>
      <xdr:spPr>
        <a:xfrm>
          <a:off x="9371965" y="160210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127635</xdr:rowOff>
    </xdr:from>
    <xdr:to>
      <xdr:col>12</xdr:col>
      <xdr:colOff>511810</xdr:colOff>
      <xdr:row>97</xdr:row>
      <xdr:rowOff>105410</xdr:rowOff>
    </xdr:to>
    <xdr:cxnSp macro="">
      <xdr:nvCxnSpPr>
        <xdr:cNvPr id="11726" name="直線コネクタ 462"/>
        <xdr:cNvCxnSpPr/>
      </xdr:nvCxnSpPr>
      <xdr:spPr>
        <a:xfrm flipV="1">
          <a:off x="7861300" y="16586835"/>
          <a:ext cx="889635"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74930</xdr:rowOff>
    </xdr:to>
    <xdr:sp macro="" textlink="">
      <xdr:nvSpPr>
        <xdr:cNvPr id="11727" name="フローチャート : 判断 463"/>
        <xdr:cNvSpPr/>
      </xdr:nvSpPr>
      <xdr:spPr>
        <a:xfrm>
          <a:off x="8699500" y="16260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93</xdr:row>
      <xdr:rowOff>90805</xdr:rowOff>
    </xdr:from>
    <xdr:ext cx="534670" cy="258445"/>
    <xdr:sp macro="" textlink="">
      <xdr:nvSpPr>
        <xdr:cNvPr id="11728" name="テキスト ボックス 464"/>
        <xdr:cNvSpPr txBox="1"/>
      </xdr:nvSpPr>
      <xdr:spPr>
        <a:xfrm>
          <a:off x="8482965" y="16035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105410</xdr:rowOff>
    </xdr:from>
    <xdr:to>
      <xdr:col>11</xdr:col>
      <xdr:colOff>307975</xdr:colOff>
      <xdr:row>97</xdr:row>
      <xdr:rowOff>163830</xdr:rowOff>
    </xdr:to>
    <xdr:cxnSp macro="">
      <xdr:nvCxnSpPr>
        <xdr:cNvPr id="11729" name="直線コネクタ 465"/>
        <xdr:cNvCxnSpPr/>
      </xdr:nvCxnSpPr>
      <xdr:spPr>
        <a:xfrm flipV="1">
          <a:off x="6972300" y="167360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63500</xdr:rowOff>
    </xdr:from>
    <xdr:to>
      <xdr:col>11</xdr:col>
      <xdr:colOff>358775</xdr:colOff>
      <xdr:row>95</xdr:row>
      <xdr:rowOff>164465</xdr:rowOff>
    </xdr:to>
    <xdr:sp macro="" textlink="">
      <xdr:nvSpPr>
        <xdr:cNvPr id="11730" name="フローチャート : 判断 466"/>
        <xdr:cNvSpPr/>
      </xdr:nvSpPr>
      <xdr:spPr>
        <a:xfrm>
          <a:off x="7810500" y="16351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94</xdr:row>
      <xdr:rowOff>9525</xdr:rowOff>
    </xdr:from>
    <xdr:ext cx="534670" cy="257810"/>
    <xdr:sp macro="" textlink="">
      <xdr:nvSpPr>
        <xdr:cNvPr id="11731" name="テキスト ボックス 467"/>
        <xdr:cNvSpPr txBox="1"/>
      </xdr:nvSpPr>
      <xdr:spPr>
        <a:xfrm>
          <a:off x="7593965" y="16125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54610</xdr:colOff>
      <xdr:row>95</xdr:row>
      <xdr:rowOff>79375</xdr:rowOff>
    </xdr:from>
    <xdr:to>
      <xdr:col>10</xdr:col>
      <xdr:colOff>155575</xdr:colOff>
      <xdr:row>96</xdr:row>
      <xdr:rowOff>9525</xdr:rowOff>
    </xdr:to>
    <xdr:sp macro="" textlink="">
      <xdr:nvSpPr>
        <xdr:cNvPr id="11732" name="フローチャート : 判断 468"/>
        <xdr:cNvSpPr/>
      </xdr:nvSpPr>
      <xdr:spPr>
        <a:xfrm>
          <a:off x="6922135" y="1636712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94</xdr:row>
      <xdr:rowOff>26035</xdr:rowOff>
    </xdr:from>
    <xdr:ext cx="533400" cy="259080"/>
    <xdr:sp macro="" textlink="">
      <xdr:nvSpPr>
        <xdr:cNvPr id="11733" name="テキスト ボックス 469"/>
        <xdr:cNvSpPr txBox="1"/>
      </xdr:nvSpPr>
      <xdr:spPr>
        <a:xfrm>
          <a:off x="6705600" y="16142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11734"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80010</xdr:rowOff>
    </xdr:from>
    <xdr:ext cx="760730" cy="259080"/>
    <xdr:sp macro="" textlink="">
      <xdr:nvSpPr>
        <xdr:cNvPr id="11735" name="テキスト ボックス 471"/>
        <xdr:cNvSpPr txBox="1"/>
      </xdr:nvSpPr>
      <xdr:spPr>
        <a:xfrm>
          <a:off x="944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80010</xdr:rowOff>
    </xdr:from>
    <xdr:ext cx="760730" cy="259080"/>
    <xdr:sp macro="" textlink="">
      <xdr:nvSpPr>
        <xdr:cNvPr id="11736" name="テキスト ボックス 472"/>
        <xdr:cNvSpPr txBox="1"/>
      </xdr:nvSpPr>
      <xdr:spPr>
        <a:xfrm>
          <a:off x="8559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80010</xdr:rowOff>
    </xdr:from>
    <xdr:ext cx="760730" cy="259080"/>
    <xdr:sp macro="" textlink="">
      <xdr:nvSpPr>
        <xdr:cNvPr id="11737" name="テキスト ボックス 473"/>
        <xdr:cNvSpPr txBox="1"/>
      </xdr:nvSpPr>
      <xdr:spPr>
        <a:xfrm>
          <a:off x="7670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80010</xdr:rowOff>
    </xdr:from>
    <xdr:ext cx="760730" cy="259080"/>
    <xdr:sp macro="" textlink="">
      <xdr:nvSpPr>
        <xdr:cNvPr id="11738" name="テキスト ボックス 474"/>
        <xdr:cNvSpPr txBox="1"/>
      </xdr:nvSpPr>
      <xdr:spPr>
        <a:xfrm>
          <a:off x="6781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121920</xdr:rowOff>
    </xdr:from>
    <xdr:to>
      <xdr:col>15</xdr:col>
      <xdr:colOff>231775</xdr:colOff>
      <xdr:row>97</xdr:row>
      <xdr:rowOff>52070</xdr:rowOff>
    </xdr:to>
    <xdr:sp macro="" textlink="">
      <xdr:nvSpPr>
        <xdr:cNvPr id="11739" name="円/楕円 475"/>
        <xdr:cNvSpPr/>
      </xdr:nvSpPr>
      <xdr:spPr>
        <a:xfrm>
          <a:off x="104267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100330</xdr:rowOff>
    </xdr:from>
    <xdr:ext cx="534670" cy="257810"/>
    <xdr:sp macro="" textlink="">
      <xdr:nvSpPr>
        <xdr:cNvPr id="11740" name="土木費該当値テキスト"/>
        <xdr:cNvSpPr txBox="1"/>
      </xdr:nvSpPr>
      <xdr:spPr>
        <a:xfrm>
          <a:off x="10528300" y="165595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50,682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74930</xdr:rowOff>
    </xdr:from>
    <xdr:to>
      <xdr:col>14</xdr:col>
      <xdr:colOff>79375</xdr:colOff>
      <xdr:row>97</xdr:row>
      <xdr:rowOff>4445</xdr:rowOff>
    </xdr:to>
    <xdr:sp macro="" textlink="">
      <xdr:nvSpPr>
        <xdr:cNvPr id="11741" name="円/楕円 477"/>
        <xdr:cNvSpPr/>
      </xdr:nvSpPr>
      <xdr:spPr>
        <a:xfrm>
          <a:off x="9588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96</xdr:row>
      <xdr:rowOff>167005</xdr:rowOff>
    </xdr:from>
    <xdr:ext cx="534670" cy="257810"/>
    <xdr:sp macro="" textlink="">
      <xdr:nvSpPr>
        <xdr:cNvPr id="11742" name="テキスト ボックス 478"/>
        <xdr:cNvSpPr txBox="1"/>
      </xdr:nvSpPr>
      <xdr:spPr>
        <a:xfrm>
          <a:off x="9371965" y="166262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56,938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76835</xdr:rowOff>
    </xdr:from>
    <xdr:to>
      <xdr:col>12</xdr:col>
      <xdr:colOff>561975</xdr:colOff>
      <xdr:row>97</xdr:row>
      <xdr:rowOff>6985</xdr:rowOff>
    </xdr:to>
    <xdr:sp macro="" textlink="">
      <xdr:nvSpPr>
        <xdr:cNvPr id="11743" name="円/楕円 479"/>
        <xdr:cNvSpPr/>
      </xdr:nvSpPr>
      <xdr:spPr>
        <a:xfrm>
          <a:off x="86995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96</xdr:row>
      <xdr:rowOff>169545</xdr:rowOff>
    </xdr:from>
    <xdr:ext cx="534670" cy="257810"/>
    <xdr:sp macro="" textlink="">
      <xdr:nvSpPr>
        <xdr:cNvPr id="11744" name="テキスト ボックス 480"/>
        <xdr:cNvSpPr txBox="1"/>
      </xdr:nvSpPr>
      <xdr:spPr>
        <a:xfrm>
          <a:off x="8482965" y="16628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56,607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54610</xdr:rowOff>
    </xdr:from>
    <xdr:to>
      <xdr:col>11</xdr:col>
      <xdr:colOff>358775</xdr:colOff>
      <xdr:row>97</xdr:row>
      <xdr:rowOff>156210</xdr:rowOff>
    </xdr:to>
    <xdr:sp macro="" textlink="">
      <xdr:nvSpPr>
        <xdr:cNvPr id="11745" name="円/楕円 481"/>
        <xdr:cNvSpPr/>
      </xdr:nvSpPr>
      <xdr:spPr>
        <a:xfrm>
          <a:off x="7810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97</xdr:row>
      <xdr:rowOff>147955</xdr:rowOff>
    </xdr:from>
    <xdr:ext cx="534670" cy="258445"/>
    <xdr:sp macro="" textlink="">
      <xdr:nvSpPr>
        <xdr:cNvPr id="11746" name="テキスト ボックス 482"/>
        <xdr:cNvSpPr txBox="1"/>
      </xdr:nvSpPr>
      <xdr:spPr>
        <a:xfrm>
          <a:off x="7593965" y="16778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36,959</a:t>
          </a:r>
          <a:endParaRPr kumimoji="1" lang="ja-JP" altLang="en-US" sz="1000" b="1">
            <a:solidFill>
              <a:srgbClr val="FF0000"/>
            </a:solidFill>
            <a:latin typeface="ＭＳ Ｐゴシック"/>
          </a:endParaRPr>
        </a:p>
      </xdr:txBody>
    </xdr:sp>
    <xdr:clientData/>
  </xdr:oneCellAnchor>
  <xdr:twoCellAnchor>
    <xdr:from>
      <xdr:col>10</xdr:col>
      <xdr:colOff>54610</xdr:colOff>
      <xdr:row>97</xdr:row>
      <xdr:rowOff>113030</xdr:rowOff>
    </xdr:from>
    <xdr:to>
      <xdr:col>10</xdr:col>
      <xdr:colOff>155575</xdr:colOff>
      <xdr:row>98</xdr:row>
      <xdr:rowOff>43180</xdr:rowOff>
    </xdr:to>
    <xdr:sp macro="" textlink="">
      <xdr:nvSpPr>
        <xdr:cNvPr id="11747" name="円/楕円 483"/>
        <xdr:cNvSpPr/>
      </xdr:nvSpPr>
      <xdr:spPr>
        <a:xfrm>
          <a:off x="6922135" y="167436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98</xdr:row>
      <xdr:rowOff>34290</xdr:rowOff>
    </xdr:from>
    <xdr:ext cx="533400" cy="259080"/>
    <xdr:sp macro="" textlink="">
      <xdr:nvSpPr>
        <xdr:cNvPr id="11748" name="テキスト ボックス 484"/>
        <xdr:cNvSpPr txBox="1"/>
      </xdr:nvSpPr>
      <xdr:spPr>
        <a:xfrm>
          <a:off x="6705600" y="16836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29,351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11749"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1750"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1751"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1752"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1753"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1754"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1755"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1756"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8615" cy="224155"/>
    <xdr:sp macro="" textlink="">
      <xdr:nvSpPr>
        <xdr:cNvPr id="11757" name="テキスト ボックス 493"/>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11758"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11759"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38</xdr:row>
      <xdr:rowOff>73660</xdr:rowOff>
    </xdr:from>
    <xdr:ext cx="247650" cy="259080"/>
    <xdr:sp macro="" textlink="">
      <xdr:nvSpPr>
        <xdr:cNvPr id="11760" name="テキスト ボックス 496"/>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11761"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36</xdr:row>
      <xdr:rowOff>35560</xdr:rowOff>
    </xdr:from>
    <xdr:ext cx="531495" cy="259080"/>
    <xdr:sp macro="" textlink="">
      <xdr:nvSpPr>
        <xdr:cNvPr id="11762" name="テキスト ボックス 498"/>
        <xdr:cNvSpPr txBox="1"/>
      </xdr:nvSpPr>
      <xdr:spPr>
        <a:xfrm>
          <a:off x="11913870"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11763"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33</xdr:row>
      <xdr:rowOff>168910</xdr:rowOff>
    </xdr:from>
    <xdr:ext cx="594360" cy="257810"/>
    <xdr:sp macro="" textlink="">
      <xdr:nvSpPr>
        <xdr:cNvPr id="11764" name="テキスト ボックス 500"/>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11765"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31</xdr:row>
      <xdr:rowOff>130810</xdr:rowOff>
    </xdr:from>
    <xdr:ext cx="594360" cy="259080"/>
    <xdr:sp macro="" textlink="">
      <xdr:nvSpPr>
        <xdr:cNvPr id="11766" name="テキスト ボックス 502"/>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11767"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29</xdr:row>
      <xdr:rowOff>92710</xdr:rowOff>
    </xdr:from>
    <xdr:ext cx="594360" cy="259080"/>
    <xdr:sp macro="" textlink="">
      <xdr:nvSpPr>
        <xdr:cNvPr id="11768" name="テキスト ボックス 504"/>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11769"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94360" cy="257810"/>
    <xdr:sp macro="" textlink="">
      <xdr:nvSpPr>
        <xdr:cNvPr id="11770" name="テキスト ボックス 506"/>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1177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15875</xdr:rowOff>
    </xdr:from>
    <xdr:to>
      <xdr:col>23</xdr:col>
      <xdr:colOff>516890</xdr:colOff>
      <xdr:row>38</xdr:row>
      <xdr:rowOff>113030</xdr:rowOff>
    </xdr:to>
    <xdr:cxnSp macro="">
      <xdr:nvCxnSpPr>
        <xdr:cNvPr id="11772" name="直線コネクタ 508"/>
        <xdr:cNvCxnSpPr/>
      </xdr:nvCxnSpPr>
      <xdr:spPr>
        <a:xfrm flipV="1">
          <a:off x="16317595" y="533082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116840</xdr:rowOff>
    </xdr:from>
    <xdr:ext cx="534670" cy="259080"/>
    <xdr:sp macro="" textlink="">
      <xdr:nvSpPr>
        <xdr:cNvPr id="1177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113030</xdr:rowOff>
    </xdr:from>
    <xdr:to>
      <xdr:col>23</xdr:col>
      <xdr:colOff>606425</xdr:colOff>
      <xdr:row>38</xdr:row>
      <xdr:rowOff>113030</xdr:rowOff>
    </xdr:to>
    <xdr:cxnSp macro="">
      <xdr:nvCxnSpPr>
        <xdr:cNvPr id="11774" name="直線コネクタ 510"/>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133985</xdr:rowOff>
    </xdr:from>
    <xdr:ext cx="598805" cy="257810"/>
    <xdr:sp macro="" textlink="">
      <xdr:nvSpPr>
        <xdr:cNvPr id="11775" name="消防費最大値テキスト"/>
        <xdr:cNvSpPr txBox="1"/>
      </xdr:nvSpPr>
      <xdr:spPr>
        <a:xfrm>
          <a:off x="16370300" y="5106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15875</xdr:rowOff>
    </xdr:from>
    <xdr:to>
      <xdr:col>23</xdr:col>
      <xdr:colOff>606425</xdr:colOff>
      <xdr:row>31</xdr:row>
      <xdr:rowOff>15875</xdr:rowOff>
    </xdr:to>
    <xdr:cxnSp macro="">
      <xdr:nvCxnSpPr>
        <xdr:cNvPr id="11776" name="直線コネクタ 512"/>
        <xdr:cNvCxnSpPr/>
      </xdr:nvCxnSpPr>
      <xdr:spPr>
        <a:xfrm>
          <a:off x="16230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72390</xdr:rowOff>
    </xdr:from>
    <xdr:to>
      <xdr:col>23</xdr:col>
      <xdr:colOff>517525</xdr:colOff>
      <xdr:row>38</xdr:row>
      <xdr:rowOff>50800</xdr:rowOff>
    </xdr:to>
    <xdr:cxnSp macro="">
      <xdr:nvCxnSpPr>
        <xdr:cNvPr id="11777" name="直線コネクタ 513"/>
        <xdr:cNvCxnSpPr/>
      </xdr:nvCxnSpPr>
      <xdr:spPr>
        <a:xfrm>
          <a:off x="15481300" y="6416040"/>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9525</xdr:rowOff>
    </xdr:from>
    <xdr:ext cx="534670" cy="257810"/>
    <xdr:sp macro="" textlink="">
      <xdr:nvSpPr>
        <xdr:cNvPr id="11778" name="消防費平均値テキスト"/>
        <xdr:cNvSpPr txBox="1"/>
      </xdr:nvSpPr>
      <xdr:spPr>
        <a:xfrm>
          <a:off x="16370300" y="61817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158115</xdr:rowOff>
    </xdr:from>
    <xdr:to>
      <xdr:col>23</xdr:col>
      <xdr:colOff>568325</xdr:colOff>
      <xdr:row>37</xdr:row>
      <xdr:rowOff>88265</xdr:rowOff>
    </xdr:to>
    <xdr:sp macro="" textlink="">
      <xdr:nvSpPr>
        <xdr:cNvPr id="11779" name="フローチャート : 判断 515"/>
        <xdr:cNvSpPr/>
      </xdr:nvSpPr>
      <xdr:spPr>
        <a:xfrm>
          <a:off x="162687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72390</xdr:rowOff>
    </xdr:from>
    <xdr:to>
      <xdr:col>22</xdr:col>
      <xdr:colOff>365125</xdr:colOff>
      <xdr:row>38</xdr:row>
      <xdr:rowOff>53975</xdr:rowOff>
    </xdr:to>
    <xdr:cxnSp macro="">
      <xdr:nvCxnSpPr>
        <xdr:cNvPr id="11780" name="直線コネクタ 516"/>
        <xdr:cNvCxnSpPr/>
      </xdr:nvCxnSpPr>
      <xdr:spPr>
        <a:xfrm flipV="1">
          <a:off x="14592300" y="641604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146050</xdr:rowOff>
    </xdr:from>
    <xdr:to>
      <xdr:col>22</xdr:col>
      <xdr:colOff>415925</xdr:colOff>
      <xdr:row>37</xdr:row>
      <xdr:rowOff>76200</xdr:rowOff>
    </xdr:to>
    <xdr:sp macro="" textlink="">
      <xdr:nvSpPr>
        <xdr:cNvPr id="11781" name="フローチャート : 判断 517"/>
        <xdr:cNvSpPr/>
      </xdr:nvSpPr>
      <xdr:spPr>
        <a:xfrm>
          <a:off x="15430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35</xdr:row>
      <xdr:rowOff>93345</xdr:rowOff>
    </xdr:from>
    <xdr:ext cx="534670" cy="259080"/>
    <xdr:sp macro="" textlink="">
      <xdr:nvSpPr>
        <xdr:cNvPr id="11782" name="テキスト ボックス 518"/>
        <xdr:cNvSpPr txBox="1"/>
      </xdr:nvSpPr>
      <xdr:spPr>
        <a:xfrm>
          <a:off x="15213965" y="609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4445</xdr:rowOff>
    </xdr:from>
    <xdr:to>
      <xdr:col>21</xdr:col>
      <xdr:colOff>161925</xdr:colOff>
      <xdr:row>38</xdr:row>
      <xdr:rowOff>53975</xdr:rowOff>
    </xdr:to>
    <xdr:cxnSp macro="">
      <xdr:nvCxnSpPr>
        <xdr:cNvPr id="11783" name="直線コネクタ 519"/>
        <xdr:cNvCxnSpPr/>
      </xdr:nvCxnSpPr>
      <xdr:spPr>
        <a:xfrm>
          <a:off x="13703300" y="651954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46355</xdr:rowOff>
    </xdr:from>
    <xdr:to>
      <xdr:col>21</xdr:col>
      <xdr:colOff>212725</xdr:colOff>
      <xdr:row>37</xdr:row>
      <xdr:rowOff>147955</xdr:rowOff>
    </xdr:to>
    <xdr:sp macro="" textlink="">
      <xdr:nvSpPr>
        <xdr:cNvPr id="11784" name="フローチャート : 判断 520"/>
        <xdr:cNvSpPr/>
      </xdr:nvSpPr>
      <xdr:spPr>
        <a:xfrm>
          <a:off x="1454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35</xdr:row>
      <xdr:rowOff>164465</xdr:rowOff>
    </xdr:from>
    <xdr:ext cx="534670" cy="259080"/>
    <xdr:sp macro="" textlink="">
      <xdr:nvSpPr>
        <xdr:cNvPr id="11785" name="テキスト ボックス 521"/>
        <xdr:cNvSpPr txBox="1"/>
      </xdr:nvSpPr>
      <xdr:spPr>
        <a:xfrm>
          <a:off x="14324965" y="6165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4445</xdr:rowOff>
    </xdr:from>
    <xdr:to>
      <xdr:col>19</xdr:col>
      <xdr:colOff>644525</xdr:colOff>
      <xdr:row>38</xdr:row>
      <xdr:rowOff>53975</xdr:rowOff>
    </xdr:to>
    <xdr:cxnSp macro="">
      <xdr:nvCxnSpPr>
        <xdr:cNvPr id="11786" name="直線コネクタ 522"/>
        <xdr:cNvCxnSpPr/>
      </xdr:nvCxnSpPr>
      <xdr:spPr>
        <a:xfrm flipV="1">
          <a:off x="12814300" y="651954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72390</xdr:rowOff>
    </xdr:from>
    <xdr:to>
      <xdr:col>20</xdr:col>
      <xdr:colOff>9525</xdr:colOff>
      <xdr:row>38</xdr:row>
      <xdr:rowOff>2540</xdr:rowOff>
    </xdr:to>
    <xdr:sp macro="" textlink="">
      <xdr:nvSpPr>
        <xdr:cNvPr id="11787" name="フローチャート : 判断 523"/>
        <xdr:cNvSpPr/>
      </xdr:nvSpPr>
      <xdr:spPr>
        <a:xfrm>
          <a:off x="13652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36</xdr:row>
      <xdr:rowOff>19050</xdr:rowOff>
    </xdr:from>
    <xdr:ext cx="534670" cy="257810"/>
    <xdr:sp macro="" textlink="">
      <xdr:nvSpPr>
        <xdr:cNvPr id="11788" name="テキスト ボックス 524"/>
        <xdr:cNvSpPr txBox="1"/>
      </xdr:nvSpPr>
      <xdr:spPr>
        <a:xfrm>
          <a:off x="13435965" y="6191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79375</xdr:rowOff>
    </xdr:from>
    <xdr:to>
      <xdr:col>18</xdr:col>
      <xdr:colOff>492125</xdr:colOff>
      <xdr:row>38</xdr:row>
      <xdr:rowOff>9525</xdr:rowOff>
    </xdr:to>
    <xdr:sp macro="" textlink="">
      <xdr:nvSpPr>
        <xdr:cNvPr id="11789" name="フローチャート : 判断 525"/>
        <xdr:cNvSpPr/>
      </xdr:nvSpPr>
      <xdr:spPr>
        <a:xfrm>
          <a:off x="12763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36</xdr:row>
      <xdr:rowOff>26035</xdr:rowOff>
    </xdr:from>
    <xdr:ext cx="534670" cy="259080"/>
    <xdr:sp macro="" textlink="">
      <xdr:nvSpPr>
        <xdr:cNvPr id="11790" name="テキスト ボックス 526"/>
        <xdr:cNvSpPr txBox="1"/>
      </xdr:nvSpPr>
      <xdr:spPr>
        <a:xfrm>
          <a:off x="12546965" y="619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11791" name="テキスト ボックス 527"/>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11792" name="テキスト ボックス 528"/>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80010</xdr:rowOff>
    </xdr:from>
    <xdr:ext cx="760730" cy="259080"/>
    <xdr:sp macro="" textlink="">
      <xdr:nvSpPr>
        <xdr:cNvPr id="11793" name="テキスト ボックス 529"/>
        <xdr:cNvSpPr txBox="1"/>
      </xdr:nvSpPr>
      <xdr:spPr>
        <a:xfrm>
          <a:off x="14401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80010</xdr:rowOff>
    </xdr:from>
    <xdr:ext cx="760730" cy="259080"/>
    <xdr:sp macro="" textlink="">
      <xdr:nvSpPr>
        <xdr:cNvPr id="11794" name="テキスト ボックス 530"/>
        <xdr:cNvSpPr txBox="1"/>
      </xdr:nvSpPr>
      <xdr:spPr>
        <a:xfrm>
          <a:off x="13512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80010</xdr:rowOff>
    </xdr:from>
    <xdr:ext cx="760730" cy="259080"/>
    <xdr:sp macro="" textlink="">
      <xdr:nvSpPr>
        <xdr:cNvPr id="11795" name="テキスト ボックス 531"/>
        <xdr:cNvSpPr txBox="1"/>
      </xdr:nvSpPr>
      <xdr:spPr>
        <a:xfrm>
          <a:off x="12623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0</xdr:rowOff>
    </xdr:from>
    <xdr:to>
      <xdr:col>23</xdr:col>
      <xdr:colOff>568325</xdr:colOff>
      <xdr:row>38</xdr:row>
      <xdr:rowOff>101600</xdr:rowOff>
    </xdr:to>
    <xdr:sp macro="" textlink="">
      <xdr:nvSpPr>
        <xdr:cNvPr id="11796" name="円/楕円 532"/>
        <xdr:cNvSpPr/>
      </xdr:nvSpPr>
      <xdr:spPr>
        <a:xfrm>
          <a:off x="16268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86995</xdr:rowOff>
    </xdr:from>
    <xdr:ext cx="534670" cy="257810"/>
    <xdr:sp macro="" textlink="">
      <xdr:nvSpPr>
        <xdr:cNvPr id="11797" name="消防費該当値テキスト"/>
        <xdr:cNvSpPr txBox="1"/>
      </xdr:nvSpPr>
      <xdr:spPr>
        <a:xfrm>
          <a:off x="16370300" y="64306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21,627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21590</xdr:rowOff>
    </xdr:from>
    <xdr:to>
      <xdr:col>22</xdr:col>
      <xdr:colOff>415925</xdr:colOff>
      <xdr:row>37</xdr:row>
      <xdr:rowOff>123190</xdr:rowOff>
    </xdr:to>
    <xdr:sp macro="" textlink="">
      <xdr:nvSpPr>
        <xdr:cNvPr id="11798" name="円/楕円 534"/>
        <xdr:cNvSpPr/>
      </xdr:nvSpPr>
      <xdr:spPr>
        <a:xfrm>
          <a:off x="1543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37</xdr:row>
      <xdr:rowOff>114300</xdr:rowOff>
    </xdr:from>
    <xdr:ext cx="534670" cy="259080"/>
    <xdr:sp macro="" textlink="">
      <xdr:nvSpPr>
        <xdr:cNvPr id="11799" name="テキスト ボックス 535"/>
        <xdr:cNvSpPr txBox="1"/>
      </xdr:nvSpPr>
      <xdr:spPr>
        <a:xfrm>
          <a:off x="15213965" y="645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3175</xdr:rowOff>
    </xdr:from>
    <xdr:to>
      <xdr:col>21</xdr:col>
      <xdr:colOff>212725</xdr:colOff>
      <xdr:row>38</xdr:row>
      <xdr:rowOff>104775</xdr:rowOff>
    </xdr:to>
    <xdr:sp macro="" textlink="">
      <xdr:nvSpPr>
        <xdr:cNvPr id="11800" name="円/楕円 536"/>
        <xdr:cNvSpPr/>
      </xdr:nvSpPr>
      <xdr:spPr>
        <a:xfrm>
          <a:off x="14541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38</xdr:row>
      <xdr:rowOff>95885</xdr:rowOff>
    </xdr:from>
    <xdr:ext cx="534670" cy="259080"/>
    <xdr:sp macro="" textlink="">
      <xdr:nvSpPr>
        <xdr:cNvPr id="11801" name="テキスト ボックス 537"/>
        <xdr:cNvSpPr txBox="1"/>
      </xdr:nvSpPr>
      <xdr:spPr>
        <a:xfrm>
          <a:off x="14324965" y="661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125095</xdr:rowOff>
    </xdr:from>
    <xdr:to>
      <xdr:col>20</xdr:col>
      <xdr:colOff>9525</xdr:colOff>
      <xdr:row>38</xdr:row>
      <xdr:rowOff>55245</xdr:rowOff>
    </xdr:to>
    <xdr:sp macro="" textlink="">
      <xdr:nvSpPr>
        <xdr:cNvPr id="11802" name="円/楕円 538"/>
        <xdr:cNvSpPr/>
      </xdr:nvSpPr>
      <xdr:spPr>
        <a:xfrm>
          <a:off x="13652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38</xdr:row>
      <xdr:rowOff>46355</xdr:rowOff>
    </xdr:from>
    <xdr:ext cx="534670" cy="259080"/>
    <xdr:sp macro="" textlink="">
      <xdr:nvSpPr>
        <xdr:cNvPr id="11803" name="テキスト ボックス 539"/>
        <xdr:cNvSpPr txBox="1"/>
      </xdr:nvSpPr>
      <xdr:spPr>
        <a:xfrm>
          <a:off x="13435965"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27,760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3175</xdr:rowOff>
    </xdr:from>
    <xdr:to>
      <xdr:col>18</xdr:col>
      <xdr:colOff>492125</xdr:colOff>
      <xdr:row>38</xdr:row>
      <xdr:rowOff>104775</xdr:rowOff>
    </xdr:to>
    <xdr:sp macro="" textlink="">
      <xdr:nvSpPr>
        <xdr:cNvPr id="11804" name="円/楕円 540"/>
        <xdr:cNvSpPr/>
      </xdr:nvSpPr>
      <xdr:spPr>
        <a:xfrm>
          <a:off x="12763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38</xdr:row>
      <xdr:rowOff>95885</xdr:rowOff>
    </xdr:from>
    <xdr:ext cx="534670" cy="259080"/>
    <xdr:sp macro="" textlink="">
      <xdr:nvSpPr>
        <xdr:cNvPr id="11805" name="テキスト ボックス 541"/>
        <xdr:cNvSpPr txBox="1"/>
      </xdr:nvSpPr>
      <xdr:spPr>
        <a:xfrm>
          <a:off x="12546965" y="661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21,281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11806"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1807"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1808"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1809"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1810"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1811"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1812"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1813"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8615" cy="224155"/>
    <xdr:sp macro="" textlink="">
      <xdr:nvSpPr>
        <xdr:cNvPr id="11814" name="テキスト ボックス 550"/>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11815"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11816"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57</xdr:row>
      <xdr:rowOff>168910</xdr:rowOff>
    </xdr:from>
    <xdr:ext cx="247650" cy="257810"/>
    <xdr:sp macro="" textlink="">
      <xdr:nvSpPr>
        <xdr:cNvPr id="11817" name="テキスト ボックス 553"/>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11818"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55</xdr:row>
      <xdr:rowOff>54610</xdr:rowOff>
    </xdr:from>
    <xdr:ext cx="594360" cy="257810"/>
    <xdr:sp macro="" textlink="">
      <xdr:nvSpPr>
        <xdr:cNvPr id="11819" name="テキスト ボックス 555"/>
        <xdr:cNvSpPr txBox="1"/>
      </xdr:nvSpPr>
      <xdr:spPr>
        <a:xfrm>
          <a:off x="11850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11820"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52</xdr:row>
      <xdr:rowOff>111760</xdr:rowOff>
    </xdr:from>
    <xdr:ext cx="594360" cy="257810"/>
    <xdr:sp macro="" textlink="">
      <xdr:nvSpPr>
        <xdr:cNvPr id="11821" name="テキスト ボックス 557"/>
        <xdr:cNvSpPr txBox="1"/>
      </xdr:nvSpPr>
      <xdr:spPr>
        <a:xfrm>
          <a:off x="11850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11822"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49</xdr:row>
      <xdr:rowOff>168910</xdr:rowOff>
    </xdr:from>
    <xdr:ext cx="594360" cy="257810"/>
    <xdr:sp macro="" textlink="">
      <xdr:nvSpPr>
        <xdr:cNvPr id="11823" name="テキスト ボックス 559"/>
        <xdr:cNvSpPr txBox="1"/>
      </xdr:nvSpPr>
      <xdr:spPr>
        <a:xfrm>
          <a:off x="11850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11824"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47</xdr:row>
      <xdr:rowOff>54610</xdr:rowOff>
    </xdr:from>
    <xdr:ext cx="594360" cy="257810"/>
    <xdr:sp macro="" textlink="">
      <xdr:nvSpPr>
        <xdr:cNvPr id="11825" name="テキスト ボックス 561"/>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1182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104140</xdr:rowOff>
    </xdr:from>
    <xdr:to>
      <xdr:col>23</xdr:col>
      <xdr:colOff>516890</xdr:colOff>
      <xdr:row>57</xdr:row>
      <xdr:rowOff>153035</xdr:rowOff>
    </xdr:to>
    <xdr:cxnSp macro="">
      <xdr:nvCxnSpPr>
        <xdr:cNvPr id="11827" name="直線コネクタ 563"/>
        <xdr:cNvCxnSpPr/>
      </xdr:nvCxnSpPr>
      <xdr:spPr>
        <a:xfrm flipV="1">
          <a:off x="16317595" y="8676640"/>
          <a:ext cx="127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156845</xdr:rowOff>
    </xdr:from>
    <xdr:ext cx="534670" cy="257810"/>
    <xdr:sp macro="" textlink="">
      <xdr:nvSpPr>
        <xdr:cNvPr id="11828" name="教育費最小値テキスト"/>
        <xdr:cNvSpPr txBox="1"/>
      </xdr:nvSpPr>
      <xdr:spPr>
        <a:xfrm>
          <a:off x="16370300" y="99294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153035</xdr:rowOff>
    </xdr:from>
    <xdr:to>
      <xdr:col>23</xdr:col>
      <xdr:colOff>606425</xdr:colOff>
      <xdr:row>57</xdr:row>
      <xdr:rowOff>153035</xdr:rowOff>
    </xdr:to>
    <xdr:cxnSp macro="">
      <xdr:nvCxnSpPr>
        <xdr:cNvPr id="11829" name="直線コネクタ 565"/>
        <xdr:cNvCxnSpPr/>
      </xdr:nvCxnSpPr>
      <xdr:spPr>
        <a:xfrm>
          <a:off x="16230600" y="992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50800</xdr:rowOff>
    </xdr:from>
    <xdr:ext cx="598805" cy="259080"/>
    <xdr:sp macro="" textlink="">
      <xdr:nvSpPr>
        <xdr:cNvPr id="11830" name="教育費最大値テキスト"/>
        <xdr:cNvSpPr txBox="1"/>
      </xdr:nvSpPr>
      <xdr:spPr>
        <a:xfrm>
          <a:off x="16370300" y="8451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104140</xdr:rowOff>
    </xdr:from>
    <xdr:to>
      <xdr:col>23</xdr:col>
      <xdr:colOff>606425</xdr:colOff>
      <xdr:row>50</xdr:row>
      <xdr:rowOff>104140</xdr:rowOff>
    </xdr:to>
    <xdr:cxnSp macro="">
      <xdr:nvCxnSpPr>
        <xdr:cNvPr id="11831" name="直線コネクタ 567"/>
        <xdr:cNvCxnSpPr/>
      </xdr:nvCxnSpPr>
      <xdr:spPr>
        <a:xfrm>
          <a:off x="16230600" y="867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7620</xdr:rowOff>
    </xdr:from>
    <xdr:to>
      <xdr:col>23</xdr:col>
      <xdr:colOff>517525</xdr:colOff>
      <xdr:row>55</xdr:row>
      <xdr:rowOff>130810</xdr:rowOff>
    </xdr:to>
    <xdr:cxnSp macro="">
      <xdr:nvCxnSpPr>
        <xdr:cNvPr id="11832" name="直線コネクタ 568"/>
        <xdr:cNvCxnSpPr/>
      </xdr:nvCxnSpPr>
      <xdr:spPr>
        <a:xfrm>
          <a:off x="15481300" y="94373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156845</xdr:rowOff>
    </xdr:from>
    <xdr:ext cx="534670" cy="257810"/>
    <xdr:sp macro="" textlink="">
      <xdr:nvSpPr>
        <xdr:cNvPr id="11833" name="教育費平均値テキスト"/>
        <xdr:cNvSpPr txBox="1"/>
      </xdr:nvSpPr>
      <xdr:spPr>
        <a:xfrm>
          <a:off x="16370300" y="95865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6985</xdr:rowOff>
    </xdr:from>
    <xdr:to>
      <xdr:col>23</xdr:col>
      <xdr:colOff>568325</xdr:colOff>
      <xdr:row>56</xdr:row>
      <xdr:rowOff>109220</xdr:rowOff>
    </xdr:to>
    <xdr:sp macro="" textlink="">
      <xdr:nvSpPr>
        <xdr:cNvPr id="11834" name="フローチャート : 判断 570"/>
        <xdr:cNvSpPr/>
      </xdr:nvSpPr>
      <xdr:spPr>
        <a:xfrm>
          <a:off x="16268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7620</xdr:rowOff>
    </xdr:from>
    <xdr:to>
      <xdr:col>22</xdr:col>
      <xdr:colOff>365125</xdr:colOff>
      <xdr:row>56</xdr:row>
      <xdr:rowOff>67945</xdr:rowOff>
    </xdr:to>
    <xdr:cxnSp macro="">
      <xdr:nvCxnSpPr>
        <xdr:cNvPr id="11835" name="直線コネクタ 571"/>
        <xdr:cNvCxnSpPr/>
      </xdr:nvCxnSpPr>
      <xdr:spPr>
        <a:xfrm flipV="1">
          <a:off x="14592300" y="943737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4445</xdr:rowOff>
    </xdr:from>
    <xdr:to>
      <xdr:col>22</xdr:col>
      <xdr:colOff>415925</xdr:colOff>
      <xdr:row>56</xdr:row>
      <xdr:rowOff>106045</xdr:rowOff>
    </xdr:to>
    <xdr:sp macro="" textlink="">
      <xdr:nvSpPr>
        <xdr:cNvPr id="11836" name="フローチャート : 判断 572"/>
        <xdr:cNvSpPr/>
      </xdr:nvSpPr>
      <xdr:spPr>
        <a:xfrm>
          <a:off x="15430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56</xdr:row>
      <xdr:rowOff>97790</xdr:rowOff>
    </xdr:from>
    <xdr:ext cx="534670" cy="257810"/>
    <xdr:sp macro="" textlink="">
      <xdr:nvSpPr>
        <xdr:cNvPr id="11837" name="テキスト ボックス 573"/>
        <xdr:cNvSpPr txBox="1"/>
      </xdr:nvSpPr>
      <xdr:spPr>
        <a:xfrm>
          <a:off x="15213965" y="9698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109855</xdr:rowOff>
    </xdr:from>
    <xdr:to>
      <xdr:col>21</xdr:col>
      <xdr:colOff>161925</xdr:colOff>
      <xdr:row>56</xdr:row>
      <xdr:rowOff>67945</xdr:rowOff>
    </xdr:to>
    <xdr:cxnSp macro="">
      <xdr:nvCxnSpPr>
        <xdr:cNvPr id="11838" name="直線コネクタ 574"/>
        <xdr:cNvCxnSpPr/>
      </xdr:nvCxnSpPr>
      <xdr:spPr>
        <a:xfrm>
          <a:off x="13703300" y="953960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159385</xdr:rowOff>
    </xdr:from>
    <xdr:to>
      <xdr:col>21</xdr:col>
      <xdr:colOff>212725</xdr:colOff>
      <xdr:row>56</xdr:row>
      <xdr:rowOff>89535</xdr:rowOff>
    </xdr:to>
    <xdr:sp macro="" textlink="">
      <xdr:nvSpPr>
        <xdr:cNvPr id="11839" name="フローチャート : 判断 575"/>
        <xdr:cNvSpPr/>
      </xdr:nvSpPr>
      <xdr:spPr>
        <a:xfrm>
          <a:off x="145415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54</xdr:row>
      <xdr:rowOff>106045</xdr:rowOff>
    </xdr:from>
    <xdr:ext cx="534670" cy="259080"/>
    <xdr:sp macro="" textlink="">
      <xdr:nvSpPr>
        <xdr:cNvPr id="11840" name="テキスト ボックス 576"/>
        <xdr:cNvSpPr txBox="1"/>
      </xdr:nvSpPr>
      <xdr:spPr>
        <a:xfrm>
          <a:off x="14324965" y="9364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125095</xdr:rowOff>
    </xdr:from>
    <xdr:to>
      <xdr:col>19</xdr:col>
      <xdr:colOff>644525</xdr:colOff>
      <xdr:row>55</xdr:row>
      <xdr:rowOff>109855</xdr:rowOff>
    </xdr:to>
    <xdr:cxnSp macro="">
      <xdr:nvCxnSpPr>
        <xdr:cNvPr id="11841" name="直線コネクタ 577"/>
        <xdr:cNvCxnSpPr/>
      </xdr:nvCxnSpPr>
      <xdr:spPr>
        <a:xfrm>
          <a:off x="12814300" y="938339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27305</xdr:rowOff>
    </xdr:from>
    <xdr:to>
      <xdr:col>20</xdr:col>
      <xdr:colOff>9525</xdr:colOff>
      <xdr:row>56</xdr:row>
      <xdr:rowOff>128905</xdr:rowOff>
    </xdr:to>
    <xdr:sp macro="" textlink="">
      <xdr:nvSpPr>
        <xdr:cNvPr id="11842" name="フローチャート : 判断 578"/>
        <xdr:cNvSpPr/>
      </xdr:nvSpPr>
      <xdr:spPr>
        <a:xfrm>
          <a:off x="13652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56</xdr:row>
      <xdr:rowOff>120650</xdr:rowOff>
    </xdr:from>
    <xdr:ext cx="534670" cy="257810"/>
    <xdr:sp macro="" textlink="">
      <xdr:nvSpPr>
        <xdr:cNvPr id="11843" name="テキスト ボックス 579"/>
        <xdr:cNvSpPr txBox="1"/>
      </xdr:nvSpPr>
      <xdr:spPr>
        <a:xfrm>
          <a:off x="13435965" y="9721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40640</xdr:rowOff>
    </xdr:from>
    <xdr:to>
      <xdr:col>18</xdr:col>
      <xdr:colOff>492125</xdr:colOff>
      <xdr:row>56</xdr:row>
      <xdr:rowOff>142240</xdr:rowOff>
    </xdr:to>
    <xdr:sp macro="" textlink="">
      <xdr:nvSpPr>
        <xdr:cNvPr id="11844" name="フローチャート : 判断 580"/>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56</xdr:row>
      <xdr:rowOff>133350</xdr:rowOff>
    </xdr:from>
    <xdr:ext cx="534670" cy="257810"/>
    <xdr:sp macro="" textlink="">
      <xdr:nvSpPr>
        <xdr:cNvPr id="11845" name="テキスト ボックス 581"/>
        <xdr:cNvSpPr txBox="1"/>
      </xdr:nvSpPr>
      <xdr:spPr>
        <a:xfrm>
          <a:off x="12546965" y="97345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11846" name="テキスト ボックス 582"/>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11847" name="テキスト ボックス 583"/>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80010</xdr:rowOff>
    </xdr:from>
    <xdr:ext cx="760730" cy="259080"/>
    <xdr:sp macro="" textlink="">
      <xdr:nvSpPr>
        <xdr:cNvPr id="11848" name="テキスト ボックス 584"/>
        <xdr:cNvSpPr txBox="1"/>
      </xdr:nvSpPr>
      <xdr:spPr>
        <a:xfrm>
          <a:off x="14401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80010</xdr:rowOff>
    </xdr:from>
    <xdr:ext cx="760730" cy="259080"/>
    <xdr:sp macro="" textlink="">
      <xdr:nvSpPr>
        <xdr:cNvPr id="11849" name="テキスト ボックス 585"/>
        <xdr:cNvSpPr txBox="1"/>
      </xdr:nvSpPr>
      <xdr:spPr>
        <a:xfrm>
          <a:off x="13512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80010</xdr:rowOff>
    </xdr:from>
    <xdr:ext cx="760730" cy="259080"/>
    <xdr:sp macro="" textlink="">
      <xdr:nvSpPr>
        <xdr:cNvPr id="11850" name="テキスト ボックス 586"/>
        <xdr:cNvSpPr txBox="1"/>
      </xdr:nvSpPr>
      <xdr:spPr>
        <a:xfrm>
          <a:off x="12623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80010</xdr:rowOff>
    </xdr:from>
    <xdr:to>
      <xdr:col>23</xdr:col>
      <xdr:colOff>568325</xdr:colOff>
      <xdr:row>56</xdr:row>
      <xdr:rowOff>10160</xdr:rowOff>
    </xdr:to>
    <xdr:sp macro="" textlink="">
      <xdr:nvSpPr>
        <xdr:cNvPr id="11851" name="円/楕円 587"/>
        <xdr:cNvSpPr/>
      </xdr:nvSpPr>
      <xdr:spPr>
        <a:xfrm>
          <a:off x="162687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102870</xdr:rowOff>
    </xdr:from>
    <xdr:ext cx="598805" cy="259080"/>
    <xdr:sp macro="" textlink="">
      <xdr:nvSpPr>
        <xdr:cNvPr id="11852" name="教育費該当値テキスト"/>
        <xdr:cNvSpPr txBox="1"/>
      </xdr:nvSpPr>
      <xdr:spPr>
        <a:xfrm>
          <a:off x="16370300" y="936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114,409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128270</xdr:rowOff>
    </xdr:from>
    <xdr:to>
      <xdr:col>22</xdr:col>
      <xdr:colOff>415925</xdr:colOff>
      <xdr:row>55</xdr:row>
      <xdr:rowOff>58420</xdr:rowOff>
    </xdr:to>
    <xdr:sp macro="" textlink="">
      <xdr:nvSpPr>
        <xdr:cNvPr id="11853" name="円/楕円 589"/>
        <xdr:cNvSpPr/>
      </xdr:nvSpPr>
      <xdr:spPr>
        <a:xfrm>
          <a:off x="15430500" y="9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53</xdr:row>
      <xdr:rowOff>74930</xdr:rowOff>
    </xdr:from>
    <xdr:ext cx="598805" cy="257810"/>
    <xdr:sp macro="" textlink="">
      <xdr:nvSpPr>
        <xdr:cNvPr id="11854" name="テキスト ボックス 590"/>
        <xdr:cNvSpPr txBox="1"/>
      </xdr:nvSpPr>
      <xdr:spPr>
        <a:xfrm>
          <a:off x="15181580" y="91617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141,428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17780</xdr:rowOff>
    </xdr:from>
    <xdr:to>
      <xdr:col>21</xdr:col>
      <xdr:colOff>212725</xdr:colOff>
      <xdr:row>56</xdr:row>
      <xdr:rowOff>118745</xdr:rowOff>
    </xdr:to>
    <xdr:sp macro="" textlink="">
      <xdr:nvSpPr>
        <xdr:cNvPr id="11855" name="円/楕円 591"/>
        <xdr:cNvSpPr/>
      </xdr:nvSpPr>
      <xdr:spPr>
        <a:xfrm>
          <a:off x="1454150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56</xdr:row>
      <xdr:rowOff>109855</xdr:rowOff>
    </xdr:from>
    <xdr:ext cx="534670" cy="257810"/>
    <xdr:sp macro="" textlink="">
      <xdr:nvSpPr>
        <xdr:cNvPr id="11856" name="テキスト ボックス 592"/>
        <xdr:cNvSpPr txBox="1"/>
      </xdr:nvSpPr>
      <xdr:spPr>
        <a:xfrm>
          <a:off x="14324965" y="97110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90,654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59055</xdr:rowOff>
    </xdr:from>
    <xdr:to>
      <xdr:col>20</xdr:col>
      <xdr:colOff>9525</xdr:colOff>
      <xdr:row>55</xdr:row>
      <xdr:rowOff>160655</xdr:rowOff>
    </xdr:to>
    <xdr:sp macro="" textlink="">
      <xdr:nvSpPr>
        <xdr:cNvPr id="11857" name="円/楕円 593"/>
        <xdr:cNvSpPr/>
      </xdr:nvSpPr>
      <xdr:spPr>
        <a:xfrm>
          <a:off x="136525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54</xdr:row>
      <xdr:rowOff>6350</xdr:rowOff>
    </xdr:from>
    <xdr:ext cx="597535" cy="257810"/>
    <xdr:sp macro="" textlink="">
      <xdr:nvSpPr>
        <xdr:cNvPr id="11858" name="テキスト ボックス 594"/>
        <xdr:cNvSpPr txBox="1"/>
      </xdr:nvSpPr>
      <xdr:spPr>
        <a:xfrm>
          <a:off x="13403580" y="92646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119,076</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74930</xdr:rowOff>
    </xdr:from>
    <xdr:to>
      <xdr:col>18</xdr:col>
      <xdr:colOff>492125</xdr:colOff>
      <xdr:row>55</xdr:row>
      <xdr:rowOff>4445</xdr:rowOff>
    </xdr:to>
    <xdr:sp macro="" textlink="">
      <xdr:nvSpPr>
        <xdr:cNvPr id="11859" name="円/楕円 595"/>
        <xdr:cNvSpPr/>
      </xdr:nvSpPr>
      <xdr:spPr>
        <a:xfrm>
          <a:off x="12763500" y="9333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53</xdr:row>
      <xdr:rowOff>20955</xdr:rowOff>
    </xdr:from>
    <xdr:ext cx="598805" cy="257810"/>
    <xdr:sp macro="" textlink="">
      <xdr:nvSpPr>
        <xdr:cNvPr id="11860" name="テキスト ボックス 596"/>
        <xdr:cNvSpPr txBox="1"/>
      </xdr:nvSpPr>
      <xdr:spPr>
        <a:xfrm>
          <a:off x="12514580" y="91078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153,196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11861"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1862"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1863"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1864"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1865"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1866"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1867"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1868"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8615" cy="224155"/>
    <xdr:sp macro="" textlink="">
      <xdr:nvSpPr>
        <xdr:cNvPr id="11869" name="テキスト ボックス 605"/>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11870"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11871" name="直線コネクタ 60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77</xdr:row>
      <xdr:rowOff>168910</xdr:rowOff>
    </xdr:from>
    <xdr:ext cx="247650" cy="257810"/>
    <xdr:sp macro="" textlink="">
      <xdr:nvSpPr>
        <xdr:cNvPr id="11872" name="テキスト ボックス 608"/>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11873" name="直線コネクタ 60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75</xdr:row>
      <xdr:rowOff>54610</xdr:rowOff>
    </xdr:from>
    <xdr:ext cx="594360" cy="257810"/>
    <xdr:sp macro="" textlink="">
      <xdr:nvSpPr>
        <xdr:cNvPr id="11874" name="テキスト ボックス 610"/>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11875" name="直線コネクタ 61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72</xdr:row>
      <xdr:rowOff>111760</xdr:rowOff>
    </xdr:from>
    <xdr:ext cx="594360" cy="257810"/>
    <xdr:sp macro="" textlink="">
      <xdr:nvSpPr>
        <xdr:cNvPr id="11876" name="テキスト ボックス 612"/>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11877" name="直線コネクタ 61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168910</xdr:rowOff>
    </xdr:from>
    <xdr:ext cx="594360" cy="257810"/>
    <xdr:sp macro="" textlink="">
      <xdr:nvSpPr>
        <xdr:cNvPr id="11878" name="テキスト ボックス 614"/>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11879"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67</xdr:row>
      <xdr:rowOff>54610</xdr:rowOff>
    </xdr:from>
    <xdr:ext cx="594360" cy="257810"/>
    <xdr:sp macro="" textlink="">
      <xdr:nvSpPr>
        <xdr:cNvPr id="11880" name="テキスト ボックス 61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1188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8255</xdr:rowOff>
    </xdr:from>
    <xdr:to>
      <xdr:col>23</xdr:col>
      <xdr:colOff>516890</xdr:colOff>
      <xdr:row>78</xdr:row>
      <xdr:rowOff>139700</xdr:rowOff>
    </xdr:to>
    <xdr:cxnSp macro="">
      <xdr:nvCxnSpPr>
        <xdr:cNvPr id="11882" name="直線コネクタ 618"/>
        <xdr:cNvCxnSpPr/>
      </xdr:nvCxnSpPr>
      <xdr:spPr>
        <a:xfrm flipV="1">
          <a:off x="16317595" y="1235265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144780</xdr:rowOff>
    </xdr:from>
    <xdr:ext cx="249555" cy="257810"/>
    <xdr:sp macro="" textlink="">
      <xdr:nvSpPr>
        <xdr:cNvPr id="11883" name="災害復旧費最小値テキスト"/>
        <xdr:cNvSpPr txBox="1"/>
      </xdr:nvSpPr>
      <xdr:spPr>
        <a:xfrm>
          <a:off x="16370300" y="135178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11884" name="直線コネクタ 620"/>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126365</xdr:rowOff>
    </xdr:from>
    <xdr:ext cx="598805" cy="259080"/>
    <xdr:sp macro="" textlink="">
      <xdr:nvSpPr>
        <xdr:cNvPr id="11885" name="災害復旧費最大値テキスト"/>
        <xdr:cNvSpPr txBox="1"/>
      </xdr:nvSpPr>
      <xdr:spPr>
        <a:xfrm>
          <a:off x="16370300" y="12127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8255</xdr:rowOff>
    </xdr:from>
    <xdr:to>
      <xdr:col>23</xdr:col>
      <xdr:colOff>606425</xdr:colOff>
      <xdr:row>72</xdr:row>
      <xdr:rowOff>8255</xdr:rowOff>
    </xdr:to>
    <xdr:cxnSp macro="">
      <xdr:nvCxnSpPr>
        <xdr:cNvPr id="11886" name="直線コネクタ 622"/>
        <xdr:cNvCxnSpPr/>
      </xdr:nvCxnSpPr>
      <xdr:spPr>
        <a:xfrm>
          <a:off x="16230600" y="1235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128270</xdr:rowOff>
    </xdr:from>
    <xdr:to>
      <xdr:col>23</xdr:col>
      <xdr:colOff>517525</xdr:colOff>
      <xdr:row>78</xdr:row>
      <xdr:rowOff>132080</xdr:rowOff>
    </xdr:to>
    <xdr:cxnSp macro="">
      <xdr:nvCxnSpPr>
        <xdr:cNvPr id="11887" name="直線コネクタ 623"/>
        <xdr:cNvCxnSpPr/>
      </xdr:nvCxnSpPr>
      <xdr:spPr>
        <a:xfrm>
          <a:off x="15481300" y="135013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62230</xdr:rowOff>
    </xdr:from>
    <xdr:ext cx="534670" cy="259080"/>
    <xdr:sp macro="" textlink="">
      <xdr:nvSpPr>
        <xdr:cNvPr id="11888" name="災害復旧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39370</xdr:rowOff>
    </xdr:from>
    <xdr:to>
      <xdr:col>23</xdr:col>
      <xdr:colOff>568325</xdr:colOff>
      <xdr:row>78</xdr:row>
      <xdr:rowOff>140970</xdr:rowOff>
    </xdr:to>
    <xdr:sp macro="" textlink="">
      <xdr:nvSpPr>
        <xdr:cNvPr id="11889" name="フローチャート : 判断 625"/>
        <xdr:cNvSpPr/>
      </xdr:nvSpPr>
      <xdr:spPr>
        <a:xfrm>
          <a:off x="162687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123190</xdr:rowOff>
    </xdr:from>
    <xdr:to>
      <xdr:col>22</xdr:col>
      <xdr:colOff>365125</xdr:colOff>
      <xdr:row>78</xdr:row>
      <xdr:rowOff>128270</xdr:rowOff>
    </xdr:to>
    <xdr:cxnSp macro="">
      <xdr:nvCxnSpPr>
        <xdr:cNvPr id="11890" name="直線コネクタ 626"/>
        <xdr:cNvCxnSpPr/>
      </xdr:nvCxnSpPr>
      <xdr:spPr>
        <a:xfrm>
          <a:off x="14592300" y="13496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59055</xdr:rowOff>
    </xdr:from>
    <xdr:to>
      <xdr:col>22</xdr:col>
      <xdr:colOff>415925</xdr:colOff>
      <xdr:row>78</xdr:row>
      <xdr:rowOff>160655</xdr:rowOff>
    </xdr:to>
    <xdr:sp macro="" textlink="">
      <xdr:nvSpPr>
        <xdr:cNvPr id="11891" name="フローチャート : 判断 627"/>
        <xdr:cNvSpPr/>
      </xdr:nvSpPr>
      <xdr:spPr>
        <a:xfrm>
          <a:off x="15430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77</xdr:row>
      <xdr:rowOff>6350</xdr:rowOff>
    </xdr:from>
    <xdr:ext cx="468630" cy="257810"/>
    <xdr:sp macro="" textlink="">
      <xdr:nvSpPr>
        <xdr:cNvPr id="11892" name="テキスト ボックス 628"/>
        <xdr:cNvSpPr txBox="1"/>
      </xdr:nvSpPr>
      <xdr:spPr>
        <a:xfrm>
          <a:off x="15246350" y="13208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116840</xdr:rowOff>
    </xdr:from>
    <xdr:to>
      <xdr:col>21</xdr:col>
      <xdr:colOff>161925</xdr:colOff>
      <xdr:row>78</xdr:row>
      <xdr:rowOff>123190</xdr:rowOff>
    </xdr:to>
    <xdr:cxnSp macro="">
      <xdr:nvCxnSpPr>
        <xdr:cNvPr id="11893" name="直線コネクタ 629"/>
        <xdr:cNvCxnSpPr/>
      </xdr:nvCxnSpPr>
      <xdr:spPr>
        <a:xfrm>
          <a:off x="13703300" y="134899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54610</xdr:rowOff>
    </xdr:from>
    <xdr:to>
      <xdr:col>21</xdr:col>
      <xdr:colOff>212725</xdr:colOff>
      <xdr:row>78</xdr:row>
      <xdr:rowOff>156210</xdr:rowOff>
    </xdr:to>
    <xdr:sp macro="" textlink="">
      <xdr:nvSpPr>
        <xdr:cNvPr id="11894" name="フローチャート : 判断 630"/>
        <xdr:cNvSpPr/>
      </xdr:nvSpPr>
      <xdr:spPr>
        <a:xfrm>
          <a:off x="14541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77</xdr:row>
      <xdr:rowOff>1270</xdr:rowOff>
    </xdr:from>
    <xdr:ext cx="468630" cy="259080"/>
    <xdr:sp macro="" textlink="">
      <xdr:nvSpPr>
        <xdr:cNvPr id="11895" name="テキスト ボックス 631"/>
        <xdr:cNvSpPr txBox="1"/>
      </xdr:nvSpPr>
      <xdr:spPr>
        <a:xfrm>
          <a:off x="14357350" y="13202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116840</xdr:rowOff>
    </xdr:from>
    <xdr:to>
      <xdr:col>19</xdr:col>
      <xdr:colOff>644525</xdr:colOff>
      <xdr:row>78</xdr:row>
      <xdr:rowOff>139700</xdr:rowOff>
    </xdr:to>
    <xdr:cxnSp macro="">
      <xdr:nvCxnSpPr>
        <xdr:cNvPr id="11896" name="直線コネクタ 632"/>
        <xdr:cNvCxnSpPr/>
      </xdr:nvCxnSpPr>
      <xdr:spPr>
        <a:xfrm flipV="1">
          <a:off x="12814300" y="13489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37465</xdr:rowOff>
    </xdr:from>
    <xdr:to>
      <xdr:col>20</xdr:col>
      <xdr:colOff>9525</xdr:colOff>
      <xdr:row>78</xdr:row>
      <xdr:rowOff>139065</xdr:rowOff>
    </xdr:to>
    <xdr:sp macro="" textlink="">
      <xdr:nvSpPr>
        <xdr:cNvPr id="11897" name="フローチャート : 判断 633"/>
        <xdr:cNvSpPr/>
      </xdr:nvSpPr>
      <xdr:spPr>
        <a:xfrm>
          <a:off x="13652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76</xdr:row>
      <xdr:rowOff>155575</xdr:rowOff>
    </xdr:from>
    <xdr:ext cx="534670" cy="257810"/>
    <xdr:sp macro="" textlink="">
      <xdr:nvSpPr>
        <xdr:cNvPr id="11898" name="テキスト ボックス 634"/>
        <xdr:cNvSpPr txBox="1"/>
      </xdr:nvSpPr>
      <xdr:spPr>
        <a:xfrm>
          <a:off x="13435965" y="13185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48260</xdr:rowOff>
    </xdr:from>
    <xdr:to>
      <xdr:col>18</xdr:col>
      <xdr:colOff>492125</xdr:colOff>
      <xdr:row>78</xdr:row>
      <xdr:rowOff>149860</xdr:rowOff>
    </xdr:to>
    <xdr:sp macro="" textlink="">
      <xdr:nvSpPr>
        <xdr:cNvPr id="11899" name="フローチャート : 判断 635"/>
        <xdr:cNvSpPr/>
      </xdr:nvSpPr>
      <xdr:spPr>
        <a:xfrm>
          <a:off x="12763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206375</xdr:colOff>
      <xdr:row>76</xdr:row>
      <xdr:rowOff>166370</xdr:rowOff>
    </xdr:from>
    <xdr:ext cx="469900" cy="257810"/>
    <xdr:sp macro="" textlink="">
      <xdr:nvSpPr>
        <xdr:cNvPr id="11900" name="テキスト ボックス 636"/>
        <xdr:cNvSpPr txBox="1"/>
      </xdr:nvSpPr>
      <xdr:spPr>
        <a:xfrm>
          <a:off x="12579350" y="131965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11901" name="テキスト ボックス 637"/>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11902" name="テキスト ボックス 638"/>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80010</xdr:rowOff>
    </xdr:from>
    <xdr:ext cx="760730" cy="259080"/>
    <xdr:sp macro="" textlink="">
      <xdr:nvSpPr>
        <xdr:cNvPr id="11903" name="テキスト ボックス 639"/>
        <xdr:cNvSpPr txBox="1"/>
      </xdr:nvSpPr>
      <xdr:spPr>
        <a:xfrm>
          <a:off x="14401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80010</xdr:rowOff>
    </xdr:from>
    <xdr:ext cx="760730" cy="259080"/>
    <xdr:sp macro="" textlink="">
      <xdr:nvSpPr>
        <xdr:cNvPr id="11904" name="テキスト ボックス 640"/>
        <xdr:cNvSpPr txBox="1"/>
      </xdr:nvSpPr>
      <xdr:spPr>
        <a:xfrm>
          <a:off x="13512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80010</xdr:rowOff>
    </xdr:from>
    <xdr:ext cx="760730" cy="259080"/>
    <xdr:sp macro="" textlink="">
      <xdr:nvSpPr>
        <xdr:cNvPr id="11905" name="テキスト ボックス 641"/>
        <xdr:cNvSpPr txBox="1"/>
      </xdr:nvSpPr>
      <xdr:spPr>
        <a:xfrm>
          <a:off x="12623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81280</xdr:rowOff>
    </xdr:from>
    <xdr:to>
      <xdr:col>23</xdr:col>
      <xdr:colOff>568325</xdr:colOff>
      <xdr:row>79</xdr:row>
      <xdr:rowOff>11430</xdr:rowOff>
    </xdr:to>
    <xdr:sp macro="" textlink="">
      <xdr:nvSpPr>
        <xdr:cNvPr id="11906" name="円/楕円 642"/>
        <xdr:cNvSpPr/>
      </xdr:nvSpPr>
      <xdr:spPr>
        <a:xfrm>
          <a:off x="162687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17780</xdr:rowOff>
    </xdr:from>
    <xdr:ext cx="469900" cy="257810"/>
    <xdr:sp macro="" textlink="">
      <xdr:nvSpPr>
        <xdr:cNvPr id="11907" name="災害復旧費該当値テキスト"/>
        <xdr:cNvSpPr txBox="1"/>
      </xdr:nvSpPr>
      <xdr:spPr>
        <a:xfrm>
          <a:off x="16370300" y="13390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77470</xdr:rowOff>
    </xdr:from>
    <xdr:to>
      <xdr:col>22</xdr:col>
      <xdr:colOff>415925</xdr:colOff>
      <xdr:row>79</xdr:row>
      <xdr:rowOff>7620</xdr:rowOff>
    </xdr:to>
    <xdr:sp macro="" textlink="">
      <xdr:nvSpPr>
        <xdr:cNvPr id="11908" name="円/楕円 644"/>
        <xdr:cNvSpPr/>
      </xdr:nvSpPr>
      <xdr:spPr>
        <a:xfrm>
          <a:off x="1543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78</xdr:row>
      <xdr:rowOff>170180</xdr:rowOff>
    </xdr:from>
    <xdr:ext cx="468630" cy="259080"/>
    <xdr:sp macro="" textlink="">
      <xdr:nvSpPr>
        <xdr:cNvPr id="11909" name="テキスト ボックス 645"/>
        <xdr:cNvSpPr txBox="1"/>
      </xdr:nvSpPr>
      <xdr:spPr>
        <a:xfrm>
          <a:off x="15246350" y="13543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72390</xdr:rowOff>
    </xdr:from>
    <xdr:to>
      <xdr:col>21</xdr:col>
      <xdr:colOff>212725</xdr:colOff>
      <xdr:row>79</xdr:row>
      <xdr:rowOff>2540</xdr:rowOff>
    </xdr:to>
    <xdr:sp macro="" textlink="">
      <xdr:nvSpPr>
        <xdr:cNvPr id="11910" name="円/楕円 646"/>
        <xdr:cNvSpPr/>
      </xdr:nvSpPr>
      <xdr:spPr>
        <a:xfrm>
          <a:off x="14541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78</xdr:row>
      <xdr:rowOff>165100</xdr:rowOff>
    </xdr:from>
    <xdr:ext cx="468630" cy="259080"/>
    <xdr:sp macro="" textlink="">
      <xdr:nvSpPr>
        <xdr:cNvPr id="11911" name="テキスト ボックス 647"/>
        <xdr:cNvSpPr txBox="1"/>
      </xdr:nvSpPr>
      <xdr:spPr>
        <a:xfrm>
          <a:off x="14357350" y="13538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66040</xdr:rowOff>
    </xdr:from>
    <xdr:to>
      <xdr:col>20</xdr:col>
      <xdr:colOff>9525</xdr:colOff>
      <xdr:row>78</xdr:row>
      <xdr:rowOff>167640</xdr:rowOff>
    </xdr:to>
    <xdr:sp macro="" textlink="">
      <xdr:nvSpPr>
        <xdr:cNvPr id="11912" name="円/楕円 648"/>
        <xdr:cNvSpPr/>
      </xdr:nvSpPr>
      <xdr:spPr>
        <a:xfrm>
          <a:off x="13652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409575</xdr:colOff>
      <xdr:row>78</xdr:row>
      <xdr:rowOff>158750</xdr:rowOff>
    </xdr:from>
    <xdr:ext cx="469900" cy="259080"/>
    <xdr:sp macro="" textlink="">
      <xdr:nvSpPr>
        <xdr:cNvPr id="11913" name="テキスト ボックス 649"/>
        <xdr:cNvSpPr txBox="1"/>
      </xdr:nvSpPr>
      <xdr:spPr>
        <a:xfrm>
          <a:off x="13468350" y="1353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11914" name="円/楕円 65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79</xdr:row>
      <xdr:rowOff>10160</xdr:rowOff>
    </xdr:from>
    <xdr:ext cx="249555" cy="259080"/>
    <xdr:sp macro="" textlink="">
      <xdr:nvSpPr>
        <xdr:cNvPr id="11915" name="テキスト ボックス 651"/>
        <xdr:cNvSpPr txBox="1"/>
      </xdr:nvSpPr>
      <xdr:spPr>
        <a:xfrm>
          <a:off x="12689840" y="13554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11916"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1917"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1918"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1919"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1920"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1921"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1922"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1923"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8615" cy="224155"/>
    <xdr:sp macro="" textlink="">
      <xdr:nvSpPr>
        <xdr:cNvPr id="11924" name="テキスト ボックス 66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11925"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11926"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97</xdr:row>
      <xdr:rowOff>168910</xdr:rowOff>
    </xdr:from>
    <xdr:ext cx="247650" cy="257810"/>
    <xdr:sp macro="" textlink="">
      <xdr:nvSpPr>
        <xdr:cNvPr id="11927" name="テキスト ボックス 663"/>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11928"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95</xdr:row>
      <xdr:rowOff>54610</xdr:rowOff>
    </xdr:from>
    <xdr:ext cx="594360" cy="257810"/>
    <xdr:sp macro="" textlink="">
      <xdr:nvSpPr>
        <xdr:cNvPr id="11929" name="テキスト ボックス 665"/>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11930"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92</xdr:row>
      <xdr:rowOff>111760</xdr:rowOff>
    </xdr:from>
    <xdr:ext cx="594360" cy="257810"/>
    <xdr:sp macro="" textlink="">
      <xdr:nvSpPr>
        <xdr:cNvPr id="11931" name="テキスト ボックス 667"/>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11932"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89</xdr:row>
      <xdr:rowOff>168910</xdr:rowOff>
    </xdr:from>
    <xdr:ext cx="594360" cy="257810"/>
    <xdr:sp macro="" textlink="">
      <xdr:nvSpPr>
        <xdr:cNvPr id="11933" name="テキスト ボックス 669"/>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11934"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87</xdr:row>
      <xdr:rowOff>54610</xdr:rowOff>
    </xdr:from>
    <xdr:ext cx="594360" cy="257810"/>
    <xdr:sp macro="" textlink="">
      <xdr:nvSpPr>
        <xdr:cNvPr id="11935" name="テキスト ボックス 671"/>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1193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43180</xdr:rowOff>
    </xdr:from>
    <xdr:to>
      <xdr:col>23</xdr:col>
      <xdr:colOff>516890</xdr:colOff>
      <xdr:row>98</xdr:row>
      <xdr:rowOff>130810</xdr:rowOff>
    </xdr:to>
    <xdr:cxnSp macro="">
      <xdr:nvCxnSpPr>
        <xdr:cNvPr id="11937" name="直線コネクタ 673"/>
        <xdr:cNvCxnSpPr/>
      </xdr:nvCxnSpPr>
      <xdr:spPr>
        <a:xfrm flipV="1">
          <a:off x="16317595" y="1564513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134620</xdr:rowOff>
    </xdr:from>
    <xdr:ext cx="469900" cy="257810"/>
    <xdr:sp macro="" textlink="">
      <xdr:nvSpPr>
        <xdr:cNvPr id="11938" name="公債費最小値テキスト"/>
        <xdr:cNvSpPr txBox="1"/>
      </xdr:nvSpPr>
      <xdr:spPr>
        <a:xfrm>
          <a:off x="16370300" y="16936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130810</xdr:rowOff>
    </xdr:from>
    <xdr:to>
      <xdr:col>23</xdr:col>
      <xdr:colOff>606425</xdr:colOff>
      <xdr:row>98</xdr:row>
      <xdr:rowOff>130810</xdr:rowOff>
    </xdr:to>
    <xdr:cxnSp macro="">
      <xdr:nvCxnSpPr>
        <xdr:cNvPr id="11939" name="直線コネクタ 675"/>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161290</xdr:rowOff>
    </xdr:from>
    <xdr:ext cx="598805" cy="259080"/>
    <xdr:sp macro="" textlink="">
      <xdr:nvSpPr>
        <xdr:cNvPr id="11940" name="公債費最大値テキスト"/>
        <xdr:cNvSpPr txBox="1"/>
      </xdr:nvSpPr>
      <xdr:spPr>
        <a:xfrm>
          <a:off x="16370300" y="15420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43180</xdr:rowOff>
    </xdr:from>
    <xdr:to>
      <xdr:col>23</xdr:col>
      <xdr:colOff>606425</xdr:colOff>
      <xdr:row>91</xdr:row>
      <xdr:rowOff>43180</xdr:rowOff>
    </xdr:to>
    <xdr:cxnSp macro="">
      <xdr:nvCxnSpPr>
        <xdr:cNvPr id="11941" name="直線コネクタ 677"/>
        <xdr:cNvCxnSpPr/>
      </xdr:nvCxnSpPr>
      <xdr:spPr>
        <a:xfrm>
          <a:off x="16230600" y="1564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153670</xdr:rowOff>
    </xdr:from>
    <xdr:to>
      <xdr:col>23</xdr:col>
      <xdr:colOff>517525</xdr:colOff>
      <xdr:row>95</xdr:row>
      <xdr:rowOff>154940</xdr:rowOff>
    </xdr:to>
    <xdr:cxnSp macro="">
      <xdr:nvCxnSpPr>
        <xdr:cNvPr id="11942" name="直線コネクタ 678"/>
        <xdr:cNvCxnSpPr/>
      </xdr:nvCxnSpPr>
      <xdr:spPr>
        <a:xfrm>
          <a:off x="15481300" y="164414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100965</xdr:rowOff>
    </xdr:from>
    <xdr:ext cx="598805" cy="257810"/>
    <xdr:sp macro="" textlink="">
      <xdr:nvSpPr>
        <xdr:cNvPr id="11943" name="公債費平均値テキスト"/>
        <xdr:cNvSpPr txBox="1"/>
      </xdr:nvSpPr>
      <xdr:spPr>
        <a:xfrm>
          <a:off x="16370300" y="1638871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122555</xdr:rowOff>
    </xdr:from>
    <xdr:to>
      <xdr:col>23</xdr:col>
      <xdr:colOff>568325</xdr:colOff>
      <xdr:row>96</xdr:row>
      <xdr:rowOff>52705</xdr:rowOff>
    </xdr:to>
    <xdr:sp macro="" textlink="">
      <xdr:nvSpPr>
        <xdr:cNvPr id="11944" name="フローチャート : 判断 680"/>
        <xdr:cNvSpPr/>
      </xdr:nvSpPr>
      <xdr:spPr>
        <a:xfrm>
          <a:off x="162687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153670</xdr:rowOff>
    </xdr:from>
    <xdr:to>
      <xdr:col>22</xdr:col>
      <xdr:colOff>365125</xdr:colOff>
      <xdr:row>96</xdr:row>
      <xdr:rowOff>4445</xdr:rowOff>
    </xdr:to>
    <xdr:cxnSp macro="">
      <xdr:nvCxnSpPr>
        <xdr:cNvPr id="11945" name="直線コネクタ 681"/>
        <xdr:cNvCxnSpPr/>
      </xdr:nvCxnSpPr>
      <xdr:spPr>
        <a:xfrm flipV="1">
          <a:off x="14592300" y="164414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99695</xdr:rowOff>
    </xdr:from>
    <xdr:to>
      <xdr:col>22</xdr:col>
      <xdr:colOff>415925</xdr:colOff>
      <xdr:row>96</xdr:row>
      <xdr:rowOff>29845</xdr:rowOff>
    </xdr:to>
    <xdr:sp macro="" textlink="">
      <xdr:nvSpPr>
        <xdr:cNvPr id="11946" name="フローチャート : 判断 682"/>
        <xdr:cNvSpPr/>
      </xdr:nvSpPr>
      <xdr:spPr>
        <a:xfrm>
          <a:off x="15430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94</xdr:row>
      <xdr:rowOff>46355</xdr:rowOff>
    </xdr:from>
    <xdr:ext cx="598805" cy="259080"/>
    <xdr:sp macro="" textlink="">
      <xdr:nvSpPr>
        <xdr:cNvPr id="11947" name="テキスト ボックス 683"/>
        <xdr:cNvSpPr txBox="1"/>
      </xdr:nvSpPr>
      <xdr:spPr>
        <a:xfrm>
          <a:off x="15181580" y="1616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3175</xdr:rowOff>
    </xdr:from>
    <xdr:to>
      <xdr:col>21</xdr:col>
      <xdr:colOff>161925</xdr:colOff>
      <xdr:row>96</xdr:row>
      <xdr:rowOff>4445</xdr:rowOff>
    </xdr:to>
    <xdr:cxnSp macro="">
      <xdr:nvCxnSpPr>
        <xdr:cNvPr id="11948" name="直線コネクタ 684"/>
        <xdr:cNvCxnSpPr/>
      </xdr:nvCxnSpPr>
      <xdr:spPr>
        <a:xfrm>
          <a:off x="13703300" y="164623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104140</xdr:rowOff>
    </xdr:from>
    <xdr:to>
      <xdr:col>21</xdr:col>
      <xdr:colOff>212725</xdr:colOff>
      <xdr:row>96</xdr:row>
      <xdr:rowOff>34290</xdr:rowOff>
    </xdr:to>
    <xdr:sp macro="" textlink="">
      <xdr:nvSpPr>
        <xdr:cNvPr id="11949" name="フローチャート : 判断 685"/>
        <xdr:cNvSpPr/>
      </xdr:nvSpPr>
      <xdr:spPr>
        <a:xfrm>
          <a:off x="14541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94</xdr:row>
      <xdr:rowOff>50800</xdr:rowOff>
    </xdr:from>
    <xdr:ext cx="597535" cy="259080"/>
    <xdr:sp macro="" textlink="">
      <xdr:nvSpPr>
        <xdr:cNvPr id="11950" name="テキスト ボックス 686"/>
        <xdr:cNvSpPr txBox="1"/>
      </xdr:nvSpPr>
      <xdr:spPr>
        <a:xfrm>
          <a:off x="14292580" y="16167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143510</xdr:rowOff>
    </xdr:from>
    <xdr:to>
      <xdr:col>19</xdr:col>
      <xdr:colOff>644525</xdr:colOff>
      <xdr:row>96</xdr:row>
      <xdr:rowOff>3175</xdr:rowOff>
    </xdr:to>
    <xdr:cxnSp macro="">
      <xdr:nvCxnSpPr>
        <xdr:cNvPr id="11951" name="直線コネクタ 687"/>
        <xdr:cNvCxnSpPr/>
      </xdr:nvCxnSpPr>
      <xdr:spPr>
        <a:xfrm>
          <a:off x="12814300" y="164312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94615</xdr:rowOff>
    </xdr:from>
    <xdr:to>
      <xdr:col>20</xdr:col>
      <xdr:colOff>9525</xdr:colOff>
      <xdr:row>96</xdr:row>
      <xdr:rowOff>24765</xdr:rowOff>
    </xdr:to>
    <xdr:sp macro="" textlink="">
      <xdr:nvSpPr>
        <xdr:cNvPr id="11952" name="フローチャート : 判断 688"/>
        <xdr:cNvSpPr/>
      </xdr:nvSpPr>
      <xdr:spPr>
        <a:xfrm>
          <a:off x="136525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94</xdr:row>
      <xdr:rowOff>41275</xdr:rowOff>
    </xdr:from>
    <xdr:ext cx="597535" cy="257810"/>
    <xdr:sp macro="" textlink="">
      <xdr:nvSpPr>
        <xdr:cNvPr id="11953" name="テキスト ボックス 689"/>
        <xdr:cNvSpPr txBox="1"/>
      </xdr:nvSpPr>
      <xdr:spPr>
        <a:xfrm>
          <a:off x="13403580" y="16157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67945</xdr:rowOff>
    </xdr:from>
    <xdr:to>
      <xdr:col>18</xdr:col>
      <xdr:colOff>492125</xdr:colOff>
      <xdr:row>95</xdr:row>
      <xdr:rowOff>169545</xdr:rowOff>
    </xdr:to>
    <xdr:sp macro="" textlink="">
      <xdr:nvSpPr>
        <xdr:cNvPr id="11954" name="フローチャート : 判断 690"/>
        <xdr:cNvSpPr/>
      </xdr:nvSpPr>
      <xdr:spPr>
        <a:xfrm>
          <a:off x="12763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94</xdr:row>
      <xdr:rowOff>14605</xdr:rowOff>
    </xdr:from>
    <xdr:ext cx="598805" cy="259080"/>
    <xdr:sp macro="" textlink="">
      <xdr:nvSpPr>
        <xdr:cNvPr id="11955" name="テキスト ボックス 691"/>
        <xdr:cNvSpPr txBox="1"/>
      </xdr:nvSpPr>
      <xdr:spPr>
        <a:xfrm>
          <a:off x="12514580" y="16130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11956" name="テキスト ボックス 692"/>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11957" name="テキスト ボックス 693"/>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80010</xdr:rowOff>
    </xdr:from>
    <xdr:ext cx="760730" cy="259080"/>
    <xdr:sp macro="" textlink="">
      <xdr:nvSpPr>
        <xdr:cNvPr id="11958" name="テキスト ボックス 694"/>
        <xdr:cNvSpPr txBox="1"/>
      </xdr:nvSpPr>
      <xdr:spPr>
        <a:xfrm>
          <a:off x="14401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80010</xdr:rowOff>
    </xdr:from>
    <xdr:ext cx="760730" cy="259080"/>
    <xdr:sp macro="" textlink="">
      <xdr:nvSpPr>
        <xdr:cNvPr id="11959" name="テキスト ボックス 695"/>
        <xdr:cNvSpPr txBox="1"/>
      </xdr:nvSpPr>
      <xdr:spPr>
        <a:xfrm>
          <a:off x="13512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80010</xdr:rowOff>
    </xdr:from>
    <xdr:ext cx="760730" cy="259080"/>
    <xdr:sp macro="" textlink="">
      <xdr:nvSpPr>
        <xdr:cNvPr id="11960" name="テキスト ボックス 696"/>
        <xdr:cNvSpPr txBox="1"/>
      </xdr:nvSpPr>
      <xdr:spPr>
        <a:xfrm>
          <a:off x="12623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104140</xdr:rowOff>
    </xdr:from>
    <xdr:to>
      <xdr:col>23</xdr:col>
      <xdr:colOff>568325</xdr:colOff>
      <xdr:row>96</xdr:row>
      <xdr:rowOff>34290</xdr:rowOff>
    </xdr:to>
    <xdr:sp macro="" textlink="">
      <xdr:nvSpPr>
        <xdr:cNvPr id="11961" name="円/楕円 697"/>
        <xdr:cNvSpPr/>
      </xdr:nvSpPr>
      <xdr:spPr>
        <a:xfrm>
          <a:off x="162687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127000</xdr:rowOff>
    </xdr:from>
    <xdr:ext cx="598805" cy="259080"/>
    <xdr:sp macro="" textlink="">
      <xdr:nvSpPr>
        <xdr:cNvPr id="11962" name="公債費該当値テキスト"/>
        <xdr:cNvSpPr txBox="1"/>
      </xdr:nvSpPr>
      <xdr:spPr>
        <a:xfrm>
          <a:off x="16370300" y="16243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102870</xdr:rowOff>
    </xdr:from>
    <xdr:to>
      <xdr:col>22</xdr:col>
      <xdr:colOff>415925</xdr:colOff>
      <xdr:row>96</xdr:row>
      <xdr:rowOff>33020</xdr:rowOff>
    </xdr:to>
    <xdr:sp macro="" textlink="">
      <xdr:nvSpPr>
        <xdr:cNvPr id="11963" name="円/楕円 699"/>
        <xdr:cNvSpPr/>
      </xdr:nvSpPr>
      <xdr:spPr>
        <a:xfrm>
          <a:off x="15430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96</xdr:row>
      <xdr:rowOff>24130</xdr:rowOff>
    </xdr:from>
    <xdr:ext cx="598805" cy="259080"/>
    <xdr:sp macro="" textlink="">
      <xdr:nvSpPr>
        <xdr:cNvPr id="11964" name="テキスト ボックス 700"/>
        <xdr:cNvSpPr txBox="1"/>
      </xdr:nvSpPr>
      <xdr:spPr>
        <a:xfrm>
          <a:off x="15181580" y="1648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109,477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125095</xdr:rowOff>
    </xdr:from>
    <xdr:to>
      <xdr:col>21</xdr:col>
      <xdr:colOff>212725</xdr:colOff>
      <xdr:row>96</xdr:row>
      <xdr:rowOff>55245</xdr:rowOff>
    </xdr:to>
    <xdr:sp macro="" textlink="">
      <xdr:nvSpPr>
        <xdr:cNvPr id="11965" name="円/楕円 701"/>
        <xdr:cNvSpPr/>
      </xdr:nvSpPr>
      <xdr:spPr>
        <a:xfrm>
          <a:off x="14541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96</xdr:row>
      <xdr:rowOff>46355</xdr:rowOff>
    </xdr:from>
    <xdr:ext cx="597535" cy="259080"/>
    <xdr:sp macro="" textlink="">
      <xdr:nvSpPr>
        <xdr:cNvPr id="11966" name="テキスト ボックス 702"/>
        <xdr:cNvSpPr txBox="1"/>
      </xdr:nvSpPr>
      <xdr:spPr>
        <a:xfrm>
          <a:off x="14292580" y="16505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104,629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123825</xdr:rowOff>
    </xdr:from>
    <xdr:to>
      <xdr:col>20</xdr:col>
      <xdr:colOff>9525</xdr:colOff>
      <xdr:row>96</xdr:row>
      <xdr:rowOff>53975</xdr:rowOff>
    </xdr:to>
    <xdr:sp macro="" textlink="">
      <xdr:nvSpPr>
        <xdr:cNvPr id="11967" name="円/楕円 703"/>
        <xdr:cNvSpPr/>
      </xdr:nvSpPr>
      <xdr:spPr>
        <a:xfrm>
          <a:off x="13652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96</xdr:row>
      <xdr:rowOff>45720</xdr:rowOff>
    </xdr:from>
    <xdr:ext cx="597535" cy="259080"/>
    <xdr:sp macro="" textlink="">
      <xdr:nvSpPr>
        <xdr:cNvPr id="11968" name="テキスト ボックス 704"/>
        <xdr:cNvSpPr txBox="1"/>
      </xdr:nvSpPr>
      <xdr:spPr>
        <a:xfrm>
          <a:off x="13403580" y="16504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104,795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92075</xdr:rowOff>
    </xdr:from>
    <xdr:to>
      <xdr:col>18</xdr:col>
      <xdr:colOff>492125</xdr:colOff>
      <xdr:row>96</xdr:row>
      <xdr:rowOff>22225</xdr:rowOff>
    </xdr:to>
    <xdr:sp macro="" textlink="">
      <xdr:nvSpPr>
        <xdr:cNvPr id="11969" name="円/楕円 705"/>
        <xdr:cNvSpPr/>
      </xdr:nvSpPr>
      <xdr:spPr>
        <a:xfrm>
          <a:off x="12763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96</xdr:row>
      <xdr:rowOff>13335</xdr:rowOff>
    </xdr:from>
    <xdr:ext cx="598805" cy="259080"/>
    <xdr:sp macro="" textlink="">
      <xdr:nvSpPr>
        <xdr:cNvPr id="11970" name="テキスト ボックス 706"/>
        <xdr:cNvSpPr txBox="1"/>
      </xdr:nvSpPr>
      <xdr:spPr>
        <a:xfrm>
          <a:off x="12514580" y="1647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111,829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11971"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1972"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1973"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1974"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1975"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1976"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1977"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1978"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24155"/>
    <xdr:sp macro="" textlink="">
      <xdr:nvSpPr>
        <xdr:cNvPr id="11979" name="テキスト ボックス 715"/>
        <xdr:cNvSpPr txBox="1"/>
      </xdr:nvSpPr>
      <xdr:spPr>
        <a:xfrm>
          <a:off x="1824990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11980"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99060</xdr:rowOff>
    </xdr:from>
    <xdr:to>
      <xdr:col>33</xdr:col>
      <xdr:colOff>314325</xdr:colOff>
      <xdr:row>39</xdr:row>
      <xdr:rowOff>99060</xdr:rowOff>
    </xdr:to>
    <xdr:cxnSp macro="">
      <xdr:nvCxnSpPr>
        <xdr:cNvPr id="11981"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38</xdr:row>
      <xdr:rowOff>128270</xdr:rowOff>
    </xdr:from>
    <xdr:ext cx="247015" cy="259080"/>
    <xdr:sp macro="" textlink="">
      <xdr:nvSpPr>
        <xdr:cNvPr id="11982" name="テキスト ボックス 718"/>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114935</xdr:rowOff>
    </xdr:from>
    <xdr:to>
      <xdr:col>33</xdr:col>
      <xdr:colOff>314325</xdr:colOff>
      <xdr:row>37</xdr:row>
      <xdr:rowOff>114935</xdr:rowOff>
    </xdr:to>
    <xdr:cxnSp macro="">
      <xdr:nvCxnSpPr>
        <xdr:cNvPr id="11983"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36</xdr:row>
      <xdr:rowOff>144145</xdr:rowOff>
    </xdr:from>
    <xdr:ext cx="465455" cy="257810"/>
    <xdr:sp macro="" textlink="">
      <xdr:nvSpPr>
        <xdr:cNvPr id="11984" name="テキスト ボックス 720"/>
        <xdr:cNvSpPr txBox="1"/>
      </xdr:nvSpPr>
      <xdr:spPr>
        <a:xfrm>
          <a:off x="17820640" y="631634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132080</xdr:rowOff>
    </xdr:from>
    <xdr:to>
      <xdr:col>33</xdr:col>
      <xdr:colOff>314325</xdr:colOff>
      <xdr:row>35</xdr:row>
      <xdr:rowOff>132080</xdr:rowOff>
    </xdr:to>
    <xdr:cxnSp macro="">
      <xdr:nvCxnSpPr>
        <xdr:cNvPr id="11985"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34</xdr:row>
      <xdr:rowOff>160655</xdr:rowOff>
    </xdr:from>
    <xdr:ext cx="465455" cy="259080"/>
    <xdr:sp macro="" textlink="">
      <xdr:nvSpPr>
        <xdr:cNvPr id="11986" name="テキスト ボックス 722"/>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147955</xdr:rowOff>
    </xdr:from>
    <xdr:to>
      <xdr:col>33</xdr:col>
      <xdr:colOff>314325</xdr:colOff>
      <xdr:row>33</xdr:row>
      <xdr:rowOff>147955</xdr:rowOff>
    </xdr:to>
    <xdr:cxnSp macro="">
      <xdr:nvCxnSpPr>
        <xdr:cNvPr id="11987"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33</xdr:row>
      <xdr:rowOff>6350</xdr:rowOff>
    </xdr:from>
    <xdr:ext cx="465455" cy="257810"/>
    <xdr:sp macro="" textlink="">
      <xdr:nvSpPr>
        <xdr:cNvPr id="11988" name="テキスト ボックス 724"/>
        <xdr:cNvSpPr txBox="1"/>
      </xdr:nvSpPr>
      <xdr:spPr>
        <a:xfrm>
          <a:off x="17820640" y="56642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164465</xdr:rowOff>
    </xdr:from>
    <xdr:to>
      <xdr:col>33</xdr:col>
      <xdr:colOff>314325</xdr:colOff>
      <xdr:row>31</xdr:row>
      <xdr:rowOff>164465</xdr:rowOff>
    </xdr:to>
    <xdr:cxnSp macro="">
      <xdr:nvCxnSpPr>
        <xdr:cNvPr id="11989"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31</xdr:row>
      <xdr:rowOff>22225</xdr:rowOff>
    </xdr:from>
    <xdr:ext cx="465455" cy="258445"/>
    <xdr:sp macro="" textlink="">
      <xdr:nvSpPr>
        <xdr:cNvPr id="11990" name="テキスト ボックス 726"/>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8890</xdr:rowOff>
    </xdr:from>
    <xdr:to>
      <xdr:col>33</xdr:col>
      <xdr:colOff>314325</xdr:colOff>
      <xdr:row>30</xdr:row>
      <xdr:rowOff>8890</xdr:rowOff>
    </xdr:to>
    <xdr:cxnSp macro="">
      <xdr:nvCxnSpPr>
        <xdr:cNvPr id="11991"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29</xdr:row>
      <xdr:rowOff>38100</xdr:rowOff>
    </xdr:from>
    <xdr:ext cx="465455" cy="259080"/>
    <xdr:sp macro="" textlink="">
      <xdr:nvSpPr>
        <xdr:cNvPr id="11992" name="テキスト ボックス 728"/>
        <xdr:cNvSpPr txBox="1"/>
      </xdr:nvSpPr>
      <xdr:spPr>
        <a:xfrm>
          <a:off x="17820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11993"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27</xdr:row>
      <xdr:rowOff>54610</xdr:rowOff>
    </xdr:from>
    <xdr:ext cx="465455" cy="257810"/>
    <xdr:sp macro="" textlink="">
      <xdr:nvSpPr>
        <xdr:cNvPr id="11994" name="テキスト ボックス 730"/>
        <xdr:cNvSpPr txBox="1"/>
      </xdr:nvSpPr>
      <xdr:spPr>
        <a:xfrm>
          <a:off x="17820640" y="468376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1199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118745</xdr:rowOff>
    </xdr:from>
    <xdr:to>
      <xdr:col>32</xdr:col>
      <xdr:colOff>186055</xdr:colOff>
      <xdr:row>39</xdr:row>
      <xdr:rowOff>99060</xdr:rowOff>
    </xdr:to>
    <xdr:cxnSp macro="">
      <xdr:nvCxnSpPr>
        <xdr:cNvPr id="11996" name="直線コネクタ 732"/>
        <xdr:cNvCxnSpPr/>
      </xdr:nvCxnSpPr>
      <xdr:spPr>
        <a:xfrm flipV="1">
          <a:off x="22159595" y="5776595"/>
          <a:ext cx="635" cy="1009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128270</xdr:rowOff>
    </xdr:from>
    <xdr:ext cx="249555" cy="259080"/>
    <xdr:sp macro="" textlink="">
      <xdr:nvSpPr>
        <xdr:cNvPr id="11997" name="諸支出金最小値テキスト"/>
        <xdr:cNvSpPr txBox="1"/>
      </xdr:nvSpPr>
      <xdr:spPr>
        <a:xfrm>
          <a:off x="22212300" y="6814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99060</xdr:rowOff>
    </xdr:from>
    <xdr:to>
      <xdr:col>32</xdr:col>
      <xdr:colOff>276225</xdr:colOff>
      <xdr:row>39</xdr:row>
      <xdr:rowOff>99060</xdr:rowOff>
    </xdr:to>
    <xdr:cxnSp macro="">
      <xdr:nvCxnSpPr>
        <xdr:cNvPr id="11998"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65405</xdr:rowOff>
    </xdr:from>
    <xdr:ext cx="468630" cy="257810"/>
    <xdr:sp macro="" textlink="">
      <xdr:nvSpPr>
        <xdr:cNvPr id="11999" name="諸支出金最大値テキスト"/>
        <xdr:cNvSpPr txBox="1"/>
      </xdr:nvSpPr>
      <xdr:spPr>
        <a:xfrm>
          <a:off x="22212300" y="55518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33</xdr:row>
      <xdr:rowOff>118745</xdr:rowOff>
    </xdr:from>
    <xdr:to>
      <xdr:col>32</xdr:col>
      <xdr:colOff>276225</xdr:colOff>
      <xdr:row>33</xdr:row>
      <xdr:rowOff>118745</xdr:rowOff>
    </xdr:to>
    <xdr:cxnSp macro="">
      <xdr:nvCxnSpPr>
        <xdr:cNvPr id="12000" name="直線コネクタ 736"/>
        <xdr:cNvCxnSpPr/>
      </xdr:nvCxnSpPr>
      <xdr:spPr>
        <a:xfrm>
          <a:off x="22072600" y="577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55245</xdr:rowOff>
    </xdr:from>
    <xdr:to>
      <xdr:col>32</xdr:col>
      <xdr:colOff>187325</xdr:colOff>
      <xdr:row>33</xdr:row>
      <xdr:rowOff>118745</xdr:rowOff>
    </xdr:to>
    <xdr:cxnSp macro="">
      <xdr:nvCxnSpPr>
        <xdr:cNvPr id="12001" name="直線コネクタ 737"/>
        <xdr:cNvCxnSpPr/>
      </xdr:nvCxnSpPr>
      <xdr:spPr>
        <a:xfrm>
          <a:off x="21323300" y="5370195"/>
          <a:ext cx="8382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1270</xdr:rowOff>
    </xdr:from>
    <xdr:ext cx="312420" cy="259080"/>
    <xdr:sp macro="" textlink="">
      <xdr:nvSpPr>
        <xdr:cNvPr id="12002" name="諸支出金平均値テキスト"/>
        <xdr:cNvSpPr txBox="1"/>
      </xdr:nvSpPr>
      <xdr:spPr>
        <a:xfrm>
          <a:off x="22212300" y="6687820"/>
          <a:ext cx="3124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22860</xdr:rowOff>
    </xdr:from>
    <xdr:to>
      <xdr:col>32</xdr:col>
      <xdr:colOff>238125</xdr:colOff>
      <xdr:row>39</xdr:row>
      <xdr:rowOff>124460</xdr:rowOff>
    </xdr:to>
    <xdr:sp macro="" textlink="">
      <xdr:nvSpPr>
        <xdr:cNvPr id="12003" name="フローチャート : 判断 739"/>
        <xdr:cNvSpPr/>
      </xdr:nvSpPr>
      <xdr:spPr>
        <a:xfrm>
          <a:off x="221107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55245</xdr:rowOff>
    </xdr:from>
    <xdr:to>
      <xdr:col>31</xdr:col>
      <xdr:colOff>34925</xdr:colOff>
      <xdr:row>35</xdr:row>
      <xdr:rowOff>17780</xdr:rowOff>
    </xdr:to>
    <xdr:cxnSp macro="">
      <xdr:nvCxnSpPr>
        <xdr:cNvPr id="12004" name="直線コネクタ 740"/>
        <xdr:cNvCxnSpPr/>
      </xdr:nvCxnSpPr>
      <xdr:spPr>
        <a:xfrm flipV="1">
          <a:off x="20434300" y="5370195"/>
          <a:ext cx="889000" cy="648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171450</xdr:rowOff>
    </xdr:from>
    <xdr:to>
      <xdr:col>31</xdr:col>
      <xdr:colOff>85725</xdr:colOff>
      <xdr:row>39</xdr:row>
      <xdr:rowOff>101600</xdr:rowOff>
    </xdr:to>
    <xdr:sp macro="" textlink="">
      <xdr:nvSpPr>
        <xdr:cNvPr id="12005" name="フローチャート : 判断 741"/>
        <xdr:cNvSpPr/>
      </xdr:nvSpPr>
      <xdr:spPr>
        <a:xfrm>
          <a:off x="21272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531495</xdr:colOff>
      <xdr:row>39</xdr:row>
      <xdr:rowOff>92710</xdr:rowOff>
    </xdr:from>
    <xdr:ext cx="378460" cy="259080"/>
    <xdr:sp macro="" textlink="">
      <xdr:nvSpPr>
        <xdr:cNvPr id="12006" name="テキスト ボックス 742"/>
        <xdr:cNvSpPr txBox="1"/>
      </xdr:nvSpPr>
      <xdr:spPr>
        <a:xfrm>
          <a:off x="21134070" y="6779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17780</xdr:rowOff>
    </xdr:from>
    <xdr:to>
      <xdr:col>29</xdr:col>
      <xdr:colOff>517525</xdr:colOff>
      <xdr:row>35</xdr:row>
      <xdr:rowOff>43815</xdr:rowOff>
    </xdr:to>
    <xdr:cxnSp macro="">
      <xdr:nvCxnSpPr>
        <xdr:cNvPr id="12007" name="直線コネクタ 743"/>
        <xdr:cNvCxnSpPr/>
      </xdr:nvCxnSpPr>
      <xdr:spPr>
        <a:xfrm flipV="1">
          <a:off x="19545300" y="60185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167640</xdr:rowOff>
    </xdr:from>
    <xdr:to>
      <xdr:col>29</xdr:col>
      <xdr:colOff>568325</xdr:colOff>
      <xdr:row>39</xdr:row>
      <xdr:rowOff>97790</xdr:rowOff>
    </xdr:to>
    <xdr:sp macro="" textlink="">
      <xdr:nvSpPr>
        <xdr:cNvPr id="12008" name="フローチャート : 判断 744"/>
        <xdr:cNvSpPr/>
      </xdr:nvSpPr>
      <xdr:spPr>
        <a:xfrm>
          <a:off x="203835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328295</xdr:colOff>
      <xdr:row>39</xdr:row>
      <xdr:rowOff>88900</xdr:rowOff>
    </xdr:from>
    <xdr:ext cx="378460" cy="257810"/>
    <xdr:sp macro="" textlink="">
      <xdr:nvSpPr>
        <xdr:cNvPr id="12009" name="テキスト ボックス 745"/>
        <xdr:cNvSpPr txBox="1"/>
      </xdr:nvSpPr>
      <xdr:spPr>
        <a:xfrm>
          <a:off x="20245070" y="67754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92075</xdr:rowOff>
    </xdr:from>
    <xdr:to>
      <xdr:col>28</xdr:col>
      <xdr:colOff>314325</xdr:colOff>
      <xdr:row>35</xdr:row>
      <xdr:rowOff>43815</xdr:rowOff>
    </xdr:to>
    <xdr:cxnSp macro="">
      <xdr:nvCxnSpPr>
        <xdr:cNvPr id="12010" name="直線コネクタ 746"/>
        <xdr:cNvCxnSpPr/>
      </xdr:nvCxnSpPr>
      <xdr:spPr>
        <a:xfrm>
          <a:off x="18656300" y="59213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167640</xdr:rowOff>
    </xdr:from>
    <xdr:to>
      <xdr:col>28</xdr:col>
      <xdr:colOff>365125</xdr:colOff>
      <xdr:row>39</xdr:row>
      <xdr:rowOff>97790</xdr:rowOff>
    </xdr:to>
    <xdr:sp macro="" textlink="">
      <xdr:nvSpPr>
        <xdr:cNvPr id="12011" name="フローチャート : 判断 747"/>
        <xdr:cNvSpPr/>
      </xdr:nvSpPr>
      <xdr:spPr>
        <a:xfrm>
          <a:off x="194945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125095</xdr:colOff>
      <xdr:row>39</xdr:row>
      <xdr:rowOff>88900</xdr:rowOff>
    </xdr:from>
    <xdr:ext cx="378460" cy="257810"/>
    <xdr:sp macro="" textlink="">
      <xdr:nvSpPr>
        <xdr:cNvPr id="12012" name="テキスト ボックス 748"/>
        <xdr:cNvSpPr txBox="1"/>
      </xdr:nvSpPr>
      <xdr:spPr>
        <a:xfrm>
          <a:off x="19356070" y="67754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149860</xdr:rowOff>
    </xdr:from>
    <xdr:to>
      <xdr:col>27</xdr:col>
      <xdr:colOff>161925</xdr:colOff>
      <xdr:row>39</xdr:row>
      <xdr:rowOff>80010</xdr:rowOff>
    </xdr:to>
    <xdr:sp macro="" textlink="">
      <xdr:nvSpPr>
        <xdr:cNvPr id="12013" name="フローチャート : 判断 749"/>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607060</xdr:colOff>
      <xdr:row>39</xdr:row>
      <xdr:rowOff>71120</xdr:rowOff>
    </xdr:from>
    <xdr:ext cx="378460" cy="259080"/>
    <xdr:sp macro="" textlink="">
      <xdr:nvSpPr>
        <xdr:cNvPr id="12014" name="テキスト ボックス 750"/>
        <xdr:cNvSpPr txBox="1"/>
      </xdr:nvSpPr>
      <xdr:spPr>
        <a:xfrm>
          <a:off x="18466435"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60730" cy="259080"/>
    <xdr:sp macro="" textlink="">
      <xdr:nvSpPr>
        <xdr:cNvPr id="12015" name="テキスト ボックス 751"/>
        <xdr:cNvSpPr txBox="1"/>
      </xdr:nvSpPr>
      <xdr:spPr>
        <a:xfrm>
          <a:off x="21971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12016"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12017" name="テキスト ボックス 753"/>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12018"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12019"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67945</xdr:rowOff>
    </xdr:from>
    <xdr:to>
      <xdr:col>32</xdr:col>
      <xdr:colOff>238125</xdr:colOff>
      <xdr:row>33</xdr:row>
      <xdr:rowOff>169545</xdr:rowOff>
    </xdr:to>
    <xdr:sp macro="" textlink="">
      <xdr:nvSpPr>
        <xdr:cNvPr id="12020" name="円/楕円 756"/>
        <xdr:cNvSpPr/>
      </xdr:nvSpPr>
      <xdr:spPr>
        <a:xfrm>
          <a:off x="221107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20955</xdr:rowOff>
    </xdr:from>
    <xdr:ext cx="468630" cy="257810"/>
    <xdr:sp macro="" textlink="">
      <xdr:nvSpPr>
        <xdr:cNvPr id="12021" name="諸支出金該当値テキスト"/>
        <xdr:cNvSpPr txBox="1"/>
      </xdr:nvSpPr>
      <xdr:spPr>
        <a:xfrm>
          <a:off x="22212300" y="56788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4445</xdr:rowOff>
    </xdr:from>
    <xdr:to>
      <xdr:col>31</xdr:col>
      <xdr:colOff>85725</xdr:colOff>
      <xdr:row>31</xdr:row>
      <xdr:rowOff>106045</xdr:rowOff>
    </xdr:to>
    <xdr:sp macro="" textlink="">
      <xdr:nvSpPr>
        <xdr:cNvPr id="12022" name="円/楕円 758"/>
        <xdr:cNvSpPr/>
      </xdr:nvSpPr>
      <xdr:spPr>
        <a:xfrm>
          <a:off x="21272500" y="53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29</xdr:row>
      <xdr:rowOff>122555</xdr:rowOff>
    </xdr:from>
    <xdr:ext cx="469900" cy="257810"/>
    <xdr:sp macro="" textlink="">
      <xdr:nvSpPr>
        <xdr:cNvPr id="12023" name="テキスト ボックス 759"/>
        <xdr:cNvSpPr txBox="1"/>
      </xdr:nvSpPr>
      <xdr:spPr>
        <a:xfrm>
          <a:off x="21088350" y="5094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4,334</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137795</xdr:rowOff>
    </xdr:from>
    <xdr:to>
      <xdr:col>29</xdr:col>
      <xdr:colOff>568325</xdr:colOff>
      <xdr:row>35</xdr:row>
      <xdr:rowOff>67945</xdr:rowOff>
    </xdr:to>
    <xdr:sp macro="" textlink="">
      <xdr:nvSpPr>
        <xdr:cNvPr id="12024" name="円/楕円 760"/>
        <xdr:cNvSpPr/>
      </xdr:nvSpPr>
      <xdr:spPr>
        <a:xfrm>
          <a:off x="20383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33</xdr:row>
      <xdr:rowOff>84455</xdr:rowOff>
    </xdr:from>
    <xdr:ext cx="469265" cy="259080"/>
    <xdr:sp macro="" textlink="">
      <xdr:nvSpPr>
        <xdr:cNvPr id="12025" name="テキスト ボックス 761"/>
        <xdr:cNvSpPr txBox="1"/>
      </xdr:nvSpPr>
      <xdr:spPr>
        <a:xfrm>
          <a:off x="20199985" y="5742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2,350</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164465</xdr:rowOff>
    </xdr:from>
    <xdr:to>
      <xdr:col>28</xdr:col>
      <xdr:colOff>365125</xdr:colOff>
      <xdr:row>35</xdr:row>
      <xdr:rowOff>94615</xdr:rowOff>
    </xdr:to>
    <xdr:sp macro="" textlink="">
      <xdr:nvSpPr>
        <xdr:cNvPr id="12026" name="円/楕円 762"/>
        <xdr:cNvSpPr/>
      </xdr:nvSpPr>
      <xdr:spPr>
        <a:xfrm>
          <a:off x="19494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33</xdr:row>
      <xdr:rowOff>111125</xdr:rowOff>
    </xdr:from>
    <xdr:ext cx="468630" cy="257810"/>
    <xdr:sp macro="" textlink="">
      <xdr:nvSpPr>
        <xdr:cNvPr id="12027" name="テキスト ボックス 763"/>
        <xdr:cNvSpPr txBox="1"/>
      </xdr:nvSpPr>
      <xdr:spPr>
        <a:xfrm>
          <a:off x="19310350" y="5768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41275</xdr:rowOff>
    </xdr:from>
    <xdr:to>
      <xdr:col>27</xdr:col>
      <xdr:colOff>161925</xdr:colOff>
      <xdr:row>34</xdr:row>
      <xdr:rowOff>143510</xdr:rowOff>
    </xdr:to>
    <xdr:sp macro="" textlink="">
      <xdr:nvSpPr>
        <xdr:cNvPr id="12028" name="円/楕円 764"/>
        <xdr:cNvSpPr/>
      </xdr:nvSpPr>
      <xdr:spPr>
        <a:xfrm>
          <a:off x="18605500" y="5870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32</xdr:row>
      <xdr:rowOff>159385</xdr:rowOff>
    </xdr:from>
    <xdr:ext cx="468630" cy="258445"/>
    <xdr:sp macro="" textlink="">
      <xdr:nvSpPr>
        <xdr:cNvPr id="12029" name="テキスト ボックス 765"/>
        <xdr:cNvSpPr txBox="1"/>
      </xdr:nvSpPr>
      <xdr:spPr>
        <a:xfrm>
          <a:off x="18421350" y="56457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12030"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2031"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2032"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2033"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2034"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2035"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2036"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2037"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24155"/>
    <xdr:sp macro="" textlink="">
      <xdr:nvSpPr>
        <xdr:cNvPr id="12038" name="テキスト ボックス 774"/>
        <xdr:cNvSpPr txBox="1"/>
      </xdr:nvSpPr>
      <xdr:spPr>
        <a:xfrm>
          <a:off x="1824990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12039"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12040"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53</xdr:row>
      <xdr:rowOff>168910</xdr:rowOff>
    </xdr:from>
    <xdr:ext cx="247015" cy="257810"/>
    <xdr:sp macro="" textlink="">
      <xdr:nvSpPr>
        <xdr:cNvPr id="12041" name="テキスト ボックス 777"/>
        <xdr:cNvSpPr txBox="1"/>
      </xdr:nvSpPr>
      <xdr:spPr>
        <a:xfrm>
          <a:off x="18039080" y="925576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12042"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47</xdr:row>
      <xdr:rowOff>54610</xdr:rowOff>
    </xdr:from>
    <xdr:ext cx="247015" cy="257810"/>
    <xdr:sp macro="" textlink="">
      <xdr:nvSpPr>
        <xdr:cNvPr id="12043" name="テキスト ボックス 779"/>
        <xdr:cNvSpPr txBox="1"/>
      </xdr:nvSpPr>
      <xdr:spPr>
        <a:xfrm>
          <a:off x="18039080" y="8112760"/>
          <a:ext cx="247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1204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186055</xdr:colOff>
      <xdr:row>54</xdr:row>
      <xdr:rowOff>139700</xdr:rowOff>
    </xdr:to>
    <xdr:cxnSp macro="">
      <xdr:nvCxnSpPr>
        <xdr:cNvPr id="12045" name="直線コネクタ 781"/>
        <xdr:cNvCxnSpPr/>
      </xdr:nvCxnSpPr>
      <xdr:spPr>
        <a:xfrm>
          <a:off x="22159595" y="9398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10160</xdr:rowOff>
    </xdr:from>
    <xdr:ext cx="249555" cy="259080"/>
    <xdr:sp macro="" textlink="">
      <xdr:nvSpPr>
        <xdr:cNvPr id="1204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12047"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10160</xdr:rowOff>
    </xdr:from>
    <xdr:ext cx="249555" cy="259080"/>
    <xdr:sp macro="" textlink="">
      <xdr:nvSpPr>
        <xdr:cNvPr id="1204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12049"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12050"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67310</xdr:rowOff>
    </xdr:from>
    <xdr:ext cx="249555" cy="259080"/>
    <xdr:sp macro="" textlink="">
      <xdr:nvSpPr>
        <xdr:cNvPr id="1205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12052"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12053"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12054"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55</xdr:row>
      <xdr:rowOff>10160</xdr:rowOff>
    </xdr:from>
    <xdr:ext cx="248285" cy="259080"/>
    <xdr:sp macro="" textlink="">
      <xdr:nvSpPr>
        <xdr:cNvPr id="12055" name="テキスト ボックス 791"/>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12056"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12057"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55</xdr:row>
      <xdr:rowOff>10160</xdr:rowOff>
    </xdr:from>
    <xdr:ext cx="248285" cy="259080"/>
    <xdr:sp macro="" textlink="">
      <xdr:nvSpPr>
        <xdr:cNvPr id="12058" name="テキスト ボックス 794"/>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12059"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12060"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55</xdr:row>
      <xdr:rowOff>10160</xdr:rowOff>
    </xdr:from>
    <xdr:ext cx="248285" cy="259080"/>
    <xdr:sp macro="" textlink="">
      <xdr:nvSpPr>
        <xdr:cNvPr id="12061" name="テキスト ボックス 797"/>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12062"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55</xdr:row>
      <xdr:rowOff>10160</xdr:rowOff>
    </xdr:from>
    <xdr:ext cx="248285" cy="259080"/>
    <xdr:sp macro="" textlink="">
      <xdr:nvSpPr>
        <xdr:cNvPr id="12063" name="テキスト ボックス 799"/>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60730" cy="259080"/>
    <xdr:sp macro="" textlink="">
      <xdr:nvSpPr>
        <xdr:cNvPr id="12064" name="テキスト ボックス 800"/>
        <xdr:cNvSpPr txBox="1"/>
      </xdr:nvSpPr>
      <xdr:spPr>
        <a:xfrm>
          <a:off x="21971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12065"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12066" name="テキスト ボックス 802"/>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12067"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12068"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12069"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124460</xdr:rowOff>
    </xdr:from>
    <xdr:ext cx="249555" cy="259080"/>
    <xdr:sp macro="" textlink="">
      <xdr:nvSpPr>
        <xdr:cNvPr id="1207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12071"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53</xdr:row>
      <xdr:rowOff>35560</xdr:rowOff>
    </xdr:from>
    <xdr:ext cx="248285" cy="259080"/>
    <xdr:sp macro="" textlink="">
      <xdr:nvSpPr>
        <xdr:cNvPr id="12072" name="テキスト ボックス 808"/>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12073"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53</xdr:row>
      <xdr:rowOff>35560</xdr:rowOff>
    </xdr:from>
    <xdr:ext cx="248285" cy="259080"/>
    <xdr:sp macro="" textlink="">
      <xdr:nvSpPr>
        <xdr:cNvPr id="12074" name="テキスト ボックス 810"/>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12075"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53</xdr:row>
      <xdr:rowOff>35560</xdr:rowOff>
    </xdr:from>
    <xdr:ext cx="248285" cy="259080"/>
    <xdr:sp macro="" textlink="">
      <xdr:nvSpPr>
        <xdr:cNvPr id="12076" name="テキスト ボックス 812"/>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12077"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53</xdr:row>
      <xdr:rowOff>35560</xdr:rowOff>
    </xdr:from>
    <xdr:ext cx="248285" cy="259080"/>
    <xdr:sp macro="" textlink="">
      <xdr:nvSpPr>
        <xdr:cNvPr id="12078" name="テキスト ボックス 814"/>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12079"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2080"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2081"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・民生費は、平成</a:t>
          </a:r>
          <a:r>
            <a:rPr kumimoji="1" lang="en-US" altLang="ja-JP" sz="1300">
              <a:latin typeface="ＭＳ Ｐゴシック"/>
            </a:rPr>
            <a:t>27</a:t>
          </a:r>
          <a:r>
            <a:rPr kumimoji="1" lang="ja-JP" altLang="en-US" sz="1300">
              <a:latin typeface="ＭＳ Ｐゴシック"/>
            </a:rPr>
            <a:t>年度住民一人当たり</a:t>
          </a:r>
          <a:r>
            <a:rPr kumimoji="1" lang="en-US" altLang="ja-JP" sz="1300">
              <a:latin typeface="ＭＳ Ｐゴシック"/>
            </a:rPr>
            <a:t>194,408</a:t>
          </a:r>
          <a:r>
            <a:rPr kumimoji="1" lang="ja-JP" altLang="en-US" sz="1300">
              <a:latin typeface="ＭＳ Ｐゴシック"/>
            </a:rPr>
            <a:t>円となっている。これは、</a:t>
          </a:r>
          <a:r>
            <a:rPr lang="ja-JP" altLang="ja-JP" sz="1300">
              <a:solidFill>
                <a:schemeClr val="dk1"/>
              </a:solidFill>
              <a:effectLst/>
              <a:latin typeface="+mn-lt"/>
              <a:ea typeface="+mn-ea"/>
              <a:cs typeface="+mn-cs"/>
            </a:rPr>
            <a:t>離島ゆえ保育所や老人ホーム等に対して民間企業の参入が少ないこと等により、</a:t>
          </a:r>
          <a:r>
            <a:rPr lang="ja-JP" altLang="en-US" sz="1300">
              <a:solidFill>
                <a:schemeClr val="dk1"/>
              </a:solidFill>
              <a:effectLst/>
              <a:latin typeface="+mn-lt"/>
              <a:ea typeface="+mn-ea"/>
              <a:cs typeface="+mn-cs"/>
            </a:rPr>
            <a:t>行政が多くの住民サービスを提供していることにより</a:t>
          </a:r>
          <a:r>
            <a:rPr kumimoji="1" lang="ja-JP" altLang="ja-JP" sz="1300">
              <a:solidFill>
                <a:schemeClr val="dk1"/>
              </a:solidFill>
              <a:effectLst/>
              <a:latin typeface="+mn-lt"/>
              <a:ea typeface="+mn-ea"/>
              <a:cs typeface="+mn-cs"/>
            </a:rPr>
            <a:t>人件費が</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6</a:t>
          </a:r>
          <a:r>
            <a:rPr kumimoji="1" lang="ja-JP" altLang="en-US" sz="1300">
              <a:solidFill>
                <a:schemeClr val="dk1"/>
              </a:solidFill>
              <a:effectLst/>
              <a:latin typeface="+mn-lt"/>
              <a:ea typeface="+mn-ea"/>
              <a:cs typeface="+mn-cs"/>
            </a:rPr>
            <a:t>割高くなっていることや、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年度からは、認定こども園園舎建設が始まったことが主な要因である。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・教育費は、平成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年度住民一人当た</a:t>
          </a:r>
          <a:r>
            <a:rPr kumimoji="1" lang="ja-JP" altLang="en-US" sz="1300">
              <a:solidFill>
                <a:schemeClr val="dk1"/>
              </a:solidFill>
              <a:effectLst/>
              <a:latin typeface="+mj-ea"/>
              <a:ea typeface="+mj-ea"/>
              <a:cs typeface="+mn-cs"/>
            </a:rPr>
            <a:t>り</a:t>
          </a:r>
          <a:r>
            <a:rPr kumimoji="1" lang="en-US" altLang="ja-JP" sz="1300">
              <a:solidFill>
                <a:schemeClr val="dk1"/>
              </a:solidFill>
              <a:effectLst/>
              <a:latin typeface="+mj-ea"/>
              <a:ea typeface="+mj-ea"/>
              <a:cs typeface="+mn-cs"/>
            </a:rPr>
            <a:t>114,409</a:t>
          </a:r>
          <a:r>
            <a:rPr kumimoji="1" lang="ja-JP" altLang="en-US"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年度を除き高止まりしている。これは、知名小学校や知名中学校、田皆中学校などの</a:t>
          </a:r>
          <a:r>
            <a:rPr kumimoji="1" lang="ja-JP" altLang="en-US" sz="1300">
              <a:latin typeface="ＭＳ Ｐゴシック"/>
            </a:rPr>
            <a:t>義務教育施設整備事業等のため普通建設事業が類似団体と比べると高くなっていることや、</a:t>
          </a:r>
          <a:endParaRPr kumimoji="1" lang="en-US" altLang="ja-JP" sz="1300">
            <a:latin typeface="ＭＳ Ｐゴシック"/>
          </a:endParaRPr>
        </a:p>
        <a:p>
          <a:r>
            <a:rPr kumimoji="1" lang="ja-JP" altLang="en-US" sz="1300">
              <a:latin typeface="ＭＳ Ｐゴシック"/>
            </a:rPr>
            <a:t>教育環境充実のため、特別支援臨時職員を各学校に配置していること等が主な要因である。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1026"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1027"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1028"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1029"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1030"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1031"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33"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035"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037"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ja-JP" sz="1400">
              <a:solidFill>
                <a:schemeClr val="dk1"/>
              </a:solidFill>
              <a:effectLst/>
              <a:latin typeface="+mn-lt"/>
              <a:ea typeface="+mn-ea"/>
              <a:cs typeface="+mn-cs"/>
            </a:rPr>
            <a:t>　</a:t>
          </a:r>
          <a:r>
            <a:rPr lang="ja-JP" altLang="ja-JP" sz="1200">
              <a:solidFill>
                <a:schemeClr val="dk1"/>
              </a:solidFill>
              <a:effectLst/>
              <a:latin typeface="+mn-lt"/>
              <a:ea typeface="+mn-ea"/>
              <a:cs typeface="+mn-cs"/>
            </a:rPr>
            <a:t>財政調整基金残高の標準財政規模比が増加した要因は、職員の節減意識及び、国の地域活性化交付金等で一般財源の支出が抑えられ</a:t>
          </a:r>
          <a:r>
            <a:rPr lang="ja-JP" altLang="en-US" sz="1200">
              <a:solidFill>
                <a:schemeClr val="dk1"/>
              </a:solidFill>
              <a:effectLst/>
              <a:latin typeface="+mn-lt"/>
              <a:ea typeface="+mn-ea"/>
              <a:cs typeface="+mn-cs"/>
            </a:rPr>
            <a:t>たことや、</a:t>
          </a:r>
          <a:r>
            <a:rPr lang="en-US" altLang="ja-JP" sz="1200">
              <a:solidFill>
                <a:schemeClr val="dk1"/>
              </a:solidFill>
              <a:effectLst/>
              <a:latin typeface="+mn-lt"/>
              <a:ea typeface="+mn-ea"/>
              <a:cs typeface="+mn-cs"/>
            </a:rPr>
            <a:t>H27</a:t>
          </a:r>
          <a:r>
            <a:rPr lang="ja-JP" altLang="en-US" sz="1200">
              <a:solidFill>
                <a:schemeClr val="dk1"/>
              </a:solidFill>
              <a:effectLst/>
              <a:latin typeface="+mn-lt"/>
              <a:ea typeface="+mn-ea"/>
              <a:cs typeface="+mn-cs"/>
            </a:rPr>
            <a:t>は普通交付税が</a:t>
          </a:r>
          <a:r>
            <a:rPr lang="en-US" altLang="ja-JP" sz="1200">
              <a:solidFill>
                <a:schemeClr val="dk1"/>
              </a:solidFill>
              <a:effectLst/>
              <a:latin typeface="+mn-lt"/>
              <a:ea typeface="+mn-ea"/>
              <a:cs typeface="+mn-cs"/>
            </a:rPr>
            <a:t>115</a:t>
          </a:r>
          <a:r>
            <a:rPr lang="ja-JP" altLang="en-US" sz="1200">
              <a:solidFill>
                <a:schemeClr val="dk1"/>
              </a:solidFill>
              <a:effectLst/>
              <a:latin typeface="+mn-lt"/>
              <a:ea typeface="+mn-ea"/>
              <a:cs typeface="+mn-cs"/>
            </a:rPr>
            <a:t>百万円増えたこと等により</a:t>
          </a:r>
          <a:r>
            <a:rPr lang="ja-JP" altLang="ja-JP" sz="1200">
              <a:solidFill>
                <a:schemeClr val="dk1"/>
              </a:solidFill>
              <a:effectLst/>
              <a:latin typeface="+mn-lt"/>
              <a:ea typeface="+mn-ea"/>
              <a:cs typeface="+mn-cs"/>
            </a:rPr>
            <a:t>財政調整基金積立金等が大幅に増加したためである。</a:t>
          </a:r>
          <a:endParaRPr lang="ja-JP" altLang="ja-JP" sz="1200">
            <a:effectLst/>
          </a:endParaRPr>
        </a:p>
        <a:p>
          <a:pPr eaLnBrk="1" fontAlgn="auto" latinLnBrk="0" hangingPunct="1"/>
          <a:r>
            <a:rPr lang="ja-JP" altLang="ja-JP" sz="1200">
              <a:solidFill>
                <a:schemeClr val="dk1"/>
              </a:solidFill>
              <a:effectLst/>
              <a:latin typeface="+mn-lt"/>
              <a:ea typeface="+mn-ea"/>
              <a:cs typeface="+mn-cs"/>
            </a:rPr>
            <a:t>　今後は施設の統廃合の検討等により、人件費、物件費等の経費削減に努めるとともに類似団体と同水準の財政調整基金残高確保を目標とする。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04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2050"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2051"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2"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2053"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205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2055"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鹿児島県知名町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2056"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2057"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600">
              <a:solidFill>
                <a:schemeClr val="dk1"/>
              </a:solidFill>
              <a:effectLst/>
              <a:latin typeface="+mn-lt"/>
              <a:ea typeface="+mn-ea"/>
              <a:cs typeface="+mn-cs"/>
            </a:rPr>
            <a:t>　黒字については主に水道事業会計、一般会計によるものである。</a:t>
          </a:r>
          <a:endParaRPr lang="ja-JP" altLang="ja-JP" sz="2000">
            <a:effectLst/>
          </a:endParaRPr>
        </a:p>
        <a:p>
          <a:pPr eaLnBrk="1" fontAlgn="auto" latinLnBrk="0" hangingPunct="1"/>
          <a:r>
            <a:rPr lang="ja-JP" altLang="ja-JP" sz="1600">
              <a:solidFill>
                <a:schemeClr val="dk1"/>
              </a:solidFill>
              <a:effectLst/>
              <a:latin typeface="+mn-lt"/>
              <a:ea typeface="+mn-ea"/>
              <a:cs typeface="+mn-cs"/>
            </a:rPr>
            <a:t>　</a:t>
          </a:r>
          <a:endParaRPr lang="en-US" altLang="ja-JP" sz="1600">
            <a:solidFill>
              <a:schemeClr val="dk1"/>
            </a:solidFill>
            <a:effectLst/>
            <a:latin typeface="+mn-lt"/>
            <a:ea typeface="+mn-ea"/>
            <a:cs typeface="+mn-cs"/>
          </a:endParaRPr>
        </a:p>
        <a:p>
          <a:pPr eaLnBrk="1" fontAlgn="auto" latinLnBrk="0" hangingPunct="1"/>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水道事業会計については、健全な財政運営による現金・預金保有額によるものである。</a:t>
          </a:r>
          <a:endParaRPr lang="ja-JP" altLang="ja-JP" sz="2000">
            <a:effectLst/>
          </a:endParaRPr>
        </a:p>
        <a:p>
          <a:r>
            <a:rPr lang="ja-JP" altLang="ja-JP" sz="1600">
              <a:solidFill>
                <a:schemeClr val="dk1"/>
              </a:solidFill>
              <a:effectLst/>
              <a:latin typeface="+mn-lt"/>
              <a:ea typeface="+mn-ea"/>
              <a:cs typeface="+mn-cs"/>
            </a:rPr>
            <a:t>　一般会計については、</a:t>
          </a:r>
          <a:r>
            <a:rPr lang="ja-JP" altLang="en-US" sz="1600">
              <a:solidFill>
                <a:schemeClr val="dk1"/>
              </a:solidFill>
              <a:effectLst/>
              <a:latin typeface="+mn-lt"/>
              <a:ea typeface="+mn-ea"/>
              <a:cs typeface="+mn-cs"/>
            </a:rPr>
            <a:t>平成</a:t>
          </a:r>
          <a:r>
            <a:rPr lang="en-US" altLang="ja-JP" sz="1600">
              <a:solidFill>
                <a:schemeClr val="dk1"/>
              </a:solidFill>
              <a:effectLst/>
              <a:latin typeface="+mn-lt"/>
              <a:ea typeface="+mn-ea"/>
              <a:cs typeface="+mn-cs"/>
            </a:rPr>
            <a:t>27</a:t>
          </a:r>
          <a:r>
            <a:rPr lang="ja-JP" altLang="en-US" sz="1600">
              <a:solidFill>
                <a:schemeClr val="dk1"/>
              </a:solidFill>
              <a:effectLst/>
              <a:latin typeface="+mn-lt"/>
              <a:ea typeface="+mn-ea"/>
              <a:cs typeface="+mn-cs"/>
            </a:rPr>
            <a:t>年度は、普通交付税及び、地方消費税交付金が</a:t>
          </a:r>
          <a:r>
            <a:rPr lang="en-US" altLang="ja-JP" sz="1600">
              <a:solidFill>
                <a:schemeClr val="dk1"/>
              </a:solidFill>
              <a:effectLst/>
              <a:latin typeface="+mn-lt"/>
              <a:ea typeface="+mn-ea"/>
              <a:cs typeface="+mn-cs"/>
            </a:rPr>
            <a:t>172</a:t>
          </a:r>
          <a:r>
            <a:rPr lang="ja-JP" altLang="en-US" sz="1600">
              <a:solidFill>
                <a:schemeClr val="dk1"/>
              </a:solidFill>
              <a:effectLst/>
              <a:latin typeface="+mn-lt"/>
              <a:ea typeface="+mn-ea"/>
              <a:cs typeface="+mn-cs"/>
            </a:rPr>
            <a:t>百万円増したことにより</a:t>
          </a:r>
          <a:r>
            <a:rPr lang="en-US" altLang="ja-JP" sz="1600">
              <a:solidFill>
                <a:schemeClr val="dk1"/>
              </a:solidFill>
              <a:effectLst/>
              <a:latin typeface="+mn-lt"/>
              <a:ea typeface="+mn-ea"/>
              <a:cs typeface="+mn-cs"/>
            </a:rPr>
            <a:t>3.23</a:t>
          </a:r>
          <a:r>
            <a:rPr lang="ja-JP" altLang="ja-JP" sz="1600">
              <a:solidFill>
                <a:schemeClr val="dk1"/>
              </a:solidFill>
              <a:effectLst/>
              <a:latin typeface="+mn-lt"/>
              <a:ea typeface="+mn-ea"/>
              <a:cs typeface="+mn-cs"/>
            </a:rPr>
            <a:t>ポイント増とな</a:t>
          </a:r>
          <a:r>
            <a:rPr lang="ja-JP" altLang="ja-JP" sz="1600">
              <a:solidFill>
                <a:schemeClr val="tx1"/>
              </a:solidFill>
              <a:effectLst/>
              <a:latin typeface="+mn-lt"/>
              <a:ea typeface="+mn-ea"/>
              <a:cs typeface="+mn-cs"/>
            </a:rPr>
            <a:t>ってい</a:t>
          </a:r>
          <a:r>
            <a:rPr lang="ja-JP" altLang="en-US" sz="1600">
              <a:solidFill>
                <a:schemeClr val="tx1"/>
              </a:solidFill>
              <a:effectLst/>
              <a:latin typeface="+mn-lt"/>
              <a:ea typeface="+mn-ea"/>
              <a:cs typeface="+mn-cs"/>
            </a:rPr>
            <a:t>る</a:t>
          </a:r>
          <a:r>
            <a:rPr lang="ja-JP" altLang="ja-JP" sz="1600">
              <a:solidFill>
                <a:schemeClr val="tx1"/>
              </a:solidFill>
              <a:effectLst/>
              <a:latin typeface="+mn-lt"/>
              <a:ea typeface="+mn-ea"/>
              <a:cs typeface="+mn-cs"/>
            </a:rPr>
            <a:t>。</a:t>
          </a:r>
          <a:r>
            <a:rPr lang="ja-JP" altLang="ja-JP" sz="1600">
              <a:solidFill>
                <a:schemeClr val="dk1"/>
              </a:solidFill>
              <a:effectLst/>
              <a:latin typeface="+mn-lt"/>
              <a:ea typeface="+mn-ea"/>
              <a:cs typeface="+mn-cs"/>
            </a:rPr>
            <a:t>　</a:t>
          </a:r>
          <a:endParaRPr lang="ja-JP" altLang="ja-JP" sz="2000">
            <a:effectLst/>
          </a:endParaRPr>
        </a:p>
        <a:p>
          <a:r>
            <a:rPr lang="ja-JP" altLang="ja-JP" sz="1600">
              <a:solidFill>
                <a:schemeClr val="dk1"/>
              </a:solidFill>
              <a:effectLst/>
              <a:latin typeface="+mn-lt"/>
              <a:ea typeface="+mn-ea"/>
              <a:cs typeface="+mn-cs"/>
            </a:rPr>
            <a:t>　</a:t>
          </a:r>
          <a:endParaRPr lang="en-US" altLang="ja-JP" sz="1600">
            <a:solidFill>
              <a:schemeClr val="dk1"/>
            </a:solidFill>
            <a:effectLst/>
            <a:latin typeface="+mn-lt"/>
            <a:ea typeface="+mn-ea"/>
            <a:cs typeface="+mn-cs"/>
          </a:endParaRPr>
        </a:p>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今後は、老朽施設の更新や、扶助費の増等が見込まれるが、事業の選択や財源の確保をより意識し、健全運営に努める。</a:t>
          </a:r>
          <a:endParaRPr lang="ja-JP" altLang="ja-JP" sz="20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8"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2059"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2060"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2061"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2062"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2063"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2064"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2065"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2066"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6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6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06" t="s">
        <v>23</v>
      </c>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D1" s="306"/>
      <c r="BE1" s="306"/>
      <c r="BF1" s="306"/>
      <c r="BG1" s="306"/>
      <c r="BH1" s="306"/>
      <c r="BI1" s="306"/>
      <c r="BJ1" s="306"/>
      <c r="BK1" s="306"/>
      <c r="BL1" s="306"/>
      <c r="BM1" s="306"/>
      <c r="BN1" s="306"/>
      <c r="BO1" s="306"/>
      <c r="BP1" s="306"/>
      <c r="BQ1" s="306"/>
      <c r="BR1" s="306"/>
      <c r="BS1" s="306"/>
      <c r="BT1" s="306"/>
      <c r="BU1" s="306"/>
      <c r="BV1" s="306"/>
      <c r="BW1" s="306"/>
      <c r="BX1" s="306"/>
      <c r="BY1" s="306"/>
      <c r="BZ1" s="306"/>
      <c r="CA1" s="306"/>
      <c r="CB1" s="306"/>
      <c r="CC1" s="306"/>
      <c r="CD1" s="306"/>
      <c r="CE1" s="306"/>
      <c r="CF1" s="306"/>
      <c r="CG1" s="306"/>
      <c r="CH1" s="306"/>
      <c r="CI1" s="306"/>
      <c r="CJ1" s="306"/>
      <c r="CK1" s="306"/>
      <c r="CL1" s="306"/>
      <c r="CM1" s="306"/>
      <c r="CN1" s="306"/>
      <c r="CO1" s="306"/>
      <c r="CP1" s="306"/>
      <c r="CQ1" s="306"/>
      <c r="CR1" s="306"/>
      <c r="CS1" s="306"/>
      <c r="CT1" s="306"/>
      <c r="CU1" s="306"/>
      <c r="CV1" s="306"/>
      <c r="CW1" s="306"/>
      <c r="CX1" s="306"/>
      <c r="CY1" s="306"/>
      <c r="CZ1" s="306"/>
      <c r="DA1" s="306"/>
      <c r="DB1" s="306"/>
      <c r="DC1" s="306"/>
      <c r="DD1" s="306"/>
      <c r="DE1" s="306"/>
      <c r="DF1" s="306"/>
      <c r="DG1" s="306"/>
      <c r="DH1" s="306"/>
      <c r="DI1" s="306"/>
      <c r="DJ1" s="2"/>
      <c r="DK1" s="2"/>
      <c r="DL1" s="2"/>
      <c r="DM1" s="2"/>
      <c r="DN1" s="2"/>
      <c r="DO1" s="2"/>
    </row>
    <row r="2" spans="1:119" ht="24">
      <c r="B2" s="3" t="s">
        <v>65</v>
      </c>
      <c r="C2" s="3"/>
      <c r="D2" s="12"/>
    </row>
    <row r="3" spans="1:119" ht="18.75" customHeight="1">
      <c r="A3" s="2"/>
      <c r="B3" s="440" t="s">
        <v>75</v>
      </c>
      <c r="C3" s="441"/>
      <c r="D3" s="441"/>
      <c r="E3" s="442"/>
      <c r="F3" s="442"/>
      <c r="G3" s="442"/>
      <c r="H3" s="442"/>
      <c r="I3" s="442"/>
      <c r="J3" s="442"/>
      <c r="K3" s="442"/>
      <c r="L3" s="442" t="s">
        <v>111</v>
      </c>
      <c r="M3" s="442"/>
      <c r="N3" s="442"/>
      <c r="O3" s="442"/>
      <c r="P3" s="442"/>
      <c r="Q3" s="442"/>
      <c r="R3" s="449"/>
      <c r="S3" s="449"/>
      <c r="T3" s="449"/>
      <c r="U3" s="449"/>
      <c r="V3" s="450"/>
      <c r="W3" s="310" t="s">
        <v>54</v>
      </c>
      <c r="X3" s="311"/>
      <c r="Y3" s="311"/>
      <c r="Z3" s="311"/>
      <c r="AA3" s="311"/>
      <c r="AB3" s="441"/>
      <c r="AC3" s="449" t="s">
        <v>112</v>
      </c>
      <c r="AD3" s="311"/>
      <c r="AE3" s="311"/>
      <c r="AF3" s="311"/>
      <c r="AG3" s="311"/>
      <c r="AH3" s="311"/>
      <c r="AI3" s="311"/>
      <c r="AJ3" s="311"/>
      <c r="AK3" s="311"/>
      <c r="AL3" s="312"/>
      <c r="AM3" s="310" t="s">
        <v>113</v>
      </c>
      <c r="AN3" s="311"/>
      <c r="AO3" s="311"/>
      <c r="AP3" s="311"/>
      <c r="AQ3" s="311"/>
      <c r="AR3" s="311"/>
      <c r="AS3" s="311"/>
      <c r="AT3" s="311"/>
      <c r="AU3" s="311"/>
      <c r="AV3" s="311"/>
      <c r="AW3" s="311"/>
      <c r="AX3" s="312"/>
      <c r="AY3" s="307" t="s">
        <v>2</v>
      </c>
      <c r="AZ3" s="308"/>
      <c r="BA3" s="308"/>
      <c r="BB3" s="308"/>
      <c r="BC3" s="308"/>
      <c r="BD3" s="308"/>
      <c r="BE3" s="308"/>
      <c r="BF3" s="308"/>
      <c r="BG3" s="308"/>
      <c r="BH3" s="308"/>
      <c r="BI3" s="308"/>
      <c r="BJ3" s="308"/>
      <c r="BK3" s="308"/>
      <c r="BL3" s="308"/>
      <c r="BM3" s="309"/>
      <c r="BN3" s="310" t="s">
        <v>114</v>
      </c>
      <c r="BO3" s="311"/>
      <c r="BP3" s="311"/>
      <c r="BQ3" s="311"/>
      <c r="BR3" s="311"/>
      <c r="BS3" s="311"/>
      <c r="BT3" s="311"/>
      <c r="BU3" s="312"/>
      <c r="BV3" s="310" t="s">
        <v>117</v>
      </c>
      <c r="BW3" s="311"/>
      <c r="BX3" s="311"/>
      <c r="BY3" s="311"/>
      <c r="BZ3" s="311"/>
      <c r="CA3" s="311"/>
      <c r="CB3" s="311"/>
      <c r="CC3" s="312"/>
      <c r="CD3" s="307" t="s">
        <v>2</v>
      </c>
      <c r="CE3" s="308"/>
      <c r="CF3" s="308"/>
      <c r="CG3" s="308"/>
      <c r="CH3" s="308"/>
      <c r="CI3" s="308"/>
      <c r="CJ3" s="308"/>
      <c r="CK3" s="308"/>
      <c r="CL3" s="308"/>
      <c r="CM3" s="308"/>
      <c r="CN3" s="308"/>
      <c r="CO3" s="308"/>
      <c r="CP3" s="308"/>
      <c r="CQ3" s="308"/>
      <c r="CR3" s="308"/>
      <c r="CS3" s="309"/>
      <c r="CT3" s="310" t="s">
        <v>103</v>
      </c>
      <c r="CU3" s="311"/>
      <c r="CV3" s="311"/>
      <c r="CW3" s="311"/>
      <c r="CX3" s="311"/>
      <c r="CY3" s="311"/>
      <c r="CZ3" s="311"/>
      <c r="DA3" s="312"/>
      <c r="DB3" s="310" t="s">
        <v>64</v>
      </c>
      <c r="DC3" s="311"/>
      <c r="DD3" s="311"/>
      <c r="DE3" s="311"/>
      <c r="DF3" s="311"/>
      <c r="DG3" s="311"/>
      <c r="DH3" s="311"/>
      <c r="DI3" s="312"/>
    </row>
    <row r="4" spans="1:119" ht="18.75" customHeight="1">
      <c r="A4" s="2"/>
      <c r="B4" s="443"/>
      <c r="C4" s="444"/>
      <c r="D4" s="444"/>
      <c r="E4" s="445"/>
      <c r="F4" s="445"/>
      <c r="G4" s="445"/>
      <c r="H4" s="445"/>
      <c r="I4" s="445"/>
      <c r="J4" s="445"/>
      <c r="K4" s="445"/>
      <c r="L4" s="445"/>
      <c r="M4" s="445"/>
      <c r="N4" s="445"/>
      <c r="O4" s="445"/>
      <c r="P4" s="445"/>
      <c r="Q4" s="445"/>
      <c r="R4" s="451"/>
      <c r="S4" s="451"/>
      <c r="T4" s="451"/>
      <c r="U4" s="451"/>
      <c r="V4" s="452"/>
      <c r="W4" s="455"/>
      <c r="X4" s="436"/>
      <c r="Y4" s="436"/>
      <c r="Z4" s="436"/>
      <c r="AA4" s="436"/>
      <c r="AB4" s="444"/>
      <c r="AC4" s="451"/>
      <c r="AD4" s="436"/>
      <c r="AE4" s="436"/>
      <c r="AF4" s="436"/>
      <c r="AG4" s="436"/>
      <c r="AH4" s="436"/>
      <c r="AI4" s="436"/>
      <c r="AJ4" s="436"/>
      <c r="AK4" s="436"/>
      <c r="AL4" s="458"/>
      <c r="AM4" s="456"/>
      <c r="AN4" s="457"/>
      <c r="AO4" s="457"/>
      <c r="AP4" s="457"/>
      <c r="AQ4" s="457"/>
      <c r="AR4" s="457"/>
      <c r="AS4" s="457"/>
      <c r="AT4" s="457"/>
      <c r="AU4" s="457"/>
      <c r="AV4" s="457"/>
      <c r="AW4" s="457"/>
      <c r="AX4" s="459"/>
      <c r="AY4" s="313" t="s">
        <v>118</v>
      </c>
      <c r="AZ4" s="314"/>
      <c r="BA4" s="314"/>
      <c r="BB4" s="314"/>
      <c r="BC4" s="314"/>
      <c r="BD4" s="314"/>
      <c r="BE4" s="314"/>
      <c r="BF4" s="314"/>
      <c r="BG4" s="314"/>
      <c r="BH4" s="314"/>
      <c r="BI4" s="314"/>
      <c r="BJ4" s="314"/>
      <c r="BK4" s="314"/>
      <c r="BL4" s="314"/>
      <c r="BM4" s="315"/>
      <c r="BN4" s="316">
        <v>5660306</v>
      </c>
      <c r="BO4" s="317"/>
      <c r="BP4" s="317"/>
      <c r="BQ4" s="317"/>
      <c r="BR4" s="317"/>
      <c r="BS4" s="317"/>
      <c r="BT4" s="317"/>
      <c r="BU4" s="318"/>
      <c r="BV4" s="316">
        <v>5725474</v>
      </c>
      <c r="BW4" s="317"/>
      <c r="BX4" s="317"/>
      <c r="BY4" s="317"/>
      <c r="BZ4" s="317"/>
      <c r="CA4" s="317"/>
      <c r="CB4" s="317"/>
      <c r="CC4" s="318"/>
      <c r="CD4" s="319" t="s">
        <v>120</v>
      </c>
      <c r="CE4" s="320"/>
      <c r="CF4" s="320"/>
      <c r="CG4" s="320"/>
      <c r="CH4" s="320"/>
      <c r="CI4" s="320"/>
      <c r="CJ4" s="320"/>
      <c r="CK4" s="320"/>
      <c r="CL4" s="320"/>
      <c r="CM4" s="320"/>
      <c r="CN4" s="320"/>
      <c r="CO4" s="320"/>
      <c r="CP4" s="320"/>
      <c r="CQ4" s="320"/>
      <c r="CR4" s="320"/>
      <c r="CS4" s="321"/>
      <c r="CT4" s="322">
        <v>5.3</v>
      </c>
      <c r="CU4" s="323"/>
      <c r="CV4" s="323"/>
      <c r="CW4" s="323"/>
      <c r="CX4" s="323"/>
      <c r="CY4" s="323"/>
      <c r="CZ4" s="323"/>
      <c r="DA4" s="324"/>
      <c r="DB4" s="322">
        <v>2.1</v>
      </c>
      <c r="DC4" s="323"/>
      <c r="DD4" s="323"/>
      <c r="DE4" s="323"/>
      <c r="DF4" s="323"/>
      <c r="DG4" s="323"/>
      <c r="DH4" s="323"/>
      <c r="DI4" s="324"/>
    </row>
    <row r="5" spans="1:119" ht="18.75" customHeight="1">
      <c r="A5" s="2"/>
      <c r="B5" s="446"/>
      <c r="C5" s="447"/>
      <c r="D5" s="447"/>
      <c r="E5" s="448"/>
      <c r="F5" s="448"/>
      <c r="G5" s="448"/>
      <c r="H5" s="448"/>
      <c r="I5" s="448"/>
      <c r="J5" s="448"/>
      <c r="K5" s="448"/>
      <c r="L5" s="448"/>
      <c r="M5" s="448"/>
      <c r="N5" s="448"/>
      <c r="O5" s="448"/>
      <c r="P5" s="448"/>
      <c r="Q5" s="448"/>
      <c r="R5" s="453"/>
      <c r="S5" s="453"/>
      <c r="T5" s="453"/>
      <c r="U5" s="453"/>
      <c r="V5" s="454"/>
      <c r="W5" s="456"/>
      <c r="X5" s="457"/>
      <c r="Y5" s="457"/>
      <c r="Z5" s="457"/>
      <c r="AA5" s="457"/>
      <c r="AB5" s="447"/>
      <c r="AC5" s="453"/>
      <c r="AD5" s="457"/>
      <c r="AE5" s="457"/>
      <c r="AF5" s="457"/>
      <c r="AG5" s="457"/>
      <c r="AH5" s="457"/>
      <c r="AI5" s="457"/>
      <c r="AJ5" s="457"/>
      <c r="AK5" s="457"/>
      <c r="AL5" s="459"/>
      <c r="AM5" s="325" t="s">
        <v>122</v>
      </c>
      <c r="AN5" s="326"/>
      <c r="AO5" s="326"/>
      <c r="AP5" s="326"/>
      <c r="AQ5" s="326"/>
      <c r="AR5" s="326"/>
      <c r="AS5" s="326"/>
      <c r="AT5" s="327"/>
      <c r="AU5" s="328" t="s">
        <v>123</v>
      </c>
      <c r="AV5" s="329"/>
      <c r="AW5" s="329"/>
      <c r="AX5" s="329"/>
      <c r="AY5" s="330" t="s">
        <v>37</v>
      </c>
      <c r="AZ5" s="331"/>
      <c r="BA5" s="331"/>
      <c r="BB5" s="331"/>
      <c r="BC5" s="331"/>
      <c r="BD5" s="331"/>
      <c r="BE5" s="331"/>
      <c r="BF5" s="331"/>
      <c r="BG5" s="331"/>
      <c r="BH5" s="331"/>
      <c r="BI5" s="331"/>
      <c r="BJ5" s="331"/>
      <c r="BK5" s="331"/>
      <c r="BL5" s="331"/>
      <c r="BM5" s="332"/>
      <c r="BN5" s="333">
        <v>5480289</v>
      </c>
      <c r="BO5" s="334"/>
      <c r="BP5" s="334"/>
      <c r="BQ5" s="334"/>
      <c r="BR5" s="334"/>
      <c r="BS5" s="334"/>
      <c r="BT5" s="334"/>
      <c r="BU5" s="335"/>
      <c r="BV5" s="333">
        <v>5656656</v>
      </c>
      <c r="BW5" s="334"/>
      <c r="BX5" s="334"/>
      <c r="BY5" s="334"/>
      <c r="BZ5" s="334"/>
      <c r="CA5" s="334"/>
      <c r="CB5" s="334"/>
      <c r="CC5" s="335"/>
      <c r="CD5" s="336" t="s">
        <v>46</v>
      </c>
      <c r="CE5" s="337"/>
      <c r="CF5" s="337"/>
      <c r="CG5" s="337"/>
      <c r="CH5" s="337"/>
      <c r="CI5" s="337"/>
      <c r="CJ5" s="337"/>
      <c r="CK5" s="337"/>
      <c r="CL5" s="337"/>
      <c r="CM5" s="337"/>
      <c r="CN5" s="337"/>
      <c r="CO5" s="337"/>
      <c r="CP5" s="337"/>
      <c r="CQ5" s="337"/>
      <c r="CR5" s="337"/>
      <c r="CS5" s="338"/>
      <c r="CT5" s="339">
        <v>90.3</v>
      </c>
      <c r="CU5" s="340"/>
      <c r="CV5" s="340"/>
      <c r="CW5" s="340"/>
      <c r="CX5" s="340"/>
      <c r="CY5" s="340"/>
      <c r="CZ5" s="340"/>
      <c r="DA5" s="341"/>
      <c r="DB5" s="339">
        <v>94.9</v>
      </c>
      <c r="DC5" s="340"/>
      <c r="DD5" s="340"/>
      <c r="DE5" s="340"/>
      <c r="DF5" s="340"/>
      <c r="DG5" s="340"/>
      <c r="DH5" s="340"/>
      <c r="DI5" s="341"/>
    </row>
    <row r="6" spans="1:119" ht="18.75" customHeight="1">
      <c r="A6" s="2"/>
      <c r="B6" s="460" t="s">
        <v>125</v>
      </c>
      <c r="C6" s="461"/>
      <c r="D6" s="461"/>
      <c r="E6" s="462"/>
      <c r="F6" s="462"/>
      <c r="G6" s="462"/>
      <c r="H6" s="462"/>
      <c r="I6" s="462"/>
      <c r="J6" s="462"/>
      <c r="K6" s="462"/>
      <c r="L6" s="462" t="s">
        <v>126</v>
      </c>
      <c r="M6" s="462"/>
      <c r="N6" s="462"/>
      <c r="O6" s="462"/>
      <c r="P6" s="462"/>
      <c r="Q6" s="462"/>
      <c r="R6" s="466"/>
      <c r="S6" s="466"/>
      <c r="T6" s="466"/>
      <c r="U6" s="466"/>
      <c r="V6" s="467"/>
      <c r="W6" s="470" t="s">
        <v>128</v>
      </c>
      <c r="X6" s="471"/>
      <c r="Y6" s="471"/>
      <c r="Z6" s="471"/>
      <c r="AA6" s="471"/>
      <c r="AB6" s="461"/>
      <c r="AC6" s="474" t="s">
        <v>129</v>
      </c>
      <c r="AD6" s="475"/>
      <c r="AE6" s="475"/>
      <c r="AF6" s="475"/>
      <c r="AG6" s="475"/>
      <c r="AH6" s="475"/>
      <c r="AI6" s="475"/>
      <c r="AJ6" s="475"/>
      <c r="AK6" s="475"/>
      <c r="AL6" s="476"/>
      <c r="AM6" s="325" t="s">
        <v>130</v>
      </c>
      <c r="AN6" s="326"/>
      <c r="AO6" s="326"/>
      <c r="AP6" s="326"/>
      <c r="AQ6" s="326"/>
      <c r="AR6" s="326"/>
      <c r="AS6" s="326"/>
      <c r="AT6" s="327"/>
      <c r="AU6" s="328" t="s">
        <v>123</v>
      </c>
      <c r="AV6" s="329"/>
      <c r="AW6" s="329"/>
      <c r="AX6" s="329"/>
      <c r="AY6" s="330" t="s">
        <v>132</v>
      </c>
      <c r="AZ6" s="331"/>
      <c r="BA6" s="331"/>
      <c r="BB6" s="331"/>
      <c r="BC6" s="331"/>
      <c r="BD6" s="331"/>
      <c r="BE6" s="331"/>
      <c r="BF6" s="331"/>
      <c r="BG6" s="331"/>
      <c r="BH6" s="331"/>
      <c r="BI6" s="331"/>
      <c r="BJ6" s="331"/>
      <c r="BK6" s="331"/>
      <c r="BL6" s="331"/>
      <c r="BM6" s="332"/>
      <c r="BN6" s="333">
        <v>180017</v>
      </c>
      <c r="BO6" s="334"/>
      <c r="BP6" s="334"/>
      <c r="BQ6" s="334"/>
      <c r="BR6" s="334"/>
      <c r="BS6" s="334"/>
      <c r="BT6" s="334"/>
      <c r="BU6" s="335"/>
      <c r="BV6" s="333">
        <v>68818</v>
      </c>
      <c r="BW6" s="334"/>
      <c r="BX6" s="334"/>
      <c r="BY6" s="334"/>
      <c r="BZ6" s="334"/>
      <c r="CA6" s="334"/>
      <c r="CB6" s="334"/>
      <c r="CC6" s="335"/>
      <c r="CD6" s="336" t="s">
        <v>133</v>
      </c>
      <c r="CE6" s="337"/>
      <c r="CF6" s="337"/>
      <c r="CG6" s="337"/>
      <c r="CH6" s="337"/>
      <c r="CI6" s="337"/>
      <c r="CJ6" s="337"/>
      <c r="CK6" s="337"/>
      <c r="CL6" s="337"/>
      <c r="CM6" s="337"/>
      <c r="CN6" s="337"/>
      <c r="CO6" s="337"/>
      <c r="CP6" s="337"/>
      <c r="CQ6" s="337"/>
      <c r="CR6" s="337"/>
      <c r="CS6" s="338"/>
      <c r="CT6" s="342">
        <v>94.8</v>
      </c>
      <c r="CU6" s="343"/>
      <c r="CV6" s="343"/>
      <c r="CW6" s="343"/>
      <c r="CX6" s="343"/>
      <c r="CY6" s="343"/>
      <c r="CZ6" s="343"/>
      <c r="DA6" s="344"/>
      <c r="DB6" s="342">
        <v>99.9</v>
      </c>
      <c r="DC6" s="343"/>
      <c r="DD6" s="343"/>
      <c r="DE6" s="343"/>
      <c r="DF6" s="343"/>
      <c r="DG6" s="343"/>
      <c r="DH6" s="343"/>
      <c r="DI6" s="344"/>
    </row>
    <row r="7" spans="1:119" ht="18.75" customHeight="1">
      <c r="A7" s="2"/>
      <c r="B7" s="443"/>
      <c r="C7" s="444"/>
      <c r="D7" s="444"/>
      <c r="E7" s="445"/>
      <c r="F7" s="445"/>
      <c r="G7" s="445"/>
      <c r="H7" s="445"/>
      <c r="I7" s="445"/>
      <c r="J7" s="445"/>
      <c r="K7" s="445"/>
      <c r="L7" s="445"/>
      <c r="M7" s="445"/>
      <c r="N7" s="445"/>
      <c r="O7" s="445"/>
      <c r="P7" s="445"/>
      <c r="Q7" s="445"/>
      <c r="R7" s="451"/>
      <c r="S7" s="451"/>
      <c r="T7" s="451"/>
      <c r="U7" s="451"/>
      <c r="V7" s="452"/>
      <c r="W7" s="455"/>
      <c r="X7" s="436"/>
      <c r="Y7" s="436"/>
      <c r="Z7" s="436"/>
      <c r="AA7" s="436"/>
      <c r="AB7" s="444"/>
      <c r="AC7" s="477"/>
      <c r="AD7" s="435"/>
      <c r="AE7" s="435"/>
      <c r="AF7" s="435"/>
      <c r="AG7" s="435"/>
      <c r="AH7" s="435"/>
      <c r="AI7" s="435"/>
      <c r="AJ7" s="435"/>
      <c r="AK7" s="435"/>
      <c r="AL7" s="478"/>
      <c r="AM7" s="325" t="s">
        <v>134</v>
      </c>
      <c r="AN7" s="326"/>
      <c r="AO7" s="326"/>
      <c r="AP7" s="326"/>
      <c r="AQ7" s="326"/>
      <c r="AR7" s="326"/>
      <c r="AS7" s="326"/>
      <c r="AT7" s="327"/>
      <c r="AU7" s="328" t="s">
        <v>123</v>
      </c>
      <c r="AV7" s="329"/>
      <c r="AW7" s="329"/>
      <c r="AX7" s="329"/>
      <c r="AY7" s="330" t="s">
        <v>73</v>
      </c>
      <c r="AZ7" s="331"/>
      <c r="BA7" s="331"/>
      <c r="BB7" s="331"/>
      <c r="BC7" s="331"/>
      <c r="BD7" s="331"/>
      <c r="BE7" s="331"/>
      <c r="BF7" s="331"/>
      <c r="BG7" s="331"/>
      <c r="BH7" s="331"/>
      <c r="BI7" s="331"/>
      <c r="BJ7" s="331"/>
      <c r="BK7" s="331"/>
      <c r="BL7" s="331"/>
      <c r="BM7" s="332"/>
      <c r="BN7" s="333">
        <v>529</v>
      </c>
      <c r="BO7" s="334"/>
      <c r="BP7" s="334"/>
      <c r="BQ7" s="334"/>
      <c r="BR7" s="334"/>
      <c r="BS7" s="334"/>
      <c r="BT7" s="334"/>
      <c r="BU7" s="335"/>
      <c r="BV7" s="333">
        <v>1022</v>
      </c>
      <c r="BW7" s="334"/>
      <c r="BX7" s="334"/>
      <c r="BY7" s="334"/>
      <c r="BZ7" s="334"/>
      <c r="CA7" s="334"/>
      <c r="CB7" s="334"/>
      <c r="CC7" s="335"/>
      <c r="CD7" s="336" t="s">
        <v>136</v>
      </c>
      <c r="CE7" s="337"/>
      <c r="CF7" s="337"/>
      <c r="CG7" s="337"/>
      <c r="CH7" s="337"/>
      <c r="CI7" s="337"/>
      <c r="CJ7" s="337"/>
      <c r="CK7" s="337"/>
      <c r="CL7" s="337"/>
      <c r="CM7" s="337"/>
      <c r="CN7" s="337"/>
      <c r="CO7" s="337"/>
      <c r="CP7" s="337"/>
      <c r="CQ7" s="337"/>
      <c r="CR7" s="337"/>
      <c r="CS7" s="338"/>
      <c r="CT7" s="333">
        <v>3366596</v>
      </c>
      <c r="CU7" s="334"/>
      <c r="CV7" s="334"/>
      <c r="CW7" s="334"/>
      <c r="CX7" s="334"/>
      <c r="CY7" s="334"/>
      <c r="CZ7" s="334"/>
      <c r="DA7" s="335"/>
      <c r="DB7" s="333">
        <v>3251389</v>
      </c>
      <c r="DC7" s="334"/>
      <c r="DD7" s="334"/>
      <c r="DE7" s="334"/>
      <c r="DF7" s="334"/>
      <c r="DG7" s="334"/>
      <c r="DH7" s="334"/>
      <c r="DI7" s="335"/>
    </row>
    <row r="8" spans="1:119" ht="18.75" customHeight="1">
      <c r="A8" s="2"/>
      <c r="B8" s="463"/>
      <c r="C8" s="464"/>
      <c r="D8" s="464"/>
      <c r="E8" s="465"/>
      <c r="F8" s="465"/>
      <c r="G8" s="465"/>
      <c r="H8" s="465"/>
      <c r="I8" s="465"/>
      <c r="J8" s="465"/>
      <c r="K8" s="465"/>
      <c r="L8" s="465"/>
      <c r="M8" s="465"/>
      <c r="N8" s="465"/>
      <c r="O8" s="465"/>
      <c r="P8" s="465"/>
      <c r="Q8" s="465"/>
      <c r="R8" s="468"/>
      <c r="S8" s="468"/>
      <c r="T8" s="468"/>
      <c r="U8" s="468"/>
      <c r="V8" s="469"/>
      <c r="W8" s="472"/>
      <c r="X8" s="473"/>
      <c r="Y8" s="473"/>
      <c r="Z8" s="473"/>
      <c r="AA8" s="473"/>
      <c r="AB8" s="464"/>
      <c r="AC8" s="479"/>
      <c r="AD8" s="480"/>
      <c r="AE8" s="480"/>
      <c r="AF8" s="480"/>
      <c r="AG8" s="480"/>
      <c r="AH8" s="480"/>
      <c r="AI8" s="480"/>
      <c r="AJ8" s="480"/>
      <c r="AK8" s="480"/>
      <c r="AL8" s="481"/>
      <c r="AM8" s="325" t="s">
        <v>138</v>
      </c>
      <c r="AN8" s="326"/>
      <c r="AO8" s="326"/>
      <c r="AP8" s="326"/>
      <c r="AQ8" s="326"/>
      <c r="AR8" s="326"/>
      <c r="AS8" s="326"/>
      <c r="AT8" s="327"/>
      <c r="AU8" s="328" t="s">
        <v>123</v>
      </c>
      <c r="AV8" s="329"/>
      <c r="AW8" s="329"/>
      <c r="AX8" s="329"/>
      <c r="AY8" s="330" t="s">
        <v>140</v>
      </c>
      <c r="AZ8" s="331"/>
      <c r="BA8" s="331"/>
      <c r="BB8" s="331"/>
      <c r="BC8" s="331"/>
      <c r="BD8" s="331"/>
      <c r="BE8" s="331"/>
      <c r="BF8" s="331"/>
      <c r="BG8" s="331"/>
      <c r="BH8" s="331"/>
      <c r="BI8" s="331"/>
      <c r="BJ8" s="331"/>
      <c r="BK8" s="331"/>
      <c r="BL8" s="331"/>
      <c r="BM8" s="332"/>
      <c r="BN8" s="333">
        <v>179488</v>
      </c>
      <c r="BO8" s="334"/>
      <c r="BP8" s="334"/>
      <c r="BQ8" s="334"/>
      <c r="BR8" s="334"/>
      <c r="BS8" s="334"/>
      <c r="BT8" s="334"/>
      <c r="BU8" s="335"/>
      <c r="BV8" s="333">
        <v>67796</v>
      </c>
      <c r="BW8" s="334"/>
      <c r="BX8" s="334"/>
      <c r="BY8" s="334"/>
      <c r="BZ8" s="334"/>
      <c r="CA8" s="334"/>
      <c r="CB8" s="334"/>
      <c r="CC8" s="335"/>
      <c r="CD8" s="336" t="s">
        <v>143</v>
      </c>
      <c r="CE8" s="337"/>
      <c r="CF8" s="337"/>
      <c r="CG8" s="337"/>
      <c r="CH8" s="337"/>
      <c r="CI8" s="337"/>
      <c r="CJ8" s="337"/>
      <c r="CK8" s="337"/>
      <c r="CL8" s="337"/>
      <c r="CM8" s="337"/>
      <c r="CN8" s="337"/>
      <c r="CO8" s="337"/>
      <c r="CP8" s="337"/>
      <c r="CQ8" s="337"/>
      <c r="CR8" s="337"/>
      <c r="CS8" s="338"/>
      <c r="CT8" s="345">
        <v>0.17</v>
      </c>
      <c r="CU8" s="346"/>
      <c r="CV8" s="346"/>
      <c r="CW8" s="346"/>
      <c r="CX8" s="346"/>
      <c r="CY8" s="346"/>
      <c r="CZ8" s="346"/>
      <c r="DA8" s="347"/>
      <c r="DB8" s="345">
        <v>0.17</v>
      </c>
      <c r="DC8" s="346"/>
      <c r="DD8" s="346"/>
      <c r="DE8" s="346"/>
      <c r="DF8" s="346"/>
      <c r="DG8" s="346"/>
      <c r="DH8" s="346"/>
      <c r="DI8" s="347"/>
    </row>
    <row r="9" spans="1:119" ht="18.75" customHeight="1">
      <c r="A9" s="2"/>
      <c r="B9" s="307" t="s">
        <v>145</v>
      </c>
      <c r="C9" s="308"/>
      <c r="D9" s="308"/>
      <c r="E9" s="308"/>
      <c r="F9" s="308"/>
      <c r="G9" s="308"/>
      <c r="H9" s="308"/>
      <c r="I9" s="308"/>
      <c r="J9" s="308"/>
      <c r="K9" s="402"/>
      <c r="L9" s="348" t="s">
        <v>149</v>
      </c>
      <c r="M9" s="349"/>
      <c r="N9" s="349"/>
      <c r="O9" s="349"/>
      <c r="P9" s="349"/>
      <c r="Q9" s="350"/>
      <c r="R9" s="351">
        <v>6213</v>
      </c>
      <c r="S9" s="352"/>
      <c r="T9" s="352"/>
      <c r="U9" s="352"/>
      <c r="V9" s="353"/>
      <c r="W9" s="310" t="s">
        <v>151</v>
      </c>
      <c r="X9" s="311"/>
      <c r="Y9" s="311"/>
      <c r="Z9" s="311"/>
      <c r="AA9" s="311"/>
      <c r="AB9" s="311"/>
      <c r="AC9" s="311"/>
      <c r="AD9" s="311"/>
      <c r="AE9" s="311"/>
      <c r="AF9" s="311"/>
      <c r="AG9" s="311"/>
      <c r="AH9" s="311"/>
      <c r="AI9" s="311"/>
      <c r="AJ9" s="311"/>
      <c r="AK9" s="311"/>
      <c r="AL9" s="312"/>
      <c r="AM9" s="325" t="s">
        <v>154</v>
      </c>
      <c r="AN9" s="326"/>
      <c r="AO9" s="326"/>
      <c r="AP9" s="326"/>
      <c r="AQ9" s="326"/>
      <c r="AR9" s="326"/>
      <c r="AS9" s="326"/>
      <c r="AT9" s="327"/>
      <c r="AU9" s="328" t="s">
        <v>123</v>
      </c>
      <c r="AV9" s="329"/>
      <c r="AW9" s="329"/>
      <c r="AX9" s="329"/>
      <c r="AY9" s="330" t="s">
        <v>158</v>
      </c>
      <c r="AZ9" s="331"/>
      <c r="BA9" s="331"/>
      <c r="BB9" s="331"/>
      <c r="BC9" s="331"/>
      <c r="BD9" s="331"/>
      <c r="BE9" s="331"/>
      <c r="BF9" s="331"/>
      <c r="BG9" s="331"/>
      <c r="BH9" s="331"/>
      <c r="BI9" s="331"/>
      <c r="BJ9" s="331"/>
      <c r="BK9" s="331"/>
      <c r="BL9" s="331"/>
      <c r="BM9" s="332"/>
      <c r="BN9" s="333">
        <v>111692</v>
      </c>
      <c r="BO9" s="334"/>
      <c r="BP9" s="334"/>
      <c r="BQ9" s="334"/>
      <c r="BR9" s="334"/>
      <c r="BS9" s="334"/>
      <c r="BT9" s="334"/>
      <c r="BU9" s="335"/>
      <c r="BV9" s="333">
        <v>4289</v>
      </c>
      <c r="BW9" s="334"/>
      <c r="BX9" s="334"/>
      <c r="BY9" s="334"/>
      <c r="BZ9" s="334"/>
      <c r="CA9" s="334"/>
      <c r="CB9" s="334"/>
      <c r="CC9" s="335"/>
      <c r="CD9" s="336" t="s">
        <v>160</v>
      </c>
      <c r="CE9" s="337"/>
      <c r="CF9" s="337"/>
      <c r="CG9" s="337"/>
      <c r="CH9" s="337"/>
      <c r="CI9" s="337"/>
      <c r="CJ9" s="337"/>
      <c r="CK9" s="337"/>
      <c r="CL9" s="337"/>
      <c r="CM9" s="337"/>
      <c r="CN9" s="337"/>
      <c r="CO9" s="337"/>
      <c r="CP9" s="337"/>
      <c r="CQ9" s="337"/>
      <c r="CR9" s="337"/>
      <c r="CS9" s="338"/>
      <c r="CT9" s="339">
        <v>16.8</v>
      </c>
      <c r="CU9" s="340"/>
      <c r="CV9" s="340"/>
      <c r="CW9" s="340"/>
      <c r="CX9" s="340"/>
      <c r="CY9" s="340"/>
      <c r="CZ9" s="340"/>
      <c r="DA9" s="341"/>
      <c r="DB9" s="339">
        <v>18.3</v>
      </c>
      <c r="DC9" s="340"/>
      <c r="DD9" s="340"/>
      <c r="DE9" s="340"/>
      <c r="DF9" s="340"/>
      <c r="DG9" s="340"/>
      <c r="DH9" s="340"/>
      <c r="DI9" s="341"/>
    </row>
    <row r="10" spans="1:119" ht="18.75" customHeight="1">
      <c r="A10" s="2"/>
      <c r="B10" s="307"/>
      <c r="C10" s="308"/>
      <c r="D10" s="308"/>
      <c r="E10" s="308"/>
      <c r="F10" s="308"/>
      <c r="G10" s="308"/>
      <c r="H10" s="308"/>
      <c r="I10" s="308"/>
      <c r="J10" s="308"/>
      <c r="K10" s="402"/>
      <c r="L10" s="354" t="s">
        <v>161</v>
      </c>
      <c r="M10" s="326"/>
      <c r="N10" s="326"/>
      <c r="O10" s="326"/>
      <c r="P10" s="326"/>
      <c r="Q10" s="327"/>
      <c r="R10" s="355">
        <v>6806</v>
      </c>
      <c r="S10" s="356"/>
      <c r="T10" s="356"/>
      <c r="U10" s="356"/>
      <c r="V10" s="357"/>
      <c r="W10" s="455"/>
      <c r="X10" s="436"/>
      <c r="Y10" s="436"/>
      <c r="Z10" s="436"/>
      <c r="AA10" s="436"/>
      <c r="AB10" s="436"/>
      <c r="AC10" s="436"/>
      <c r="AD10" s="436"/>
      <c r="AE10" s="436"/>
      <c r="AF10" s="436"/>
      <c r="AG10" s="436"/>
      <c r="AH10" s="436"/>
      <c r="AI10" s="436"/>
      <c r="AJ10" s="436"/>
      <c r="AK10" s="436"/>
      <c r="AL10" s="458"/>
      <c r="AM10" s="325" t="s">
        <v>162</v>
      </c>
      <c r="AN10" s="326"/>
      <c r="AO10" s="326"/>
      <c r="AP10" s="326"/>
      <c r="AQ10" s="326"/>
      <c r="AR10" s="326"/>
      <c r="AS10" s="326"/>
      <c r="AT10" s="327"/>
      <c r="AU10" s="328" t="s">
        <v>164</v>
      </c>
      <c r="AV10" s="329"/>
      <c r="AW10" s="329"/>
      <c r="AX10" s="329"/>
      <c r="AY10" s="330" t="s">
        <v>165</v>
      </c>
      <c r="AZ10" s="331"/>
      <c r="BA10" s="331"/>
      <c r="BB10" s="331"/>
      <c r="BC10" s="331"/>
      <c r="BD10" s="331"/>
      <c r="BE10" s="331"/>
      <c r="BF10" s="331"/>
      <c r="BG10" s="331"/>
      <c r="BH10" s="331"/>
      <c r="BI10" s="331"/>
      <c r="BJ10" s="331"/>
      <c r="BK10" s="331"/>
      <c r="BL10" s="331"/>
      <c r="BM10" s="332"/>
      <c r="BN10" s="333">
        <v>62719</v>
      </c>
      <c r="BO10" s="334"/>
      <c r="BP10" s="334"/>
      <c r="BQ10" s="334"/>
      <c r="BR10" s="334"/>
      <c r="BS10" s="334"/>
      <c r="BT10" s="334"/>
      <c r="BU10" s="335"/>
      <c r="BV10" s="333">
        <v>37216</v>
      </c>
      <c r="BW10" s="334"/>
      <c r="BX10" s="334"/>
      <c r="BY10" s="334"/>
      <c r="BZ10" s="334"/>
      <c r="CA10" s="334"/>
      <c r="CB10" s="334"/>
      <c r="CC10" s="335"/>
      <c r="CD10" s="25" t="s">
        <v>166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07"/>
      <c r="C11" s="308"/>
      <c r="D11" s="308"/>
      <c r="E11" s="308"/>
      <c r="F11" s="308"/>
      <c r="G11" s="308"/>
      <c r="H11" s="308"/>
      <c r="I11" s="308"/>
      <c r="J11" s="308"/>
      <c r="K11" s="402"/>
      <c r="L11" s="358" t="s">
        <v>32</v>
      </c>
      <c r="M11" s="359"/>
      <c r="N11" s="359"/>
      <c r="O11" s="359"/>
      <c r="P11" s="359"/>
      <c r="Q11" s="360"/>
      <c r="R11" s="361" t="s">
        <v>168</v>
      </c>
      <c r="S11" s="362"/>
      <c r="T11" s="362"/>
      <c r="U11" s="362"/>
      <c r="V11" s="363"/>
      <c r="W11" s="455"/>
      <c r="X11" s="436"/>
      <c r="Y11" s="436"/>
      <c r="Z11" s="436"/>
      <c r="AA11" s="436"/>
      <c r="AB11" s="436"/>
      <c r="AC11" s="436"/>
      <c r="AD11" s="436"/>
      <c r="AE11" s="436"/>
      <c r="AF11" s="436"/>
      <c r="AG11" s="436"/>
      <c r="AH11" s="436"/>
      <c r="AI11" s="436"/>
      <c r="AJ11" s="436"/>
      <c r="AK11" s="436"/>
      <c r="AL11" s="458"/>
      <c r="AM11" s="325" t="s">
        <v>169</v>
      </c>
      <c r="AN11" s="326"/>
      <c r="AO11" s="326"/>
      <c r="AP11" s="326"/>
      <c r="AQ11" s="326"/>
      <c r="AR11" s="326"/>
      <c r="AS11" s="326"/>
      <c r="AT11" s="327"/>
      <c r="AU11" s="328" t="s">
        <v>123</v>
      </c>
      <c r="AV11" s="329"/>
      <c r="AW11" s="329"/>
      <c r="AX11" s="329"/>
      <c r="AY11" s="330" t="s">
        <v>170</v>
      </c>
      <c r="AZ11" s="331"/>
      <c r="BA11" s="331"/>
      <c r="BB11" s="331"/>
      <c r="BC11" s="331"/>
      <c r="BD11" s="331"/>
      <c r="BE11" s="331"/>
      <c r="BF11" s="331"/>
      <c r="BG11" s="331"/>
      <c r="BH11" s="331"/>
      <c r="BI11" s="331"/>
      <c r="BJ11" s="331"/>
      <c r="BK11" s="331"/>
      <c r="BL11" s="331"/>
      <c r="BM11" s="332"/>
      <c r="BN11" s="333" t="s">
        <v>144</v>
      </c>
      <c r="BO11" s="334"/>
      <c r="BP11" s="334"/>
      <c r="BQ11" s="334"/>
      <c r="BR11" s="334"/>
      <c r="BS11" s="334"/>
      <c r="BT11" s="334"/>
      <c r="BU11" s="335"/>
      <c r="BV11" s="333" t="s">
        <v>144</v>
      </c>
      <c r="BW11" s="334"/>
      <c r="BX11" s="334"/>
      <c r="BY11" s="334"/>
      <c r="BZ11" s="334"/>
      <c r="CA11" s="334"/>
      <c r="CB11" s="334"/>
      <c r="CC11" s="335"/>
      <c r="CD11" s="336" t="s">
        <v>172</v>
      </c>
      <c r="CE11" s="337"/>
      <c r="CF11" s="337"/>
      <c r="CG11" s="337"/>
      <c r="CH11" s="337"/>
      <c r="CI11" s="337"/>
      <c r="CJ11" s="337"/>
      <c r="CK11" s="337"/>
      <c r="CL11" s="337"/>
      <c r="CM11" s="337"/>
      <c r="CN11" s="337"/>
      <c r="CO11" s="337"/>
      <c r="CP11" s="337"/>
      <c r="CQ11" s="337"/>
      <c r="CR11" s="337"/>
      <c r="CS11" s="338"/>
      <c r="CT11" s="345" t="s">
        <v>144</v>
      </c>
      <c r="CU11" s="346"/>
      <c r="CV11" s="346"/>
      <c r="CW11" s="346"/>
      <c r="CX11" s="346"/>
      <c r="CY11" s="346"/>
      <c r="CZ11" s="346"/>
      <c r="DA11" s="347"/>
      <c r="DB11" s="345" t="s">
        <v>144</v>
      </c>
      <c r="DC11" s="346"/>
      <c r="DD11" s="346"/>
      <c r="DE11" s="346"/>
      <c r="DF11" s="346"/>
      <c r="DG11" s="346"/>
      <c r="DH11" s="346"/>
      <c r="DI11" s="347"/>
    </row>
    <row r="12" spans="1:119" ht="18.75" customHeight="1">
      <c r="A12" s="2"/>
      <c r="B12" s="482" t="s">
        <v>173</v>
      </c>
      <c r="C12" s="483"/>
      <c r="D12" s="483"/>
      <c r="E12" s="483"/>
      <c r="F12" s="483"/>
      <c r="G12" s="483"/>
      <c r="H12" s="483"/>
      <c r="I12" s="483"/>
      <c r="J12" s="483"/>
      <c r="K12" s="484"/>
      <c r="L12" s="364" t="s">
        <v>175</v>
      </c>
      <c r="M12" s="365"/>
      <c r="N12" s="365"/>
      <c r="O12" s="365"/>
      <c r="P12" s="365"/>
      <c r="Q12" s="366"/>
      <c r="R12" s="367">
        <v>6321</v>
      </c>
      <c r="S12" s="368"/>
      <c r="T12" s="368"/>
      <c r="U12" s="368"/>
      <c r="V12" s="369"/>
      <c r="W12" s="370" t="s">
        <v>2</v>
      </c>
      <c r="X12" s="329"/>
      <c r="Y12" s="329"/>
      <c r="Z12" s="329"/>
      <c r="AA12" s="329"/>
      <c r="AB12" s="371"/>
      <c r="AC12" s="328" t="s">
        <v>176</v>
      </c>
      <c r="AD12" s="329"/>
      <c r="AE12" s="329"/>
      <c r="AF12" s="329"/>
      <c r="AG12" s="371"/>
      <c r="AH12" s="328" t="s">
        <v>177</v>
      </c>
      <c r="AI12" s="329"/>
      <c r="AJ12" s="329"/>
      <c r="AK12" s="329"/>
      <c r="AL12" s="372"/>
      <c r="AM12" s="325" t="s">
        <v>78</v>
      </c>
      <c r="AN12" s="326"/>
      <c r="AO12" s="326"/>
      <c r="AP12" s="326"/>
      <c r="AQ12" s="326"/>
      <c r="AR12" s="326"/>
      <c r="AS12" s="326"/>
      <c r="AT12" s="327"/>
      <c r="AU12" s="328" t="s">
        <v>164</v>
      </c>
      <c r="AV12" s="329"/>
      <c r="AW12" s="329"/>
      <c r="AX12" s="329"/>
      <c r="AY12" s="330" t="s">
        <v>179</v>
      </c>
      <c r="AZ12" s="331"/>
      <c r="BA12" s="331"/>
      <c r="BB12" s="331"/>
      <c r="BC12" s="331"/>
      <c r="BD12" s="331"/>
      <c r="BE12" s="331"/>
      <c r="BF12" s="331"/>
      <c r="BG12" s="331"/>
      <c r="BH12" s="331"/>
      <c r="BI12" s="331"/>
      <c r="BJ12" s="331"/>
      <c r="BK12" s="331"/>
      <c r="BL12" s="331"/>
      <c r="BM12" s="332"/>
      <c r="BN12" s="333" t="s">
        <v>144</v>
      </c>
      <c r="BO12" s="334"/>
      <c r="BP12" s="334"/>
      <c r="BQ12" s="334"/>
      <c r="BR12" s="334"/>
      <c r="BS12" s="334"/>
      <c r="BT12" s="334"/>
      <c r="BU12" s="335"/>
      <c r="BV12" s="333" t="s">
        <v>144</v>
      </c>
      <c r="BW12" s="334"/>
      <c r="BX12" s="334"/>
      <c r="BY12" s="334"/>
      <c r="BZ12" s="334"/>
      <c r="CA12" s="334"/>
      <c r="CB12" s="334"/>
      <c r="CC12" s="335"/>
      <c r="CD12" s="336" t="s">
        <v>181</v>
      </c>
      <c r="CE12" s="337"/>
      <c r="CF12" s="337"/>
      <c r="CG12" s="337"/>
      <c r="CH12" s="337"/>
      <c r="CI12" s="337"/>
      <c r="CJ12" s="337"/>
      <c r="CK12" s="337"/>
      <c r="CL12" s="337"/>
      <c r="CM12" s="337"/>
      <c r="CN12" s="337"/>
      <c r="CO12" s="337"/>
      <c r="CP12" s="337"/>
      <c r="CQ12" s="337"/>
      <c r="CR12" s="337"/>
      <c r="CS12" s="338"/>
      <c r="CT12" s="345" t="s">
        <v>144</v>
      </c>
      <c r="CU12" s="346"/>
      <c r="CV12" s="346"/>
      <c r="CW12" s="346"/>
      <c r="CX12" s="346"/>
      <c r="CY12" s="346"/>
      <c r="CZ12" s="346"/>
      <c r="DA12" s="347"/>
      <c r="DB12" s="345" t="s">
        <v>144</v>
      </c>
      <c r="DC12" s="346"/>
      <c r="DD12" s="346"/>
      <c r="DE12" s="346"/>
      <c r="DF12" s="346"/>
      <c r="DG12" s="346"/>
      <c r="DH12" s="346"/>
      <c r="DI12" s="347"/>
    </row>
    <row r="13" spans="1:119" ht="18.75" customHeight="1">
      <c r="A13" s="2"/>
      <c r="B13" s="485"/>
      <c r="C13" s="486"/>
      <c r="D13" s="486"/>
      <c r="E13" s="486"/>
      <c r="F13" s="486"/>
      <c r="G13" s="486"/>
      <c r="H13" s="486"/>
      <c r="I13" s="486"/>
      <c r="J13" s="486"/>
      <c r="K13" s="487"/>
      <c r="L13" s="16"/>
      <c r="M13" s="373" t="s">
        <v>184</v>
      </c>
      <c r="N13" s="374"/>
      <c r="O13" s="374"/>
      <c r="P13" s="374"/>
      <c r="Q13" s="375"/>
      <c r="R13" s="376">
        <v>6259</v>
      </c>
      <c r="S13" s="377"/>
      <c r="T13" s="377"/>
      <c r="U13" s="377"/>
      <c r="V13" s="378"/>
      <c r="W13" s="470" t="s">
        <v>186</v>
      </c>
      <c r="X13" s="471"/>
      <c r="Y13" s="471"/>
      <c r="Z13" s="471"/>
      <c r="AA13" s="471"/>
      <c r="AB13" s="461"/>
      <c r="AC13" s="355">
        <v>991</v>
      </c>
      <c r="AD13" s="356"/>
      <c r="AE13" s="356"/>
      <c r="AF13" s="356"/>
      <c r="AG13" s="379"/>
      <c r="AH13" s="355">
        <v>1080</v>
      </c>
      <c r="AI13" s="356"/>
      <c r="AJ13" s="356"/>
      <c r="AK13" s="356"/>
      <c r="AL13" s="357"/>
      <c r="AM13" s="325" t="s">
        <v>188</v>
      </c>
      <c r="AN13" s="326"/>
      <c r="AO13" s="326"/>
      <c r="AP13" s="326"/>
      <c r="AQ13" s="326"/>
      <c r="AR13" s="326"/>
      <c r="AS13" s="326"/>
      <c r="AT13" s="327"/>
      <c r="AU13" s="328" t="s">
        <v>164</v>
      </c>
      <c r="AV13" s="329"/>
      <c r="AW13" s="329"/>
      <c r="AX13" s="329"/>
      <c r="AY13" s="330" t="s">
        <v>191</v>
      </c>
      <c r="AZ13" s="331"/>
      <c r="BA13" s="331"/>
      <c r="BB13" s="331"/>
      <c r="BC13" s="331"/>
      <c r="BD13" s="331"/>
      <c r="BE13" s="331"/>
      <c r="BF13" s="331"/>
      <c r="BG13" s="331"/>
      <c r="BH13" s="331"/>
      <c r="BI13" s="331"/>
      <c r="BJ13" s="331"/>
      <c r="BK13" s="331"/>
      <c r="BL13" s="331"/>
      <c r="BM13" s="332"/>
      <c r="BN13" s="333">
        <v>174411</v>
      </c>
      <c r="BO13" s="334"/>
      <c r="BP13" s="334"/>
      <c r="BQ13" s="334"/>
      <c r="BR13" s="334"/>
      <c r="BS13" s="334"/>
      <c r="BT13" s="334"/>
      <c r="BU13" s="335"/>
      <c r="BV13" s="333">
        <v>41505</v>
      </c>
      <c r="BW13" s="334"/>
      <c r="BX13" s="334"/>
      <c r="BY13" s="334"/>
      <c r="BZ13" s="334"/>
      <c r="CA13" s="334"/>
      <c r="CB13" s="334"/>
      <c r="CC13" s="335"/>
      <c r="CD13" s="336" t="s">
        <v>31</v>
      </c>
      <c r="CE13" s="337"/>
      <c r="CF13" s="337"/>
      <c r="CG13" s="337"/>
      <c r="CH13" s="337"/>
      <c r="CI13" s="337"/>
      <c r="CJ13" s="337"/>
      <c r="CK13" s="337"/>
      <c r="CL13" s="337"/>
      <c r="CM13" s="337"/>
      <c r="CN13" s="337"/>
      <c r="CO13" s="337"/>
      <c r="CP13" s="337"/>
      <c r="CQ13" s="337"/>
      <c r="CR13" s="337"/>
      <c r="CS13" s="338"/>
      <c r="CT13" s="339">
        <v>12.7</v>
      </c>
      <c r="CU13" s="340"/>
      <c r="CV13" s="340"/>
      <c r="CW13" s="340"/>
      <c r="CX13" s="340"/>
      <c r="CY13" s="340"/>
      <c r="CZ13" s="340"/>
      <c r="DA13" s="341"/>
      <c r="DB13" s="339">
        <v>13.9</v>
      </c>
      <c r="DC13" s="340"/>
      <c r="DD13" s="340"/>
      <c r="DE13" s="340"/>
      <c r="DF13" s="340"/>
      <c r="DG13" s="340"/>
      <c r="DH13" s="340"/>
      <c r="DI13" s="341"/>
    </row>
    <row r="14" spans="1:119" ht="18.75" customHeight="1">
      <c r="A14" s="2"/>
      <c r="B14" s="485"/>
      <c r="C14" s="486"/>
      <c r="D14" s="486"/>
      <c r="E14" s="486"/>
      <c r="F14" s="486"/>
      <c r="G14" s="486"/>
      <c r="H14" s="486"/>
      <c r="I14" s="486"/>
      <c r="J14" s="486"/>
      <c r="K14" s="487"/>
      <c r="L14" s="380" t="s">
        <v>194</v>
      </c>
      <c r="M14" s="381"/>
      <c r="N14" s="381"/>
      <c r="O14" s="381"/>
      <c r="P14" s="381"/>
      <c r="Q14" s="382"/>
      <c r="R14" s="376">
        <v>6446</v>
      </c>
      <c r="S14" s="377"/>
      <c r="T14" s="377"/>
      <c r="U14" s="377"/>
      <c r="V14" s="378"/>
      <c r="W14" s="456"/>
      <c r="X14" s="457"/>
      <c r="Y14" s="457"/>
      <c r="Z14" s="457"/>
      <c r="AA14" s="457"/>
      <c r="AB14" s="447"/>
      <c r="AC14" s="383">
        <v>30</v>
      </c>
      <c r="AD14" s="384"/>
      <c r="AE14" s="384"/>
      <c r="AF14" s="384"/>
      <c r="AG14" s="385"/>
      <c r="AH14" s="383">
        <v>31.6</v>
      </c>
      <c r="AI14" s="384"/>
      <c r="AJ14" s="384"/>
      <c r="AK14" s="384"/>
      <c r="AL14" s="386"/>
      <c r="AM14" s="325"/>
      <c r="AN14" s="326"/>
      <c r="AO14" s="326"/>
      <c r="AP14" s="326"/>
      <c r="AQ14" s="326"/>
      <c r="AR14" s="326"/>
      <c r="AS14" s="326"/>
      <c r="AT14" s="327"/>
      <c r="AU14" s="328"/>
      <c r="AV14" s="329"/>
      <c r="AW14" s="329"/>
      <c r="AX14" s="329"/>
      <c r="AY14" s="330"/>
      <c r="AZ14" s="331"/>
      <c r="BA14" s="331"/>
      <c r="BB14" s="331"/>
      <c r="BC14" s="331"/>
      <c r="BD14" s="331"/>
      <c r="BE14" s="331"/>
      <c r="BF14" s="331"/>
      <c r="BG14" s="331"/>
      <c r="BH14" s="331"/>
      <c r="BI14" s="331"/>
      <c r="BJ14" s="331"/>
      <c r="BK14" s="331"/>
      <c r="BL14" s="331"/>
      <c r="BM14" s="332"/>
      <c r="BN14" s="333"/>
      <c r="BO14" s="334"/>
      <c r="BP14" s="334"/>
      <c r="BQ14" s="334"/>
      <c r="BR14" s="334"/>
      <c r="BS14" s="334"/>
      <c r="BT14" s="334"/>
      <c r="BU14" s="335"/>
      <c r="BV14" s="333"/>
      <c r="BW14" s="334"/>
      <c r="BX14" s="334"/>
      <c r="BY14" s="334"/>
      <c r="BZ14" s="334"/>
      <c r="CA14" s="334"/>
      <c r="CB14" s="334"/>
      <c r="CC14" s="335"/>
      <c r="CD14" s="387" t="s">
        <v>195</v>
      </c>
      <c r="CE14" s="388"/>
      <c r="CF14" s="388"/>
      <c r="CG14" s="388"/>
      <c r="CH14" s="388"/>
      <c r="CI14" s="388"/>
      <c r="CJ14" s="388"/>
      <c r="CK14" s="388"/>
      <c r="CL14" s="388"/>
      <c r="CM14" s="388"/>
      <c r="CN14" s="388"/>
      <c r="CO14" s="388"/>
      <c r="CP14" s="388"/>
      <c r="CQ14" s="388"/>
      <c r="CR14" s="388"/>
      <c r="CS14" s="389"/>
      <c r="CT14" s="390">
        <v>99.9</v>
      </c>
      <c r="CU14" s="391"/>
      <c r="CV14" s="391"/>
      <c r="CW14" s="391"/>
      <c r="CX14" s="391"/>
      <c r="CY14" s="391"/>
      <c r="CZ14" s="391"/>
      <c r="DA14" s="392"/>
      <c r="DB14" s="390">
        <v>108.3</v>
      </c>
      <c r="DC14" s="391"/>
      <c r="DD14" s="391"/>
      <c r="DE14" s="391"/>
      <c r="DF14" s="391"/>
      <c r="DG14" s="391"/>
      <c r="DH14" s="391"/>
      <c r="DI14" s="392"/>
    </row>
    <row r="15" spans="1:119" ht="18.75" customHeight="1">
      <c r="A15" s="2"/>
      <c r="B15" s="485"/>
      <c r="C15" s="486"/>
      <c r="D15" s="486"/>
      <c r="E15" s="486"/>
      <c r="F15" s="486"/>
      <c r="G15" s="486"/>
      <c r="H15" s="486"/>
      <c r="I15" s="486"/>
      <c r="J15" s="486"/>
      <c r="K15" s="487"/>
      <c r="L15" s="16"/>
      <c r="M15" s="373" t="s">
        <v>184</v>
      </c>
      <c r="N15" s="374"/>
      <c r="O15" s="374"/>
      <c r="P15" s="374"/>
      <c r="Q15" s="375"/>
      <c r="R15" s="376">
        <v>6386</v>
      </c>
      <c r="S15" s="377"/>
      <c r="T15" s="377"/>
      <c r="U15" s="377"/>
      <c r="V15" s="378"/>
      <c r="W15" s="470" t="s">
        <v>196</v>
      </c>
      <c r="X15" s="471"/>
      <c r="Y15" s="471"/>
      <c r="Z15" s="471"/>
      <c r="AA15" s="471"/>
      <c r="AB15" s="461"/>
      <c r="AC15" s="355">
        <v>455</v>
      </c>
      <c r="AD15" s="356"/>
      <c r="AE15" s="356"/>
      <c r="AF15" s="356"/>
      <c r="AG15" s="379"/>
      <c r="AH15" s="355">
        <v>541</v>
      </c>
      <c r="AI15" s="356"/>
      <c r="AJ15" s="356"/>
      <c r="AK15" s="356"/>
      <c r="AL15" s="357"/>
      <c r="AM15" s="325"/>
      <c r="AN15" s="326"/>
      <c r="AO15" s="326"/>
      <c r="AP15" s="326"/>
      <c r="AQ15" s="326"/>
      <c r="AR15" s="326"/>
      <c r="AS15" s="326"/>
      <c r="AT15" s="327"/>
      <c r="AU15" s="328"/>
      <c r="AV15" s="329"/>
      <c r="AW15" s="329"/>
      <c r="AX15" s="329"/>
      <c r="AY15" s="313" t="s">
        <v>198</v>
      </c>
      <c r="AZ15" s="314"/>
      <c r="BA15" s="314"/>
      <c r="BB15" s="314"/>
      <c r="BC15" s="314"/>
      <c r="BD15" s="314"/>
      <c r="BE15" s="314"/>
      <c r="BF15" s="314"/>
      <c r="BG15" s="314"/>
      <c r="BH15" s="314"/>
      <c r="BI15" s="314"/>
      <c r="BJ15" s="314"/>
      <c r="BK15" s="314"/>
      <c r="BL15" s="314"/>
      <c r="BM15" s="315"/>
      <c r="BN15" s="316">
        <v>498879</v>
      </c>
      <c r="BO15" s="317"/>
      <c r="BP15" s="317"/>
      <c r="BQ15" s="317"/>
      <c r="BR15" s="317"/>
      <c r="BS15" s="317"/>
      <c r="BT15" s="317"/>
      <c r="BU15" s="318"/>
      <c r="BV15" s="316">
        <v>493531</v>
      </c>
      <c r="BW15" s="317"/>
      <c r="BX15" s="317"/>
      <c r="BY15" s="317"/>
      <c r="BZ15" s="317"/>
      <c r="CA15" s="317"/>
      <c r="CB15" s="317"/>
      <c r="CC15" s="318"/>
      <c r="CD15" s="319" t="s">
        <v>201</v>
      </c>
      <c r="CE15" s="320"/>
      <c r="CF15" s="320"/>
      <c r="CG15" s="320"/>
      <c r="CH15" s="320"/>
      <c r="CI15" s="320"/>
      <c r="CJ15" s="320"/>
      <c r="CK15" s="320"/>
      <c r="CL15" s="320"/>
      <c r="CM15" s="320"/>
      <c r="CN15" s="320"/>
      <c r="CO15" s="320"/>
      <c r="CP15" s="320"/>
      <c r="CQ15" s="320"/>
      <c r="CR15" s="320"/>
      <c r="CS15" s="321"/>
      <c r="CT15" s="31"/>
      <c r="CU15" s="34"/>
      <c r="CV15" s="34"/>
      <c r="CW15" s="34"/>
      <c r="CX15" s="34"/>
      <c r="CY15" s="34"/>
      <c r="CZ15" s="34"/>
      <c r="DA15" s="37"/>
      <c r="DB15" s="31"/>
      <c r="DC15" s="34"/>
      <c r="DD15" s="34"/>
      <c r="DE15" s="34"/>
      <c r="DF15" s="34"/>
      <c r="DG15" s="34"/>
      <c r="DH15" s="34"/>
      <c r="DI15" s="37"/>
    </row>
    <row r="16" spans="1:119" ht="18.75" customHeight="1">
      <c r="A16" s="2"/>
      <c r="B16" s="485"/>
      <c r="C16" s="486"/>
      <c r="D16" s="486"/>
      <c r="E16" s="486"/>
      <c r="F16" s="486"/>
      <c r="G16" s="486"/>
      <c r="H16" s="486"/>
      <c r="I16" s="486"/>
      <c r="J16" s="486"/>
      <c r="K16" s="487"/>
      <c r="L16" s="380" t="s">
        <v>203</v>
      </c>
      <c r="M16" s="393"/>
      <c r="N16" s="393"/>
      <c r="O16" s="393"/>
      <c r="P16" s="393"/>
      <c r="Q16" s="394"/>
      <c r="R16" s="395" t="s">
        <v>45</v>
      </c>
      <c r="S16" s="396"/>
      <c r="T16" s="396"/>
      <c r="U16" s="396"/>
      <c r="V16" s="397"/>
      <c r="W16" s="456"/>
      <c r="X16" s="457"/>
      <c r="Y16" s="457"/>
      <c r="Z16" s="457"/>
      <c r="AA16" s="457"/>
      <c r="AB16" s="447"/>
      <c r="AC16" s="383">
        <v>13.8</v>
      </c>
      <c r="AD16" s="384"/>
      <c r="AE16" s="384"/>
      <c r="AF16" s="384"/>
      <c r="AG16" s="385"/>
      <c r="AH16" s="383">
        <v>15.9</v>
      </c>
      <c r="AI16" s="384"/>
      <c r="AJ16" s="384"/>
      <c r="AK16" s="384"/>
      <c r="AL16" s="386"/>
      <c r="AM16" s="325"/>
      <c r="AN16" s="326"/>
      <c r="AO16" s="326"/>
      <c r="AP16" s="326"/>
      <c r="AQ16" s="326"/>
      <c r="AR16" s="326"/>
      <c r="AS16" s="326"/>
      <c r="AT16" s="327"/>
      <c r="AU16" s="328"/>
      <c r="AV16" s="329"/>
      <c r="AW16" s="329"/>
      <c r="AX16" s="329"/>
      <c r="AY16" s="330" t="s">
        <v>204</v>
      </c>
      <c r="AZ16" s="331"/>
      <c r="BA16" s="331"/>
      <c r="BB16" s="331"/>
      <c r="BC16" s="331"/>
      <c r="BD16" s="331"/>
      <c r="BE16" s="331"/>
      <c r="BF16" s="331"/>
      <c r="BG16" s="331"/>
      <c r="BH16" s="331"/>
      <c r="BI16" s="331"/>
      <c r="BJ16" s="331"/>
      <c r="BK16" s="331"/>
      <c r="BL16" s="331"/>
      <c r="BM16" s="332"/>
      <c r="BN16" s="333">
        <v>3082437</v>
      </c>
      <c r="BO16" s="334"/>
      <c r="BP16" s="334"/>
      <c r="BQ16" s="334"/>
      <c r="BR16" s="334"/>
      <c r="BS16" s="334"/>
      <c r="BT16" s="334"/>
      <c r="BU16" s="335"/>
      <c r="BV16" s="333">
        <v>2963744</v>
      </c>
      <c r="BW16" s="334"/>
      <c r="BX16" s="334"/>
      <c r="BY16" s="334"/>
      <c r="BZ16" s="334"/>
      <c r="CA16" s="334"/>
      <c r="CB16" s="334"/>
      <c r="CC16" s="335"/>
      <c r="CD16" s="24"/>
      <c r="CE16" s="491"/>
      <c r="CF16" s="491"/>
      <c r="CG16" s="491"/>
      <c r="CH16" s="491"/>
      <c r="CI16" s="491"/>
      <c r="CJ16" s="491"/>
      <c r="CK16" s="491"/>
      <c r="CL16" s="491"/>
      <c r="CM16" s="491"/>
      <c r="CN16" s="491"/>
      <c r="CO16" s="491"/>
      <c r="CP16" s="491"/>
      <c r="CQ16" s="491"/>
      <c r="CR16" s="491"/>
      <c r="CS16" s="492"/>
      <c r="CT16" s="339"/>
      <c r="CU16" s="340"/>
      <c r="CV16" s="340"/>
      <c r="CW16" s="340"/>
      <c r="CX16" s="340"/>
      <c r="CY16" s="340"/>
      <c r="CZ16" s="340"/>
      <c r="DA16" s="341"/>
      <c r="DB16" s="339"/>
      <c r="DC16" s="340"/>
      <c r="DD16" s="340"/>
      <c r="DE16" s="340"/>
      <c r="DF16" s="340"/>
      <c r="DG16" s="340"/>
      <c r="DH16" s="340"/>
      <c r="DI16" s="341"/>
    </row>
    <row r="17" spans="1:113" ht="18.75" customHeight="1">
      <c r="A17" s="2"/>
      <c r="B17" s="488"/>
      <c r="C17" s="489"/>
      <c r="D17" s="489"/>
      <c r="E17" s="489"/>
      <c r="F17" s="489"/>
      <c r="G17" s="489"/>
      <c r="H17" s="489"/>
      <c r="I17" s="489"/>
      <c r="J17" s="489"/>
      <c r="K17" s="490"/>
      <c r="L17" s="17"/>
      <c r="M17" s="398" t="s">
        <v>206</v>
      </c>
      <c r="N17" s="399"/>
      <c r="O17" s="399"/>
      <c r="P17" s="399"/>
      <c r="Q17" s="400"/>
      <c r="R17" s="395" t="s">
        <v>207</v>
      </c>
      <c r="S17" s="396"/>
      <c r="T17" s="396"/>
      <c r="U17" s="396"/>
      <c r="V17" s="397"/>
      <c r="W17" s="470" t="s">
        <v>209</v>
      </c>
      <c r="X17" s="471"/>
      <c r="Y17" s="471"/>
      <c r="Z17" s="471"/>
      <c r="AA17" s="471"/>
      <c r="AB17" s="461"/>
      <c r="AC17" s="355">
        <v>1860</v>
      </c>
      <c r="AD17" s="356"/>
      <c r="AE17" s="356"/>
      <c r="AF17" s="356"/>
      <c r="AG17" s="379"/>
      <c r="AH17" s="355">
        <v>1789</v>
      </c>
      <c r="AI17" s="356"/>
      <c r="AJ17" s="356"/>
      <c r="AK17" s="356"/>
      <c r="AL17" s="357"/>
      <c r="AM17" s="325"/>
      <c r="AN17" s="326"/>
      <c r="AO17" s="326"/>
      <c r="AP17" s="326"/>
      <c r="AQ17" s="326"/>
      <c r="AR17" s="326"/>
      <c r="AS17" s="326"/>
      <c r="AT17" s="327"/>
      <c r="AU17" s="328"/>
      <c r="AV17" s="329"/>
      <c r="AW17" s="329"/>
      <c r="AX17" s="329"/>
      <c r="AY17" s="330" t="s">
        <v>157</v>
      </c>
      <c r="AZ17" s="331"/>
      <c r="BA17" s="331"/>
      <c r="BB17" s="331"/>
      <c r="BC17" s="331"/>
      <c r="BD17" s="331"/>
      <c r="BE17" s="331"/>
      <c r="BF17" s="331"/>
      <c r="BG17" s="331"/>
      <c r="BH17" s="331"/>
      <c r="BI17" s="331"/>
      <c r="BJ17" s="331"/>
      <c r="BK17" s="331"/>
      <c r="BL17" s="331"/>
      <c r="BM17" s="332"/>
      <c r="BN17" s="333">
        <v>612405</v>
      </c>
      <c r="BO17" s="334"/>
      <c r="BP17" s="334"/>
      <c r="BQ17" s="334"/>
      <c r="BR17" s="334"/>
      <c r="BS17" s="334"/>
      <c r="BT17" s="334"/>
      <c r="BU17" s="335"/>
      <c r="BV17" s="333">
        <v>615418</v>
      </c>
      <c r="BW17" s="334"/>
      <c r="BX17" s="334"/>
      <c r="BY17" s="334"/>
      <c r="BZ17" s="334"/>
      <c r="CA17" s="334"/>
      <c r="CB17" s="334"/>
      <c r="CC17" s="335"/>
      <c r="CD17" s="24"/>
      <c r="CE17" s="491"/>
      <c r="CF17" s="491"/>
      <c r="CG17" s="491"/>
      <c r="CH17" s="491"/>
      <c r="CI17" s="491"/>
      <c r="CJ17" s="491"/>
      <c r="CK17" s="491"/>
      <c r="CL17" s="491"/>
      <c r="CM17" s="491"/>
      <c r="CN17" s="491"/>
      <c r="CO17" s="491"/>
      <c r="CP17" s="491"/>
      <c r="CQ17" s="491"/>
      <c r="CR17" s="491"/>
      <c r="CS17" s="492"/>
      <c r="CT17" s="339"/>
      <c r="CU17" s="340"/>
      <c r="CV17" s="340"/>
      <c r="CW17" s="340"/>
      <c r="CX17" s="340"/>
      <c r="CY17" s="340"/>
      <c r="CZ17" s="340"/>
      <c r="DA17" s="341"/>
      <c r="DB17" s="339"/>
      <c r="DC17" s="340"/>
      <c r="DD17" s="340"/>
      <c r="DE17" s="340"/>
      <c r="DF17" s="340"/>
      <c r="DG17" s="340"/>
      <c r="DH17" s="340"/>
      <c r="DI17" s="341"/>
    </row>
    <row r="18" spans="1:113" ht="18.75" customHeight="1">
      <c r="A18" s="2"/>
      <c r="B18" s="401" t="s">
        <v>210</v>
      </c>
      <c r="C18" s="402"/>
      <c r="D18" s="402"/>
      <c r="E18" s="403"/>
      <c r="F18" s="403"/>
      <c r="G18" s="403"/>
      <c r="H18" s="403"/>
      <c r="I18" s="403"/>
      <c r="J18" s="403"/>
      <c r="K18" s="403"/>
      <c r="L18" s="404">
        <v>53.3</v>
      </c>
      <c r="M18" s="404"/>
      <c r="N18" s="404"/>
      <c r="O18" s="404"/>
      <c r="P18" s="404"/>
      <c r="Q18" s="404"/>
      <c r="R18" s="405"/>
      <c r="S18" s="405"/>
      <c r="T18" s="405"/>
      <c r="U18" s="405"/>
      <c r="V18" s="406"/>
      <c r="W18" s="472"/>
      <c r="X18" s="473"/>
      <c r="Y18" s="473"/>
      <c r="Z18" s="473"/>
      <c r="AA18" s="473"/>
      <c r="AB18" s="464"/>
      <c r="AC18" s="407">
        <v>56.3</v>
      </c>
      <c r="AD18" s="408"/>
      <c r="AE18" s="408"/>
      <c r="AF18" s="408"/>
      <c r="AG18" s="409"/>
      <c r="AH18" s="407">
        <v>52.4</v>
      </c>
      <c r="AI18" s="408"/>
      <c r="AJ18" s="408"/>
      <c r="AK18" s="408"/>
      <c r="AL18" s="410"/>
      <c r="AM18" s="325"/>
      <c r="AN18" s="326"/>
      <c r="AO18" s="326"/>
      <c r="AP18" s="326"/>
      <c r="AQ18" s="326"/>
      <c r="AR18" s="326"/>
      <c r="AS18" s="326"/>
      <c r="AT18" s="327"/>
      <c r="AU18" s="328"/>
      <c r="AV18" s="329"/>
      <c r="AW18" s="329"/>
      <c r="AX18" s="329"/>
      <c r="AY18" s="330" t="s">
        <v>212</v>
      </c>
      <c r="AZ18" s="331"/>
      <c r="BA18" s="331"/>
      <c r="BB18" s="331"/>
      <c r="BC18" s="331"/>
      <c r="BD18" s="331"/>
      <c r="BE18" s="331"/>
      <c r="BF18" s="331"/>
      <c r="BG18" s="331"/>
      <c r="BH18" s="331"/>
      <c r="BI18" s="331"/>
      <c r="BJ18" s="331"/>
      <c r="BK18" s="331"/>
      <c r="BL18" s="331"/>
      <c r="BM18" s="332"/>
      <c r="BN18" s="333">
        <v>3162858</v>
      </c>
      <c r="BO18" s="334"/>
      <c r="BP18" s="334"/>
      <c r="BQ18" s="334"/>
      <c r="BR18" s="334"/>
      <c r="BS18" s="334"/>
      <c r="BT18" s="334"/>
      <c r="BU18" s="335"/>
      <c r="BV18" s="333">
        <v>3151288</v>
      </c>
      <c r="BW18" s="334"/>
      <c r="BX18" s="334"/>
      <c r="BY18" s="334"/>
      <c r="BZ18" s="334"/>
      <c r="CA18" s="334"/>
      <c r="CB18" s="334"/>
      <c r="CC18" s="335"/>
      <c r="CD18" s="24"/>
      <c r="CE18" s="491"/>
      <c r="CF18" s="491"/>
      <c r="CG18" s="491"/>
      <c r="CH18" s="491"/>
      <c r="CI18" s="491"/>
      <c r="CJ18" s="491"/>
      <c r="CK18" s="491"/>
      <c r="CL18" s="491"/>
      <c r="CM18" s="491"/>
      <c r="CN18" s="491"/>
      <c r="CO18" s="491"/>
      <c r="CP18" s="491"/>
      <c r="CQ18" s="491"/>
      <c r="CR18" s="491"/>
      <c r="CS18" s="492"/>
      <c r="CT18" s="339"/>
      <c r="CU18" s="340"/>
      <c r="CV18" s="340"/>
      <c r="CW18" s="340"/>
      <c r="CX18" s="340"/>
      <c r="CY18" s="340"/>
      <c r="CZ18" s="340"/>
      <c r="DA18" s="341"/>
      <c r="DB18" s="339"/>
      <c r="DC18" s="340"/>
      <c r="DD18" s="340"/>
      <c r="DE18" s="340"/>
      <c r="DF18" s="340"/>
      <c r="DG18" s="340"/>
      <c r="DH18" s="340"/>
      <c r="DI18" s="341"/>
    </row>
    <row r="19" spans="1:113" ht="18.75" customHeight="1">
      <c r="A19" s="2"/>
      <c r="B19" s="401" t="s">
        <v>215</v>
      </c>
      <c r="C19" s="402"/>
      <c r="D19" s="402"/>
      <c r="E19" s="403"/>
      <c r="F19" s="403"/>
      <c r="G19" s="403"/>
      <c r="H19" s="403"/>
      <c r="I19" s="403"/>
      <c r="J19" s="403"/>
      <c r="K19" s="403"/>
      <c r="L19" s="411">
        <v>117</v>
      </c>
      <c r="M19" s="411"/>
      <c r="N19" s="411"/>
      <c r="O19" s="411"/>
      <c r="P19" s="411"/>
      <c r="Q19" s="411"/>
      <c r="R19" s="412"/>
      <c r="S19" s="412"/>
      <c r="T19" s="412"/>
      <c r="U19" s="412"/>
      <c r="V19" s="413"/>
      <c r="W19" s="310"/>
      <c r="X19" s="311"/>
      <c r="Y19" s="311"/>
      <c r="Z19" s="311"/>
      <c r="AA19" s="311"/>
      <c r="AB19" s="311"/>
      <c r="AC19" s="317"/>
      <c r="AD19" s="317"/>
      <c r="AE19" s="317"/>
      <c r="AF19" s="317"/>
      <c r="AG19" s="317"/>
      <c r="AH19" s="317"/>
      <c r="AI19" s="317"/>
      <c r="AJ19" s="317"/>
      <c r="AK19" s="317"/>
      <c r="AL19" s="318"/>
      <c r="AM19" s="325"/>
      <c r="AN19" s="326"/>
      <c r="AO19" s="326"/>
      <c r="AP19" s="326"/>
      <c r="AQ19" s="326"/>
      <c r="AR19" s="326"/>
      <c r="AS19" s="326"/>
      <c r="AT19" s="327"/>
      <c r="AU19" s="328"/>
      <c r="AV19" s="329"/>
      <c r="AW19" s="329"/>
      <c r="AX19" s="329"/>
      <c r="AY19" s="330" t="s">
        <v>127</v>
      </c>
      <c r="AZ19" s="331"/>
      <c r="BA19" s="331"/>
      <c r="BB19" s="331"/>
      <c r="BC19" s="331"/>
      <c r="BD19" s="331"/>
      <c r="BE19" s="331"/>
      <c r="BF19" s="331"/>
      <c r="BG19" s="331"/>
      <c r="BH19" s="331"/>
      <c r="BI19" s="331"/>
      <c r="BJ19" s="331"/>
      <c r="BK19" s="331"/>
      <c r="BL19" s="331"/>
      <c r="BM19" s="332"/>
      <c r="BN19" s="333">
        <v>3899365</v>
      </c>
      <c r="BO19" s="334"/>
      <c r="BP19" s="334"/>
      <c r="BQ19" s="334"/>
      <c r="BR19" s="334"/>
      <c r="BS19" s="334"/>
      <c r="BT19" s="334"/>
      <c r="BU19" s="335"/>
      <c r="BV19" s="333">
        <v>3639943</v>
      </c>
      <c r="BW19" s="334"/>
      <c r="BX19" s="334"/>
      <c r="BY19" s="334"/>
      <c r="BZ19" s="334"/>
      <c r="CA19" s="334"/>
      <c r="CB19" s="334"/>
      <c r="CC19" s="335"/>
      <c r="CD19" s="24"/>
      <c r="CE19" s="491"/>
      <c r="CF19" s="491"/>
      <c r="CG19" s="491"/>
      <c r="CH19" s="491"/>
      <c r="CI19" s="491"/>
      <c r="CJ19" s="491"/>
      <c r="CK19" s="491"/>
      <c r="CL19" s="491"/>
      <c r="CM19" s="491"/>
      <c r="CN19" s="491"/>
      <c r="CO19" s="491"/>
      <c r="CP19" s="491"/>
      <c r="CQ19" s="491"/>
      <c r="CR19" s="491"/>
      <c r="CS19" s="492"/>
      <c r="CT19" s="339"/>
      <c r="CU19" s="340"/>
      <c r="CV19" s="340"/>
      <c r="CW19" s="340"/>
      <c r="CX19" s="340"/>
      <c r="CY19" s="340"/>
      <c r="CZ19" s="340"/>
      <c r="DA19" s="341"/>
      <c r="DB19" s="339"/>
      <c r="DC19" s="340"/>
      <c r="DD19" s="340"/>
      <c r="DE19" s="340"/>
      <c r="DF19" s="340"/>
      <c r="DG19" s="340"/>
      <c r="DH19" s="340"/>
      <c r="DI19" s="341"/>
    </row>
    <row r="20" spans="1:113" ht="18.75" customHeight="1">
      <c r="A20" s="2"/>
      <c r="B20" s="401" t="s">
        <v>216</v>
      </c>
      <c r="C20" s="402"/>
      <c r="D20" s="402"/>
      <c r="E20" s="403"/>
      <c r="F20" s="403"/>
      <c r="G20" s="403"/>
      <c r="H20" s="403"/>
      <c r="I20" s="403"/>
      <c r="J20" s="403"/>
      <c r="K20" s="403"/>
      <c r="L20" s="411">
        <v>2692</v>
      </c>
      <c r="M20" s="411"/>
      <c r="N20" s="411"/>
      <c r="O20" s="411"/>
      <c r="P20" s="411"/>
      <c r="Q20" s="411"/>
      <c r="R20" s="412"/>
      <c r="S20" s="412"/>
      <c r="T20" s="412"/>
      <c r="U20" s="412"/>
      <c r="V20" s="413"/>
      <c r="W20" s="472"/>
      <c r="X20" s="473"/>
      <c r="Y20" s="473"/>
      <c r="Z20" s="473"/>
      <c r="AA20" s="473"/>
      <c r="AB20" s="473"/>
      <c r="AC20" s="391"/>
      <c r="AD20" s="391"/>
      <c r="AE20" s="391"/>
      <c r="AF20" s="391"/>
      <c r="AG20" s="391"/>
      <c r="AH20" s="391"/>
      <c r="AI20" s="391"/>
      <c r="AJ20" s="391"/>
      <c r="AK20" s="391"/>
      <c r="AL20" s="392"/>
      <c r="AM20" s="414"/>
      <c r="AN20" s="359"/>
      <c r="AO20" s="359"/>
      <c r="AP20" s="359"/>
      <c r="AQ20" s="359"/>
      <c r="AR20" s="359"/>
      <c r="AS20" s="359"/>
      <c r="AT20" s="360"/>
      <c r="AU20" s="415"/>
      <c r="AV20" s="416"/>
      <c r="AW20" s="416"/>
      <c r="AX20" s="417"/>
      <c r="AY20" s="330"/>
      <c r="AZ20" s="331"/>
      <c r="BA20" s="331"/>
      <c r="BB20" s="331"/>
      <c r="BC20" s="331"/>
      <c r="BD20" s="331"/>
      <c r="BE20" s="331"/>
      <c r="BF20" s="331"/>
      <c r="BG20" s="331"/>
      <c r="BH20" s="331"/>
      <c r="BI20" s="331"/>
      <c r="BJ20" s="331"/>
      <c r="BK20" s="331"/>
      <c r="BL20" s="331"/>
      <c r="BM20" s="332"/>
      <c r="BN20" s="333"/>
      <c r="BO20" s="334"/>
      <c r="BP20" s="334"/>
      <c r="BQ20" s="334"/>
      <c r="BR20" s="334"/>
      <c r="BS20" s="334"/>
      <c r="BT20" s="334"/>
      <c r="BU20" s="335"/>
      <c r="BV20" s="333"/>
      <c r="BW20" s="334"/>
      <c r="BX20" s="334"/>
      <c r="BY20" s="334"/>
      <c r="BZ20" s="334"/>
      <c r="CA20" s="334"/>
      <c r="CB20" s="334"/>
      <c r="CC20" s="335"/>
      <c r="CD20" s="24"/>
      <c r="CE20" s="491"/>
      <c r="CF20" s="491"/>
      <c r="CG20" s="491"/>
      <c r="CH20" s="491"/>
      <c r="CI20" s="491"/>
      <c r="CJ20" s="491"/>
      <c r="CK20" s="491"/>
      <c r="CL20" s="491"/>
      <c r="CM20" s="491"/>
      <c r="CN20" s="491"/>
      <c r="CO20" s="491"/>
      <c r="CP20" s="491"/>
      <c r="CQ20" s="491"/>
      <c r="CR20" s="491"/>
      <c r="CS20" s="492"/>
      <c r="CT20" s="339"/>
      <c r="CU20" s="340"/>
      <c r="CV20" s="340"/>
      <c r="CW20" s="340"/>
      <c r="CX20" s="340"/>
      <c r="CY20" s="340"/>
      <c r="CZ20" s="340"/>
      <c r="DA20" s="341"/>
      <c r="DB20" s="339"/>
      <c r="DC20" s="340"/>
      <c r="DD20" s="340"/>
      <c r="DE20" s="340"/>
      <c r="DF20" s="340"/>
      <c r="DG20" s="340"/>
      <c r="DH20" s="340"/>
      <c r="DI20" s="341"/>
    </row>
    <row r="21" spans="1:113" ht="18.75" customHeight="1">
      <c r="A21" s="2"/>
      <c r="B21" s="418" t="s">
        <v>217</v>
      </c>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19"/>
      <c r="AU21" s="419"/>
      <c r="AV21" s="419"/>
      <c r="AW21" s="419"/>
      <c r="AX21" s="420"/>
      <c r="AY21" s="330"/>
      <c r="AZ21" s="331"/>
      <c r="BA21" s="331"/>
      <c r="BB21" s="331"/>
      <c r="BC21" s="331"/>
      <c r="BD21" s="331"/>
      <c r="BE21" s="331"/>
      <c r="BF21" s="331"/>
      <c r="BG21" s="331"/>
      <c r="BH21" s="331"/>
      <c r="BI21" s="331"/>
      <c r="BJ21" s="331"/>
      <c r="BK21" s="331"/>
      <c r="BL21" s="331"/>
      <c r="BM21" s="332"/>
      <c r="BN21" s="333"/>
      <c r="BO21" s="334"/>
      <c r="BP21" s="334"/>
      <c r="BQ21" s="334"/>
      <c r="BR21" s="334"/>
      <c r="BS21" s="334"/>
      <c r="BT21" s="334"/>
      <c r="BU21" s="335"/>
      <c r="BV21" s="333"/>
      <c r="BW21" s="334"/>
      <c r="BX21" s="334"/>
      <c r="BY21" s="334"/>
      <c r="BZ21" s="334"/>
      <c r="CA21" s="334"/>
      <c r="CB21" s="334"/>
      <c r="CC21" s="335"/>
      <c r="CD21" s="24"/>
      <c r="CE21" s="491"/>
      <c r="CF21" s="491"/>
      <c r="CG21" s="491"/>
      <c r="CH21" s="491"/>
      <c r="CI21" s="491"/>
      <c r="CJ21" s="491"/>
      <c r="CK21" s="491"/>
      <c r="CL21" s="491"/>
      <c r="CM21" s="491"/>
      <c r="CN21" s="491"/>
      <c r="CO21" s="491"/>
      <c r="CP21" s="491"/>
      <c r="CQ21" s="491"/>
      <c r="CR21" s="491"/>
      <c r="CS21" s="492"/>
      <c r="CT21" s="339"/>
      <c r="CU21" s="340"/>
      <c r="CV21" s="340"/>
      <c r="CW21" s="340"/>
      <c r="CX21" s="340"/>
      <c r="CY21" s="340"/>
      <c r="CZ21" s="340"/>
      <c r="DA21" s="341"/>
      <c r="DB21" s="339"/>
      <c r="DC21" s="340"/>
      <c r="DD21" s="340"/>
      <c r="DE21" s="340"/>
      <c r="DF21" s="340"/>
      <c r="DG21" s="340"/>
      <c r="DH21" s="340"/>
      <c r="DI21" s="341"/>
    </row>
    <row r="22" spans="1:113" ht="18.75" customHeight="1">
      <c r="A22" s="2"/>
      <c r="B22" s="516" t="s">
        <v>218</v>
      </c>
      <c r="C22" s="517"/>
      <c r="D22" s="518"/>
      <c r="E22" s="466" t="s">
        <v>2</v>
      </c>
      <c r="F22" s="471"/>
      <c r="G22" s="471"/>
      <c r="H22" s="471"/>
      <c r="I22" s="471"/>
      <c r="J22" s="471"/>
      <c r="K22" s="461"/>
      <c r="L22" s="466" t="s">
        <v>220</v>
      </c>
      <c r="M22" s="471"/>
      <c r="N22" s="471"/>
      <c r="O22" s="471"/>
      <c r="P22" s="461"/>
      <c r="Q22" s="493" t="s">
        <v>223</v>
      </c>
      <c r="R22" s="494"/>
      <c r="S22" s="494"/>
      <c r="T22" s="494"/>
      <c r="U22" s="494"/>
      <c r="V22" s="495"/>
      <c r="W22" s="525" t="s">
        <v>224</v>
      </c>
      <c r="X22" s="517"/>
      <c r="Y22" s="518"/>
      <c r="Z22" s="466" t="s">
        <v>2</v>
      </c>
      <c r="AA22" s="471"/>
      <c r="AB22" s="471"/>
      <c r="AC22" s="471"/>
      <c r="AD22" s="471"/>
      <c r="AE22" s="471"/>
      <c r="AF22" s="471"/>
      <c r="AG22" s="461"/>
      <c r="AH22" s="499" t="s">
        <v>225</v>
      </c>
      <c r="AI22" s="471"/>
      <c r="AJ22" s="471"/>
      <c r="AK22" s="471"/>
      <c r="AL22" s="461"/>
      <c r="AM22" s="499" t="s">
        <v>228</v>
      </c>
      <c r="AN22" s="500"/>
      <c r="AO22" s="500"/>
      <c r="AP22" s="500"/>
      <c r="AQ22" s="500"/>
      <c r="AR22" s="501"/>
      <c r="AS22" s="493" t="s">
        <v>223</v>
      </c>
      <c r="AT22" s="494"/>
      <c r="AU22" s="494"/>
      <c r="AV22" s="494"/>
      <c r="AW22" s="494"/>
      <c r="AX22" s="505"/>
      <c r="AY22" s="421"/>
      <c r="AZ22" s="422"/>
      <c r="BA22" s="422"/>
      <c r="BB22" s="422"/>
      <c r="BC22" s="422"/>
      <c r="BD22" s="422"/>
      <c r="BE22" s="422"/>
      <c r="BF22" s="422"/>
      <c r="BG22" s="422"/>
      <c r="BH22" s="422"/>
      <c r="BI22" s="422"/>
      <c r="BJ22" s="422"/>
      <c r="BK22" s="422"/>
      <c r="BL22" s="422"/>
      <c r="BM22" s="423"/>
      <c r="BN22" s="424"/>
      <c r="BO22" s="425"/>
      <c r="BP22" s="425"/>
      <c r="BQ22" s="425"/>
      <c r="BR22" s="425"/>
      <c r="BS22" s="425"/>
      <c r="BT22" s="425"/>
      <c r="BU22" s="426"/>
      <c r="BV22" s="424"/>
      <c r="BW22" s="425"/>
      <c r="BX22" s="425"/>
      <c r="BY22" s="425"/>
      <c r="BZ22" s="425"/>
      <c r="CA22" s="425"/>
      <c r="CB22" s="425"/>
      <c r="CC22" s="426"/>
      <c r="CD22" s="24"/>
      <c r="CE22" s="491"/>
      <c r="CF22" s="491"/>
      <c r="CG22" s="491"/>
      <c r="CH22" s="491"/>
      <c r="CI22" s="491"/>
      <c r="CJ22" s="491"/>
      <c r="CK22" s="491"/>
      <c r="CL22" s="491"/>
      <c r="CM22" s="491"/>
      <c r="CN22" s="491"/>
      <c r="CO22" s="491"/>
      <c r="CP22" s="491"/>
      <c r="CQ22" s="491"/>
      <c r="CR22" s="491"/>
      <c r="CS22" s="492"/>
      <c r="CT22" s="339"/>
      <c r="CU22" s="340"/>
      <c r="CV22" s="340"/>
      <c r="CW22" s="340"/>
      <c r="CX22" s="340"/>
      <c r="CY22" s="340"/>
      <c r="CZ22" s="340"/>
      <c r="DA22" s="341"/>
      <c r="DB22" s="339"/>
      <c r="DC22" s="340"/>
      <c r="DD22" s="340"/>
      <c r="DE22" s="340"/>
      <c r="DF22" s="340"/>
      <c r="DG22" s="340"/>
      <c r="DH22" s="340"/>
      <c r="DI22" s="341"/>
    </row>
    <row r="23" spans="1:113" ht="18.75" customHeight="1">
      <c r="A23" s="2"/>
      <c r="B23" s="519"/>
      <c r="C23" s="520"/>
      <c r="D23" s="521"/>
      <c r="E23" s="453"/>
      <c r="F23" s="457"/>
      <c r="G23" s="457"/>
      <c r="H23" s="457"/>
      <c r="I23" s="457"/>
      <c r="J23" s="457"/>
      <c r="K23" s="447"/>
      <c r="L23" s="453"/>
      <c r="M23" s="457"/>
      <c r="N23" s="457"/>
      <c r="O23" s="457"/>
      <c r="P23" s="447"/>
      <c r="Q23" s="496"/>
      <c r="R23" s="497"/>
      <c r="S23" s="497"/>
      <c r="T23" s="497"/>
      <c r="U23" s="497"/>
      <c r="V23" s="498"/>
      <c r="W23" s="526"/>
      <c r="X23" s="520"/>
      <c r="Y23" s="521"/>
      <c r="Z23" s="453"/>
      <c r="AA23" s="457"/>
      <c r="AB23" s="457"/>
      <c r="AC23" s="457"/>
      <c r="AD23" s="457"/>
      <c r="AE23" s="457"/>
      <c r="AF23" s="457"/>
      <c r="AG23" s="447"/>
      <c r="AH23" s="453"/>
      <c r="AI23" s="457"/>
      <c r="AJ23" s="457"/>
      <c r="AK23" s="457"/>
      <c r="AL23" s="447"/>
      <c r="AM23" s="502"/>
      <c r="AN23" s="503"/>
      <c r="AO23" s="503"/>
      <c r="AP23" s="503"/>
      <c r="AQ23" s="503"/>
      <c r="AR23" s="504"/>
      <c r="AS23" s="496"/>
      <c r="AT23" s="497"/>
      <c r="AU23" s="497"/>
      <c r="AV23" s="497"/>
      <c r="AW23" s="497"/>
      <c r="AX23" s="506"/>
      <c r="AY23" s="313" t="s">
        <v>229</v>
      </c>
      <c r="AZ23" s="314"/>
      <c r="BA23" s="314"/>
      <c r="BB23" s="314"/>
      <c r="BC23" s="314"/>
      <c r="BD23" s="314"/>
      <c r="BE23" s="314"/>
      <c r="BF23" s="314"/>
      <c r="BG23" s="314"/>
      <c r="BH23" s="314"/>
      <c r="BI23" s="314"/>
      <c r="BJ23" s="314"/>
      <c r="BK23" s="314"/>
      <c r="BL23" s="314"/>
      <c r="BM23" s="315"/>
      <c r="BN23" s="333">
        <v>7449350</v>
      </c>
      <c r="BO23" s="334"/>
      <c r="BP23" s="334"/>
      <c r="BQ23" s="334"/>
      <c r="BR23" s="334"/>
      <c r="BS23" s="334"/>
      <c r="BT23" s="334"/>
      <c r="BU23" s="335"/>
      <c r="BV23" s="333">
        <v>7285311</v>
      </c>
      <c r="BW23" s="334"/>
      <c r="BX23" s="334"/>
      <c r="BY23" s="334"/>
      <c r="BZ23" s="334"/>
      <c r="CA23" s="334"/>
      <c r="CB23" s="334"/>
      <c r="CC23" s="335"/>
      <c r="CD23" s="24"/>
      <c r="CE23" s="491"/>
      <c r="CF23" s="491"/>
      <c r="CG23" s="491"/>
      <c r="CH23" s="491"/>
      <c r="CI23" s="491"/>
      <c r="CJ23" s="491"/>
      <c r="CK23" s="491"/>
      <c r="CL23" s="491"/>
      <c r="CM23" s="491"/>
      <c r="CN23" s="491"/>
      <c r="CO23" s="491"/>
      <c r="CP23" s="491"/>
      <c r="CQ23" s="491"/>
      <c r="CR23" s="491"/>
      <c r="CS23" s="492"/>
      <c r="CT23" s="339"/>
      <c r="CU23" s="340"/>
      <c r="CV23" s="340"/>
      <c r="CW23" s="340"/>
      <c r="CX23" s="340"/>
      <c r="CY23" s="340"/>
      <c r="CZ23" s="340"/>
      <c r="DA23" s="341"/>
      <c r="DB23" s="339"/>
      <c r="DC23" s="340"/>
      <c r="DD23" s="340"/>
      <c r="DE23" s="340"/>
      <c r="DF23" s="340"/>
      <c r="DG23" s="340"/>
      <c r="DH23" s="340"/>
      <c r="DI23" s="341"/>
    </row>
    <row r="24" spans="1:113" ht="18.75" customHeight="1">
      <c r="A24" s="2"/>
      <c r="B24" s="519"/>
      <c r="C24" s="520"/>
      <c r="D24" s="521"/>
      <c r="E24" s="354" t="s">
        <v>28</v>
      </c>
      <c r="F24" s="326"/>
      <c r="G24" s="326"/>
      <c r="H24" s="326"/>
      <c r="I24" s="326"/>
      <c r="J24" s="326"/>
      <c r="K24" s="327"/>
      <c r="L24" s="355">
        <v>1</v>
      </c>
      <c r="M24" s="356"/>
      <c r="N24" s="356"/>
      <c r="O24" s="356"/>
      <c r="P24" s="379"/>
      <c r="Q24" s="355">
        <v>6697</v>
      </c>
      <c r="R24" s="356"/>
      <c r="S24" s="356"/>
      <c r="T24" s="356"/>
      <c r="U24" s="356"/>
      <c r="V24" s="379"/>
      <c r="W24" s="526"/>
      <c r="X24" s="520"/>
      <c r="Y24" s="521"/>
      <c r="Z24" s="354" t="s">
        <v>230</v>
      </c>
      <c r="AA24" s="326"/>
      <c r="AB24" s="326"/>
      <c r="AC24" s="326"/>
      <c r="AD24" s="326"/>
      <c r="AE24" s="326"/>
      <c r="AF24" s="326"/>
      <c r="AG24" s="327"/>
      <c r="AH24" s="355">
        <v>127</v>
      </c>
      <c r="AI24" s="356"/>
      <c r="AJ24" s="356"/>
      <c r="AK24" s="356"/>
      <c r="AL24" s="379"/>
      <c r="AM24" s="355">
        <v>351409</v>
      </c>
      <c r="AN24" s="356"/>
      <c r="AO24" s="356"/>
      <c r="AP24" s="356"/>
      <c r="AQ24" s="356"/>
      <c r="AR24" s="379"/>
      <c r="AS24" s="355">
        <v>2767</v>
      </c>
      <c r="AT24" s="356"/>
      <c r="AU24" s="356"/>
      <c r="AV24" s="356"/>
      <c r="AW24" s="356"/>
      <c r="AX24" s="357"/>
      <c r="AY24" s="421" t="s">
        <v>232</v>
      </c>
      <c r="AZ24" s="422"/>
      <c r="BA24" s="422"/>
      <c r="BB24" s="422"/>
      <c r="BC24" s="422"/>
      <c r="BD24" s="422"/>
      <c r="BE24" s="422"/>
      <c r="BF24" s="422"/>
      <c r="BG24" s="422"/>
      <c r="BH24" s="422"/>
      <c r="BI24" s="422"/>
      <c r="BJ24" s="422"/>
      <c r="BK24" s="422"/>
      <c r="BL24" s="422"/>
      <c r="BM24" s="423"/>
      <c r="BN24" s="333">
        <v>6401071</v>
      </c>
      <c r="BO24" s="334"/>
      <c r="BP24" s="334"/>
      <c r="BQ24" s="334"/>
      <c r="BR24" s="334"/>
      <c r="BS24" s="334"/>
      <c r="BT24" s="334"/>
      <c r="BU24" s="335"/>
      <c r="BV24" s="333">
        <v>6108182</v>
      </c>
      <c r="BW24" s="334"/>
      <c r="BX24" s="334"/>
      <c r="BY24" s="334"/>
      <c r="BZ24" s="334"/>
      <c r="CA24" s="334"/>
      <c r="CB24" s="334"/>
      <c r="CC24" s="335"/>
      <c r="CD24" s="24"/>
      <c r="CE24" s="491"/>
      <c r="CF24" s="491"/>
      <c r="CG24" s="491"/>
      <c r="CH24" s="491"/>
      <c r="CI24" s="491"/>
      <c r="CJ24" s="491"/>
      <c r="CK24" s="491"/>
      <c r="CL24" s="491"/>
      <c r="CM24" s="491"/>
      <c r="CN24" s="491"/>
      <c r="CO24" s="491"/>
      <c r="CP24" s="491"/>
      <c r="CQ24" s="491"/>
      <c r="CR24" s="491"/>
      <c r="CS24" s="492"/>
      <c r="CT24" s="339"/>
      <c r="CU24" s="340"/>
      <c r="CV24" s="340"/>
      <c r="CW24" s="340"/>
      <c r="CX24" s="340"/>
      <c r="CY24" s="340"/>
      <c r="CZ24" s="340"/>
      <c r="DA24" s="341"/>
      <c r="DB24" s="339"/>
      <c r="DC24" s="340"/>
      <c r="DD24" s="340"/>
      <c r="DE24" s="340"/>
      <c r="DF24" s="340"/>
      <c r="DG24" s="340"/>
      <c r="DH24" s="340"/>
      <c r="DI24" s="341"/>
    </row>
    <row r="25" spans="1:113" ht="18.75" customHeight="1">
      <c r="A25" s="2"/>
      <c r="B25" s="519"/>
      <c r="C25" s="520"/>
      <c r="D25" s="521"/>
      <c r="E25" s="354" t="s">
        <v>234</v>
      </c>
      <c r="F25" s="326"/>
      <c r="G25" s="326"/>
      <c r="H25" s="326"/>
      <c r="I25" s="326"/>
      <c r="J25" s="326"/>
      <c r="K25" s="327"/>
      <c r="L25" s="355">
        <v>1</v>
      </c>
      <c r="M25" s="356"/>
      <c r="N25" s="356"/>
      <c r="O25" s="356"/>
      <c r="P25" s="379"/>
      <c r="Q25" s="355">
        <v>5280</v>
      </c>
      <c r="R25" s="356"/>
      <c r="S25" s="356"/>
      <c r="T25" s="356"/>
      <c r="U25" s="356"/>
      <c r="V25" s="379"/>
      <c r="W25" s="526"/>
      <c r="X25" s="520"/>
      <c r="Y25" s="521"/>
      <c r="Z25" s="354" t="s">
        <v>39</v>
      </c>
      <c r="AA25" s="326"/>
      <c r="AB25" s="326"/>
      <c r="AC25" s="326"/>
      <c r="AD25" s="326"/>
      <c r="AE25" s="326"/>
      <c r="AF25" s="326"/>
      <c r="AG25" s="327"/>
      <c r="AH25" s="355" t="s">
        <v>144</v>
      </c>
      <c r="AI25" s="356"/>
      <c r="AJ25" s="356"/>
      <c r="AK25" s="356"/>
      <c r="AL25" s="379"/>
      <c r="AM25" s="355" t="s">
        <v>144</v>
      </c>
      <c r="AN25" s="356"/>
      <c r="AO25" s="356"/>
      <c r="AP25" s="356"/>
      <c r="AQ25" s="356"/>
      <c r="AR25" s="379"/>
      <c r="AS25" s="355" t="s">
        <v>144</v>
      </c>
      <c r="AT25" s="356"/>
      <c r="AU25" s="356"/>
      <c r="AV25" s="356"/>
      <c r="AW25" s="356"/>
      <c r="AX25" s="357"/>
      <c r="AY25" s="313" t="s">
        <v>235</v>
      </c>
      <c r="AZ25" s="314"/>
      <c r="BA25" s="314"/>
      <c r="BB25" s="314"/>
      <c r="BC25" s="314"/>
      <c r="BD25" s="314"/>
      <c r="BE25" s="314"/>
      <c r="BF25" s="314"/>
      <c r="BG25" s="314"/>
      <c r="BH25" s="314"/>
      <c r="BI25" s="314"/>
      <c r="BJ25" s="314"/>
      <c r="BK25" s="314"/>
      <c r="BL25" s="314"/>
      <c r="BM25" s="315"/>
      <c r="BN25" s="316">
        <v>1253503</v>
      </c>
      <c r="BO25" s="317"/>
      <c r="BP25" s="317"/>
      <c r="BQ25" s="317"/>
      <c r="BR25" s="317"/>
      <c r="BS25" s="317"/>
      <c r="BT25" s="317"/>
      <c r="BU25" s="318"/>
      <c r="BV25" s="316">
        <v>89927</v>
      </c>
      <c r="BW25" s="317"/>
      <c r="BX25" s="317"/>
      <c r="BY25" s="317"/>
      <c r="BZ25" s="317"/>
      <c r="CA25" s="317"/>
      <c r="CB25" s="317"/>
      <c r="CC25" s="318"/>
      <c r="CD25" s="24"/>
      <c r="CE25" s="491"/>
      <c r="CF25" s="491"/>
      <c r="CG25" s="491"/>
      <c r="CH25" s="491"/>
      <c r="CI25" s="491"/>
      <c r="CJ25" s="491"/>
      <c r="CK25" s="491"/>
      <c r="CL25" s="491"/>
      <c r="CM25" s="491"/>
      <c r="CN25" s="491"/>
      <c r="CO25" s="491"/>
      <c r="CP25" s="491"/>
      <c r="CQ25" s="491"/>
      <c r="CR25" s="491"/>
      <c r="CS25" s="492"/>
      <c r="CT25" s="339"/>
      <c r="CU25" s="340"/>
      <c r="CV25" s="340"/>
      <c r="CW25" s="340"/>
      <c r="CX25" s="340"/>
      <c r="CY25" s="340"/>
      <c r="CZ25" s="340"/>
      <c r="DA25" s="341"/>
      <c r="DB25" s="339"/>
      <c r="DC25" s="340"/>
      <c r="DD25" s="340"/>
      <c r="DE25" s="340"/>
      <c r="DF25" s="340"/>
      <c r="DG25" s="340"/>
      <c r="DH25" s="340"/>
      <c r="DI25" s="341"/>
    </row>
    <row r="26" spans="1:113" ht="18.75" customHeight="1">
      <c r="A26" s="2"/>
      <c r="B26" s="519"/>
      <c r="C26" s="520"/>
      <c r="D26" s="521"/>
      <c r="E26" s="354" t="s">
        <v>237</v>
      </c>
      <c r="F26" s="326"/>
      <c r="G26" s="326"/>
      <c r="H26" s="326"/>
      <c r="I26" s="326"/>
      <c r="J26" s="326"/>
      <c r="K26" s="327"/>
      <c r="L26" s="355">
        <v>1</v>
      </c>
      <c r="M26" s="356"/>
      <c r="N26" s="356"/>
      <c r="O26" s="356"/>
      <c r="P26" s="379"/>
      <c r="Q26" s="355">
        <v>4990</v>
      </c>
      <c r="R26" s="356"/>
      <c r="S26" s="356"/>
      <c r="T26" s="356"/>
      <c r="U26" s="356"/>
      <c r="V26" s="379"/>
      <c r="W26" s="526"/>
      <c r="X26" s="520"/>
      <c r="Y26" s="521"/>
      <c r="Z26" s="354" t="s">
        <v>238</v>
      </c>
      <c r="AA26" s="427"/>
      <c r="AB26" s="427"/>
      <c r="AC26" s="427"/>
      <c r="AD26" s="427"/>
      <c r="AE26" s="427"/>
      <c r="AF26" s="427"/>
      <c r="AG26" s="428"/>
      <c r="AH26" s="355" t="s">
        <v>144</v>
      </c>
      <c r="AI26" s="356"/>
      <c r="AJ26" s="356"/>
      <c r="AK26" s="356"/>
      <c r="AL26" s="379"/>
      <c r="AM26" s="355" t="s">
        <v>144</v>
      </c>
      <c r="AN26" s="356"/>
      <c r="AO26" s="356"/>
      <c r="AP26" s="356"/>
      <c r="AQ26" s="356"/>
      <c r="AR26" s="379"/>
      <c r="AS26" s="355" t="s">
        <v>144</v>
      </c>
      <c r="AT26" s="356"/>
      <c r="AU26" s="356"/>
      <c r="AV26" s="356"/>
      <c r="AW26" s="356"/>
      <c r="AX26" s="357"/>
      <c r="AY26" s="336" t="s">
        <v>8</v>
      </c>
      <c r="AZ26" s="337"/>
      <c r="BA26" s="337"/>
      <c r="BB26" s="337"/>
      <c r="BC26" s="337"/>
      <c r="BD26" s="337"/>
      <c r="BE26" s="337"/>
      <c r="BF26" s="337"/>
      <c r="BG26" s="337"/>
      <c r="BH26" s="337"/>
      <c r="BI26" s="337"/>
      <c r="BJ26" s="337"/>
      <c r="BK26" s="337"/>
      <c r="BL26" s="337"/>
      <c r="BM26" s="338"/>
      <c r="BN26" s="333" t="s">
        <v>144</v>
      </c>
      <c r="BO26" s="334"/>
      <c r="BP26" s="334"/>
      <c r="BQ26" s="334"/>
      <c r="BR26" s="334"/>
      <c r="BS26" s="334"/>
      <c r="BT26" s="334"/>
      <c r="BU26" s="335"/>
      <c r="BV26" s="333" t="s">
        <v>144</v>
      </c>
      <c r="BW26" s="334"/>
      <c r="BX26" s="334"/>
      <c r="BY26" s="334"/>
      <c r="BZ26" s="334"/>
      <c r="CA26" s="334"/>
      <c r="CB26" s="334"/>
      <c r="CC26" s="335"/>
      <c r="CD26" s="24"/>
      <c r="CE26" s="491"/>
      <c r="CF26" s="491"/>
      <c r="CG26" s="491"/>
      <c r="CH26" s="491"/>
      <c r="CI26" s="491"/>
      <c r="CJ26" s="491"/>
      <c r="CK26" s="491"/>
      <c r="CL26" s="491"/>
      <c r="CM26" s="491"/>
      <c r="CN26" s="491"/>
      <c r="CO26" s="491"/>
      <c r="CP26" s="491"/>
      <c r="CQ26" s="491"/>
      <c r="CR26" s="491"/>
      <c r="CS26" s="492"/>
      <c r="CT26" s="339"/>
      <c r="CU26" s="340"/>
      <c r="CV26" s="340"/>
      <c r="CW26" s="340"/>
      <c r="CX26" s="340"/>
      <c r="CY26" s="340"/>
      <c r="CZ26" s="340"/>
      <c r="DA26" s="341"/>
      <c r="DB26" s="339"/>
      <c r="DC26" s="340"/>
      <c r="DD26" s="340"/>
      <c r="DE26" s="340"/>
      <c r="DF26" s="340"/>
      <c r="DG26" s="340"/>
      <c r="DH26" s="340"/>
      <c r="DI26" s="341"/>
    </row>
    <row r="27" spans="1:113" ht="18.75" customHeight="1">
      <c r="A27" s="2"/>
      <c r="B27" s="519"/>
      <c r="C27" s="520"/>
      <c r="D27" s="521"/>
      <c r="E27" s="354" t="s">
        <v>242</v>
      </c>
      <c r="F27" s="326"/>
      <c r="G27" s="326"/>
      <c r="H27" s="326"/>
      <c r="I27" s="326"/>
      <c r="J27" s="326"/>
      <c r="K27" s="327"/>
      <c r="L27" s="355">
        <v>1</v>
      </c>
      <c r="M27" s="356"/>
      <c r="N27" s="356"/>
      <c r="O27" s="356"/>
      <c r="P27" s="379"/>
      <c r="Q27" s="355">
        <v>3050</v>
      </c>
      <c r="R27" s="356"/>
      <c r="S27" s="356"/>
      <c r="T27" s="356"/>
      <c r="U27" s="356"/>
      <c r="V27" s="379"/>
      <c r="W27" s="526"/>
      <c r="X27" s="520"/>
      <c r="Y27" s="521"/>
      <c r="Z27" s="354" t="s">
        <v>43</v>
      </c>
      <c r="AA27" s="326"/>
      <c r="AB27" s="326"/>
      <c r="AC27" s="326"/>
      <c r="AD27" s="326"/>
      <c r="AE27" s="326"/>
      <c r="AF27" s="326"/>
      <c r="AG27" s="327"/>
      <c r="AH27" s="355">
        <v>5</v>
      </c>
      <c r="AI27" s="356"/>
      <c r="AJ27" s="356"/>
      <c r="AK27" s="356"/>
      <c r="AL27" s="379"/>
      <c r="AM27" s="355">
        <v>17347</v>
      </c>
      <c r="AN27" s="356"/>
      <c r="AO27" s="356"/>
      <c r="AP27" s="356"/>
      <c r="AQ27" s="356"/>
      <c r="AR27" s="379"/>
      <c r="AS27" s="355">
        <v>3469</v>
      </c>
      <c r="AT27" s="356"/>
      <c r="AU27" s="356"/>
      <c r="AV27" s="356"/>
      <c r="AW27" s="356"/>
      <c r="AX27" s="357"/>
      <c r="AY27" s="387" t="s">
        <v>244</v>
      </c>
      <c r="AZ27" s="388"/>
      <c r="BA27" s="388"/>
      <c r="BB27" s="388"/>
      <c r="BC27" s="388"/>
      <c r="BD27" s="388"/>
      <c r="BE27" s="388"/>
      <c r="BF27" s="388"/>
      <c r="BG27" s="388"/>
      <c r="BH27" s="388"/>
      <c r="BI27" s="388"/>
      <c r="BJ27" s="388"/>
      <c r="BK27" s="388"/>
      <c r="BL27" s="388"/>
      <c r="BM27" s="389"/>
      <c r="BN27" s="424">
        <v>4628</v>
      </c>
      <c r="BO27" s="425"/>
      <c r="BP27" s="425"/>
      <c r="BQ27" s="425"/>
      <c r="BR27" s="425"/>
      <c r="BS27" s="425"/>
      <c r="BT27" s="425"/>
      <c r="BU27" s="426"/>
      <c r="BV27" s="424">
        <v>4627</v>
      </c>
      <c r="BW27" s="425"/>
      <c r="BX27" s="425"/>
      <c r="BY27" s="425"/>
      <c r="BZ27" s="425"/>
      <c r="CA27" s="425"/>
      <c r="CB27" s="425"/>
      <c r="CC27" s="426"/>
      <c r="CD27" s="19"/>
      <c r="CE27" s="491"/>
      <c r="CF27" s="491"/>
      <c r="CG27" s="491"/>
      <c r="CH27" s="491"/>
      <c r="CI27" s="491"/>
      <c r="CJ27" s="491"/>
      <c r="CK27" s="491"/>
      <c r="CL27" s="491"/>
      <c r="CM27" s="491"/>
      <c r="CN27" s="491"/>
      <c r="CO27" s="491"/>
      <c r="CP27" s="491"/>
      <c r="CQ27" s="491"/>
      <c r="CR27" s="491"/>
      <c r="CS27" s="492"/>
      <c r="CT27" s="339"/>
      <c r="CU27" s="340"/>
      <c r="CV27" s="340"/>
      <c r="CW27" s="340"/>
      <c r="CX27" s="340"/>
      <c r="CY27" s="340"/>
      <c r="CZ27" s="340"/>
      <c r="DA27" s="341"/>
      <c r="DB27" s="339"/>
      <c r="DC27" s="340"/>
      <c r="DD27" s="340"/>
      <c r="DE27" s="340"/>
      <c r="DF27" s="340"/>
      <c r="DG27" s="340"/>
      <c r="DH27" s="340"/>
      <c r="DI27" s="341"/>
    </row>
    <row r="28" spans="1:113" ht="18.75" customHeight="1">
      <c r="A28" s="2"/>
      <c r="B28" s="519"/>
      <c r="C28" s="520"/>
      <c r="D28" s="521"/>
      <c r="E28" s="354" t="s">
        <v>246</v>
      </c>
      <c r="F28" s="326"/>
      <c r="G28" s="326"/>
      <c r="H28" s="326"/>
      <c r="I28" s="326"/>
      <c r="J28" s="326"/>
      <c r="K28" s="327"/>
      <c r="L28" s="355">
        <v>1</v>
      </c>
      <c r="M28" s="356"/>
      <c r="N28" s="356"/>
      <c r="O28" s="356"/>
      <c r="P28" s="379"/>
      <c r="Q28" s="355">
        <v>2520</v>
      </c>
      <c r="R28" s="356"/>
      <c r="S28" s="356"/>
      <c r="T28" s="356"/>
      <c r="U28" s="356"/>
      <c r="V28" s="379"/>
      <c r="W28" s="526"/>
      <c r="X28" s="520"/>
      <c r="Y28" s="521"/>
      <c r="Z28" s="354" t="s">
        <v>248</v>
      </c>
      <c r="AA28" s="326"/>
      <c r="AB28" s="326"/>
      <c r="AC28" s="326"/>
      <c r="AD28" s="326"/>
      <c r="AE28" s="326"/>
      <c r="AF28" s="326"/>
      <c r="AG28" s="327"/>
      <c r="AH28" s="355" t="s">
        <v>144</v>
      </c>
      <c r="AI28" s="356"/>
      <c r="AJ28" s="356"/>
      <c r="AK28" s="356"/>
      <c r="AL28" s="379"/>
      <c r="AM28" s="355" t="s">
        <v>144</v>
      </c>
      <c r="AN28" s="356"/>
      <c r="AO28" s="356"/>
      <c r="AP28" s="356"/>
      <c r="AQ28" s="356"/>
      <c r="AR28" s="379"/>
      <c r="AS28" s="355" t="s">
        <v>144</v>
      </c>
      <c r="AT28" s="356"/>
      <c r="AU28" s="356"/>
      <c r="AV28" s="356"/>
      <c r="AW28" s="356"/>
      <c r="AX28" s="357"/>
      <c r="AY28" s="507" t="s">
        <v>250</v>
      </c>
      <c r="AZ28" s="508"/>
      <c r="BA28" s="508"/>
      <c r="BB28" s="509"/>
      <c r="BC28" s="313" t="s">
        <v>252</v>
      </c>
      <c r="BD28" s="314"/>
      <c r="BE28" s="314"/>
      <c r="BF28" s="314"/>
      <c r="BG28" s="314"/>
      <c r="BH28" s="314"/>
      <c r="BI28" s="314"/>
      <c r="BJ28" s="314"/>
      <c r="BK28" s="314"/>
      <c r="BL28" s="314"/>
      <c r="BM28" s="315"/>
      <c r="BN28" s="316">
        <v>1000361</v>
      </c>
      <c r="BO28" s="317"/>
      <c r="BP28" s="317"/>
      <c r="BQ28" s="317"/>
      <c r="BR28" s="317"/>
      <c r="BS28" s="317"/>
      <c r="BT28" s="317"/>
      <c r="BU28" s="318"/>
      <c r="BV28" s="316">
        <v>937642</v>
      </c>
      <c r="BW28" s="317"/>
      <c r="BX28" s="317"/>
      <c r="BY28" s="317"/>
      <c r="BZ28" s="317"/>
      <c r="CA28" s="317"/>
      <c r="CB28" s="317"/>
      <c r="CC28" s="318"/>
      <c r="CD28" s="24"/>
      <c r="CE28" s="491"/>
      <c r="CF28" s="491"/>
      <c r="CG28" s="491"/>
      <c r="CH28" s="491"/>
      <c r="CI28" s="491"/>
      <c r="CJ28" s="491"/>
      <c r="CK28" s="491"/>
      <c r="CL28" s="491"/>
      <c r="CM28" s="491"/>
      <c r="CN28" s="491"/>
      <c r="CO28" s="491"/>
      <c r="CP28" s="491"/>
      <c r="CQ28" s="491"/>
      <c r="CR28" s="491"/>
      <c r="CS28" s="492"/>
      <c r="CT28" s="339"/>
      <c r="CU28" s="340"/>
      <c r="CV28" s="340"/>
      <c r="CW28" s="340"/>
      <c r="CX28" s="340"/>
      <c r="CY28" s="340"/>
      <c r="CZ28" s="340"/>
      <c r="DA28" s="341"/>
      <c r="DB28" s="339"/>
      <c r="DC28" s="340"/>
      <c r="DD28" s="340"/>
      <c r="DE28" s="340"/>
      <c r="DF28" s="340"/>
      <c r="DG28" s="340"/>
      <c r="DH28" s="340"/>
      <c r="DI28" s="341"/>
    </row>
    <row r="29" spans="1:113" ht="18.75" customHeight="1">
      <c r="A29" s="2"/>
      <c r="B29" s="519"/>
      <c r="C29" s="520"/>
      <c r="D29" s="521"/>
      <c r="E29" s="354" t="s">
        <v>253</v>
      </c>
      <c r="F29" s="326"/>
      <c r="G29" s="326"/>
      <c r="H29" s="326"/>
      <c r="I29" s="326"/>
      <c r="J29" s="326"/>
      <c r="K29" s="327"/>
      <c r="L29" s="355">
        <v>10</v>
      </c>
      <c r="M29" s="356"/>
      <c r="N29" s="356"/>
      <c r="O29" s="356"/>
      <c r="P29" s="379"/>
      <c r="Q29" s="355">
        <v>2290</v>
      </c>
      <c r="R29" s="356"/>
      <c r="S29" s="356"/>
      <c r="T29" s="356"/>
      <c r="U29" s="356"/>
      <c r="V29" s="379"/>
      <c r="W29" s="527"/>
      <c r="X29" s="528"/>
      <c r="Y29" s="529"/>
      <c r="Z29" s="354" t="s">
        <v>255</v>
      </c>
      <c r="AA29" s="326"/>
      <c r="AB29" s="326"/>
      <c r="AC29" s="326"/>
      <c r="AD29" s="326"/>
      <c r="AE29" s="326"/>
      <c r="AF29" s="326"/>
      <c r="AG29" s="327"/>
      <c r="AH29" s="355">
        <v>132</v>
      </c>
      <c r="AI29" s="356"/>
      <c r="AJ29" s="356"/>
      <c r="AK29" s="356"/>
      <c r="AL29" s="379"/>
      <c r="AM29" s="355">
        <v>368756</v>
      </c>
      <c r="AN29" s="356"/>
      <c r="AO29" s="356"/>
      <c r="AP29" s="356"/>
      <c r="AQ29" s="356"/>
      <c r="AR29" s="379"/>
      <c r="AS29" s="355">
        <v>2794</v>
      </c>
      <c r="AT29" s="356"/>
      <c r="AU29" s="356"/>
      <c r="AV29" s="356"/>
      <c r="AW29" s="356"/>
      <c r="AX29" s="357"/>
      <c r="AY29" s="510"/>
      <c r="AZ29" s="511"/>
      <c r="BA29" s="511"/>
      <c r="BB29" s="512"/>
      <c r="BC29" s="330" t="s">
        <v>258</v>
      </c>
      <c r="BD29" s="331"/>
      <c r="BE29" s="331"/>
      <c r="BF29" s="331"/>
      <c r="BG29" s="331"/>
      <c r="BH29" s="331"/>
      <c r="BI29" s="331"/>
      <c r="BJ29" s="331"/>
      <c r="BK29" s="331"/>
      <c r="BL29" s="331"/>
      <c r="BM29" s="332"/>
      <c r="BN29" s="333">
        <v>142008</v>
      </c>
      <c r="BO29" s="334"/>
      <c r="BP29" s="334"/>
      <c r="BQ29" s="334"/>
      <c r="BR29" s="334"/>
      <c r="BS29" s="334"/>
      <c r="BT29" s="334"/>
      <c r="BU29" s="335"/>
      <c r="BV29" s="333">
        <v>141680</v>
      </c>
      <c r="BW29" s="334"/>
      <c r="BX29" s="334"/>
      <c r="BY29" s="334"/>
      <c r="BZ29" s="334"/>
      <c r="CA29" s="334"/>
      <c r="CB29" s="334"/>
      <c r="CC29" s="335"/>
      <c r="CD29" s="19"/>
      <c r="CE29" s="491"/>
      <c r="CF29" s="491"/>
      <c r="CG29" s="491"/>
      <c r="CH29" s="491"/>
      <c r="CI29" s="491"/>
      <c r="CJ29" s="491"/>
      <c r="CK29" s="491"/>
      <c r="CL29" s="491"/>
      <c r="CM29" s="491"/>
      <c r="CN29" s="491"/>
      <c r="CO29" s="491"/>
      <c r="CP29" s="491"/>
      <c r="CQ29" s="491"/>
      <c r="CR29" s="491"/>
      <c r="CS29" s="492"/>
      <c r="CT29" s="339"/>
      <c r="CU29" s="340"/>
      <c r="CV29" s="340"/>
      <c r="CW29" s="340"/>
      <c r="CX29" s="340"/>
      <c r="CY29" s="340"/>
      <c r="CZ29" s="340"/>
      <c r="DA29" s="341"/>
      <c r="DB29" s="339"/>
      <c r="DC29" s="340"/>
      <c r="DD29" s="340"/>
      <c r="DE29" s="340"/>
      <c r="DF29" s="340"/>
      <c r="DG29" s="340"/>
      <c r="DH29" s="340"/>
      <c r="DI29" s="341"/>
    </row>
    <row r="30" spans="1:113" ht="18.75" customHeight="1">
      <c r="A30" s="2"/>
      <c r="B30" s="522"/>
      <c r="C30" s="523"/>
      <c r="D30" s="524"/>
      <c r="E30" s="358"/>
      <c r="F30" s="359"/>
      <c r="G30" s="359"/>
      <c r="H30" s="359"/>
      <c r="I30" s="359"/>
      <c r="J30" s="359"/>
      <c r="K30" s="360"/>
      <c r="L30" s="429"/>
      <c r="M30" s="430"/>
      <c r="N30" s="430"/>
      <c r="O30" s="430"/>
      <c r="P30" s="431"/>
      <c r="Q30" s="429"/>
      <c r="R30" s="430"/>
      <c r="S30" s="430"/>
      <c r="T30" s="430"/>
      <c r="U30" s="430"/>
      <c r="V30" s="431"/>
      <c r="W30" s="432" t="s">
        <v>261</v>
      </c>
      <c r="X30" s="433"/>
      <c r="Y30" s="433"/>
      <c r="Z30" s="433"/>
      <c r="AA30" s="433"/>
      <c r="AB30" s="433"/>
      <c r="AC30" s="433"/>
      <c r="AD30" s="433"/>
      <c r="AE30" s="433"/>
      <c r="AF30" s="433"/>
      <c r="AG30" s="434"/>
      <c r="AH30" s="407">
        <v>92.7</v>
      </c>
      <c r="AI30" s="408"/>
      <c r="AJ30" s="408"/>
      <c r="AK30" s="408"/>
      <c r="AL30" s="408"/>
      <c r="AM30" s="408"/>
      <c r="AN30" s="408"/>
      <c r="AO30" s="408"/>
      <c r="AP30" s="408"/>
      <c r="AQ30" s="408"/>
      <c r="AR30" s="408"/>
      <c r="AS30" s="408"/>
      <c r="AT30" s="408"/>
      <c r="AU30" s="408"/>
      <c r="AV30" s="408"/>
      <c r="AW30" s="408"/>
      <c r="AX30" s="410"/>
      <c r="AY30" s="513"/>
      <c r="AZ30" s="514"/>
      <c r="BA30" s="514"/>
      <c r="BB30" s="515"/>
      <c r="BC30" s="421" t="s">
        <v>259</v>
      </c>
      <c r="BD30" s="422"/>
      <c r="BE30" s="422"/>
      <c r="BF30" s="422"/>
      <c r="BG30" s="422"/>
      <c r="BH30" s="422"/>
      <c r="BI30" s="422"/>
      <c r="BJ30" s="422"/>
      <c r="BK30" s="422"/>
      <c r="BL30" s="422"/>
      <c r="BM30" s="423"/>
      <c r="BN30" s="424">
        <v>468646</v>
      </c>
      <c r="BO30" s="425"/>
      <c r="BP30" s="425"/>
      <c r="BQ30" s="425"/>
      <c r="BR30" s="425"/>
      <c r="BS30" s="425"/>
      <c r="BT30" s="425"/>
      <c r="BU30" s="426"/>
      <c r="BV30" s="424">
        <v>340057</v>
      </c>
      <c r="BW30" s="425"/>
      <c r="BX30" s="425"/>
      <c r="BY30" s="425"/>
      <c r="BZ30" s="425"/>
      <c r="CA30" s="425"/>
      <c r="CB30" s="425"/>
      <c r="CC30" s="42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243</v>
      </c>
      <c r="D32" s="9"/>
      <c r="E32" s="9"/>
      <c r="F32" s="8"/>
      <c r="G32" s="8"/>
      <c r="H32" s="8"/>
      <c r="I32" s="8"/>
      <c r="J32" s="8"/>
      <c r="K32" s="8"/>
      <c r="L32" s="8"/>
      <c r="M32" s="8"/>
      <c r="N32" s="8"/>
      <c r="O32" s="8"/>
      <c r="P32" s="8"/>
      <c r="Q32" s="8"/>
      <c r="R32" s="8"/>
      <c r="S32" s="8"/>
      <c r="T32" s="8"/>
      <c r="U32" s="8" t="s">
        <v>262</v>
      </c>
      <c r="V32" s="8"/>
      <c r="W32" s="8"/>
      <c r="X32" s="8"/>
      <c r="Y32" s="8"/>
      <c r="Z32" s="8"/>
      <c r="AA32" s="8"/>
      <c r="AB32" s="8"/>
      <c r="AC32" s="8"/>
      <c r="AD32" s="8"/>
      <c r="AE32" s="8"/>
      <c r="AF32" s="8"/>
      <c r="AG32" s="8"/>
      <c r="AH32" s="8"/>
      <c r="AI32" s="8"/>
      <c r="AJ32" s="8"/>
      <c r="AK32" s="8"/>
      <c r="AL32" s="8"/>
      <c r="AM32" s="22" t="s">
        <v>264</v>
      </c>
      <c r="AN32" s="8"/>
      <c r="AO32" s="8"/>
      <c r="AP32" s="8"/>
      <c r="AQ32" s="8"/>
      <c r="AR32" s="8"/>
      <c r="AS32" s="22"/>
      <c r="AT32" s="22"/>
      <c r="AU32" s="22"/>
      <c r="AV32" s="22"/>
      <c r="AW32" s="22"/>
      <c r="AX32" s="22"/>
      <c r="AY32" s="22"/>
      <c r="AZ32" s="22"/>
      <c r="BA32" s="22"/>
      <c r="BB32" s="8"/>
      <c r="BC32" s="22"/>
      <c r="BD32" s="8"/>
      <c r="BE32" s="22" t="s">
        <v>35</v>
      </c>
      <c r="BF32" s="8"/>
      <c r="BG32" s="8"/>
      <c r="BH32" s="8"/>
      <c r="BI32" s="8"/>
      <c r="BJ32" s="22"/>
      <c r="BK32" s="22"/>
      <c r="BL32" s="22"/>
      <c r="BM32" s="22"/>
      <c r="BN32" s="22"/>
      <c r="BO32" s="22"/>
      <c r="BP32" s="22"/>
      <c r="BQ32" s="22"/>
      <c r="BR32" s="8"/>
      <c r="BS32" s="8"/>
      <c r="BT32" s="8"/>
      <c r="BU32" s="8"/>
      <c r="BV32" s="8"/>
      <c r="BW32" s="8" t="s">
        <v>266</v>
      </c>
      <c r="BX32" s="8"/>
      <c r="BY32" s="8"/>
      <c r="BZ32" s="8"/>
      <c r="CA32" s="8"/>
      <c r="CB32" s="22"/>
      <c r="CC32" s="22"/>
      <c r="CD32" s="22"/>
      <c r="CE32" s="22"/>
      <c r="CF32" s="22"/>
      <c r="CG32" s="22"/>
      <c r="CH32" s="22"/>
      <c r="CI32" s="22"/>
      <c r="CJ32" s="22"/>
      <c r="CK32" s="22"/>
      <c r="CL32" s="22"/>
      <c r="CM32" s="22"/>
      <c r="CN32" s="22"/>
      <c r="CO32" s="22" t="s">
        <v>267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5" t="s">
        <v>239</v>
      </c>
      <c r="D33" s="435"/>
      <c r="E33" s="436" t="s">
        <v>269</v>
      </c>
      <c r="F33" s="436"/>
      <c r="G33" s="436"/>
      <c r="H33" s="436"/>
      <c r="I33" s="436"/>
      <c r="J33" s="436"/>
      <c r="K33" s="436"/>
      <c r="L33" s="436"/>
      <c r="M33" s="436"/>
      <c r="N33" s="436"/>
      <c r="O33" s="436"/>
      <c r="P33" s="436"/>
      <c r="Q33" s="436"/>
      <c r="R33" s="436"/>
      <c r="S33" s="436"/>
      <c r="T33" s="14"/>
      <c r="U33" s="435" t="s">
        <v>239</v>
      </c>
      <c r="V33" s="435"/>
      <c r="W33" s="436" t="s">
        <v>269</v>
      </c>
      <c r="X33" s="436"/>
      <c r="Y33" s="436"/>
      <c r="Z33" s="436"/>
      <c r="AA33" s="436"/>
      <c r="AB33" s="436"/>
      <c r="AC33" s="436"/>
      <c r="AD33" s="436"/>
      <c r="AE33" s="436"/>
      <c r="AF33" s="436"/>
      <c r="AG33" s="436"/>
      <c r="AH33" s="436"/>
      <c r="AI33" s="436"/>
      <c r="AJ33" s="436"/>
      <c r="AK33" s="436"/>
      <c r="AL33" s="14"/>
      <c r="AM33" s="435" t="s">
        <v>239</v>
      </c>
      <c r="AN33" s="435"/>
      <c r="AO33" s="436" t="s">
        <v>269</v>
      </c>
      <c r="AP33" s="436"/>
      <c r="AQ33" s="436"/>
      <c r="AR33" s="436"/>
      <c r="AS33" s="436"/>
      <c r="AT33" s="436"/>
      <c r="AU33" s="436"/>
      <c r="AV33" s="436"/>
      <c r="AW33" s="436"/>
      <c r="AX33" s="436"/>
      <c r="AY33" s="436"/>
      <c r="AZ33" s="436"/>
      <c r="BA33" s="436"/>
      <c r="BB33" s="436"/>
      <c r="BC33" s="436"/>
      <c r="BD33" s="10"/>
      <c r="BE33" s="436" t="s">
        <v>89</v>
      </c>
      <c r="BF33" s="436"/>
      <c r="BG33" s="436" t="s">
        <v>270</v>
      </c>
      <c r="BH33" s="436"/>
      <c r="BI33" s="436"/>
      <c r="BJ33" s="436"/>
      <c r="BK33" s="436"/>
      <c r="BL33" s="436"/>
      <c r="BM33" s="436"/>
      <c r="BN33" s="436"/>
      <c r="BO33" s="436"/>
      <c r="BP33" s="436"/>
      <c r="BQ33" s="436"/>
      <c r="BR33" s="436"/>
      <c r="BS33" s="436"/>
      <c r="BT33" s="436"/>
      <c r="BU33" s="436"/>
      <c r="BV33" s="10"/>
      <c r="BW33" s="435" t="s">
        <v>89</v>
      </c>
      <c r="BX33" s="435"/>
      <c r="BY33" s="436" t="s">
        <v>272</v>
      </c>
      <c r="BZ33" s="436"/>
      <c r="CA33" s="436"/>
      <c r="CB33" s="436"/>
      <c r="CC33" s="436"/>
      <c r="CD33" s="436"/>
      <c r="CE33" s="436"/>
      <c r="CF33" s="436"/>
      <c r="CG33" s="436"/>
      <c r="CH33" s="436"/>
      <c r="CI33" s="436"/>
      <c r="CJ33" s="436"/>
      <c r="CK33" s="436"/>
      <c r="CL33" s="436"/>
      <c r="CM33" s="436"/>
      <c r="CN33" s="14"/>
      <c r="CO33" s="435" t="s">
        <v>239</v>
      </c>
      <c r="CP33" s="435"/>
      <c r="CQ33" s="436" t="s">
        <v>245</v>
      </c>
      <c r="CR33" s="436"/>
      <c r="CS33" s="436"/>
      <c r="CT33" s="436"/>
      <c r="CU33" s="436"/>
      <c r="CV33" s="436"/>
      <c r="CW33" s="436"/>
      <c r="CX33" s="436"/>
      <c r="CY33" s="436"/>
      <c r="CZ33" s="436"/>
      <c r="DA33" s="436"/>
      <c r="DB33" s="436"/>
      <c r="DC33" s="436"/>
      <c r="DD33" s="436"/>
      <c r="DE33" s="436"/>
      <c r="DF33" s="14"/>
      <c r="DG33" s="436" t="s">
        <v>274</v>
      </c>
      <c r="DH33" s="436"/>
      <c r="DI33" s="21"/>
    </row>
    <row r="34" spans="1:113" ht="32.25" customHeight="1">
      <c r="A34" s="2"/>
      <c r="B34" s="5"/>
      <c r="C34" s="437">
        <f>IF(E34="","",1)</f>
        <v>1</v>
      </c>
      <c r="D34" s="437"/>
      <c r="E34" s="438" t="str">
        <f>IF('各会計、関係団体の財政状況及び健全化判断比率'!B7="","",'各会計、関係団体の財政状況及び健全化判断比率'!B7)</f>
        <v>一般会計</v>
      </c>
      <c r="F34" s="438"/>
      <c r="G34" s="438"/>
      <c r="H34" s="438"/>
      <c r="I34" s="438"/>
      <c r="J34" s="438"/>
      <c r="K34" s="438"/>
      <c r="L34" s="438"/>
      <c r="M34" s="438"/>
      <c r="N34" s="438"/>
      <c r="O34" s="438"/>
      <c r="P34" s="438"/>
      <c r="Q34" s="438"/>
      <c r="R34" s="438"/>
      <c r="S34" s="438"/>
      <c r="T34" s="9"/>
      <c r="U34" s="437">
        <f>IF(W34="","",MAX(C34:D43)+1)</f>
        <v>4</v>
      </c>
      <c r="V34" s="437"/>
      <c r="W34" s="438" t="str">
        <f>IF('各会計、関係団体の財政状況及び健全化判断比率'!B28="","",'各会計、関係団体の財政状況及び健全化判断比率'!B28)</f>
        <v>国民健康保険特別会計</v>
      </c>
      <c r="X34" s="438"/>
      <c r="Y34" s="438"/>
      <c r="Z34" s="438"/>
      <c r="AA34" s="438"/>
      <c r="AB34" s="438"/>
      <c r="AC34" s="438"/>
      <c r="AD34" s="438"/>
      <c r="AE34" s="438"/>
      <c r="AF34" s="438"/>
      <c r="AG34" s="438"/>
      <c r="AH34" s="438"/>
      <c r="AI34" s="438"/>
      <c r="AJ34" s="438"/>
      <c r="AK34" s="438"/>
      <c r="AL34" s="9"/>
      <c r="AM34" s="437">
        <f>IF(AO34="","",MAX(C34:D43,U34:V43)+1)</f>
        <v>7</v>
      </c>
      <c r="AN34" s="437"/>
      <c r="AO34" s="438" t="str">
        <f>IF('各会計、関係団体の財政状況及び健全化判断比率'!B31="","",'各会計、関係団体の財政状況及び健全化判断比率'!B31)</f>
        <v>水道事業会計</v>
      </c>
      <c r="AP34" s="438"/>
      <c r="AQ34" s="438"/>
      <c r="AR34" s="438"/>
      <c r="AS34" s="438"/>
      <c r="AT34" s="438"/>
      <c r="AU34" s="438"/>
      <c r="AV34" s="438"/>
      <c r="AW34" s="438"/>
      <c r="AX34" s="438"/>
      <c r="AY34" s="438"/>
      <c r="AZ34" s="438"/>
      <c r="BA34" s="438"/>
      <c r="BB34" s="438"/>
      <c r="BC34" s="438"/>
      <c r="BD34" s="9"/>
      <c r="BE34" s="437">
        <f>IF(BG34="","",MAX(C34:D43,U34:V43,AM34:AN43)+1)</f>
        <v>8</v>
      </c>
      <c r="BF34" s="437"/>
      <c r="BG34" s="438" t="str">
        <f>IF('各会計、関係団体の財政状況及び健全化判断比率'!B32="","",'各会計、関係団体の財政状況及び健全化判断比率'!B32)</f>
        <v>下水道事業特別会計</v>
      </c>
      <c r="BH34" s="438"/>
      <c r="BI34" s="438"/>
      <c r="BJ34" s="438"/>
      <c r="BK34" s="438"/>
      <c r="BL34" s="438"/>
      <c r="BM34" s="438"/>
      <c r="BN34" s="438"/>
      <c r="BO34" s="438"/>
      <c r="BP34" s="438"/>
      <c r="BQ34" s="438"/>
      <c r="BR34" s="438"/>
      <c r="BS34" s="438"/>
      <c r="BT34" s="438"/>
      <c r="BU34" s="438"/>
      <c r="BV34" s="9"/>
      <c r="BW34" s="437">
        <f>IF(BY34="","",MAX(C34:D43,U34:V43,AM34:AN43,BE34:BF43)+1)</f>
        <v>12</v>
      </c>
      <c r="BX34" s="437"/>
      <c r="BY34" s="438" t="str">
        <f>IF('各会計、関係団体の財政状況及び健全化判断比率'!B68="","",'各会計、関係団体の財政状況及び健全化判断比率'!B68)</f>
        <v>沖永良部与論地区広域事務組合（一般会計）</v>
      </c>
      <c r="BZ34" s="438"/>
      <c r="CA34" s="438"/>
      <c r="CB34" s="438"/>
      <c r="CC34" s="438"/>
      <c r="CD34" s="438"/>
      <c r="CE34" s="438"/>
      <c r="CF34" s="438"/>
      <c r="CG34" s="438"/>
      <c r="CH34" s="438"/>
      <c r="CI34" s="438"/>
      <c r="CJ34" s="438"/>
      <c r="CK34" s="438"/>
      <c r="CL34" s="438"/>
      <c r="CM34" s="438"/>
      <c r="CN34" s="9"/>
      <c r="CO34" s="437">
        <f>IF(CQ34="","",MAX(C34:D43,U34:V43,AM34:AN43,BE34:BF43,BW34:BX43)+1)</f>
        <v>20</v>
      </c>
      <c r="CP34" s="437"/>
      <c r="CQ34" s="438" t="str">
        <f>IF('各会計、関係団体の財政状況及び健全化判断比率'!BS7="","",'各会計、関係団体の財政状況及び健全化判断比率'!BS7)</f>
        <v>沖永良部農業開発組合</v>
      </c>
      <c r="CR34" s="438"/>
      <c r="CS34" s="438"/>
      <c r="CT34" s="438"/>
      <c r="CU34" s="438"/>
      <c r="CV34" s="438"/>
      <c r="CW34" s="438"/>
      <c r="CX34" s="438"/>
      <c r="CY34" s="438"/>
      <c r="CZ34" s="438"/>
      <c r="DA34" s="438"/>
      <c r="DB34" s="438"/>
      <c r="DC34" s="438"/>
      <c r="DD34" s="438"/>
      <c r="DE34" s="438"/>
      <c r="DF34" s="8"/>
      <c r="DG34" s="439" t="str">
        <f>IF('各会計、関係団体の財政状況及び健全化判断比率'!BR7="","",'各会計、関係団体の財政状況及び健全化判断比率'!BR7)</f>
        <v/>
      </c>
      <c r="DH34" s="439"/>
      <c r="DI34" s="21"/>
    </row>
    <row r="35" spans="1:113" ht="32.25" customHeight="1">
      <c r="A35" s="2"/>
      <c r="B35" s="5"/>
      <c r="C35" s="437">
        <f t="shared" ref="C35:C43" si="0">IF(E35="","",C34+1)</f>
        <v>2</v>
      </c>
      <c r="D35" s="437"/>
      <c r="E35" s="438" t="str">
        <f>IF('各会計、関係団体の財政状況及び健全化判断比率'!B8="","",'各会計、関係団体の財政状況及び健全化判断比率'!B8)</f>
        <v>奨学資金特別会計</v>
      </c>
      <c r="F35" s="438"/>
      <c r="G35" s="438"/>
      <c r="H35" s="438"/>
      <c r="I35" s="438"/>
      <c r="J35" s="438"/>
      <c r="K35" s="438"/>
      <c r="L35" s="438"/>
      <c r="M35" s="438"/>
      <c r="N35" s="438"/>
      <c r="O35" s="438"/>
      <c r="P35" s="438"/>
      <c r="Q35" s="438"/>
      <c r="R35" s="438"/>
      <c r="S35" s="438"/>
      <c r="T35" s="9"/>
      <c r="U35" s="437">
        <f t="shared" ref="U35:U43" si="1">IF(W35="","",U34+1)</f>
        <v>5</v>
      </c>
      <c r="V35" s="437"/>
      <c r="W35" s="438" t="str">
        <f>IF('各会計、関係団体の財政状況及び健全化判断比率'!B29="","",'各会計、関係団体の財政状況及び健全化判断比率'!B29)</f>
        <v>介護保険特別会計</v>
      </c>
      <c r="X35" s="438"/>
      <c r="Y35" s="438"/>
      <c r="Z35" s="438"/>
      <c r="AA35" s="438"/>
      <c r="AB35" s="438"/>
      <c r="AC35" s="438"/>
      <c r="AD35" s="438"/>
      <c r="AE35" s="438"/>
      <c r="AF35" s="438"/>
      <c r="AG35" s="438"/>
      <c r="AH35" s="438"/>
      <c r="AI35" s="438"/>
      <c r="AJ35" s="438"/>
      <c r="AK35" s="438"/>
      <c r="AL35" s="9"/>
      <c r="AM35" s="437" t="str">
        <f t="shared" ref="AM35:AM43" si="2">IF(AO35="","",AM34+1)</f>
        <v/>
      </c>
      <c r="AN35" s="437"/>
      <c r="AO35" s="438"/>
      <c r="AP35" s="438"/>
      <c r="AQ35" s="438"/>
      <c r="AR35" s="438"/>
      <c r="AS35" s="438"/>
      <c r="AT35" s="438"/>
      <c r="AU35" s="438"/>
      <c r="AV35" s="438"/>
      <c r="AW35" s="438"/>
      <c r="AX35" s="438"/>
      <c r="AY35" s="438"/>
      <c r="AZ35" s="438"/>
      <c r="BA35" s="438"/>
      <c r="BB35" s="438"/>
      <c r="BC35" s="438"/>
      <c r="BD35" s="9"/>
      <c r="BE35" s="437">
        <f t="shared" ref="BE35:BE43" si="3">IF(BG35="","",BE34+1)</f>
        <v>9</v>
      </c>
      <c r="BF35" s="437"/>
      <c r="BG35" s="438" t="str">
        <f>IF('各会計、関係団体の財政状況及び健全化判断比率'!B33="","",'各会計、関係団体の財政状況及び健全化判断比率'!B33)</f>
        <v>農業集落排水事業特別会計</v>
      </c>
      <c r="BH35" s="438"/>
      <c r="BI35" s="438"/>
      <c r="BJ35" s="438"/>
      <c r="BK35" s="438"/>
      <c r="BL35" s="438"/>
      <c r="BM35" s="438"/>
      <c r="BN35" s="438"/>
      <c r="BO35" s="438"/>
      <c r="BP35" s="438"/>
      <c r="BQ35" s="438"/>
      <c r="BR35" s="438"/>
      <c r="BS35" s="438"/>
      <c r="BT35" s="438"/>
      <c r="BU35" s="438"/>
      <c r="BV35" s="9"/>
      <c r="BW35" s="437">
        <f t="shared" ref="BW35:BW43" si="4">IF(BY35="","",BW34+1)</f>
        <v>13</v>
      </c>
      <c r="BX35" s="437"/>
      <c r="BY35" s="438" t="str">
        <f>IF('各会計、関係団体の財政状況及び健全化判断比率'!B69="","",'各会計、関係団体の財政状況及び健全化判断比率'!B69)</f>
        <v>沖永良部衛生管理組合（一般会計）</v>
      </c>
      <c r="BZ35" s="438"/>
      <c r="CA35" s="438"/>
      <c r="CB35" s="438"/>
      <c r="CC35" s="438"/>
      <c r="CD35" s="438"/>
      <c r="CE35" s="438"/>
      <c r="CF35" s="438"/>
      <c r="CG35" s="438"/>
      <c r="CH35" s="438"/>
      <c r="CI35" s="438"/>
      <c r="CJ35" s="438"/>
      <c r="CK35" s="438"/>
      <c r="CL35" s="438"/>
      <c r="CM35" s="438"/>
      <c r="CN35" s="9"/>
      <c r="CO35" s="437">
        <f t="shared" ref="CO35:CO43" si="5">IF(CQ35="","",CO34+1)</f>
        <v>21</v>
      </c>
      <c r="CP35" s="437"/>
      <c r="CQ35" s="438" t="str">
        <f>IF('各会計、関係団体の財政状況及び健全化判断比率'!BS8="","",'各会計、関係団体の財政状況及び健全化判断比率'!BS8)</f>
        <v>南栄糖業</v>
      </c>
      <c r="CR35" s="438"/>
      <c r="CS35" s="438"/>
      <c r="CT35" s="438"/>
      <c r="CU35" s="438"/>
      <c r="CV35" s="438"/>
      <c r="CW35" s="438"/>
      <c r="CX35" s="438"/>
      <c r="CY35" s="438"/>
      <c r="CZ35" s="438"/>
      <c r="DA35" s="438"/>
      <c r="DB35" s="438"/>
      <c r="DC35" s="438"/>
      <c r="DD35" s="438"/>
      <c r="DE35" s="438"/>
      <c r="DF35" s="8"/>
      <c r="DG35" s="439" t="str">
        <f>IF('各会計、関係団体の財政状況及び健全化判断比率'!BR8="","",'各会計、関係団体の財政状況及び健全化判断比率'!BR8)</f>
        <v>○</v>
      </c>
      <c r="DH35" s="439"/>
      <c r="DI35" s="21"/>
    </row>
    <row r="36" spans="1:113" ht="32.25" customHeight="1">
      <c r="A36" s="2"/>
      <c r="B36" s="5"/>
      <c r="C36" s="437">
        <f t="shared" si="0"/>
        <v>3</v>
      </c>
      <c r="D36" s="437"/>
      <c r="E36" s="438" t="str">
        <f>IF('各会計、関係団体の財政状況及び健全化判断比率'!B9="","",'各会計、関係団体の財政状況及び健全化判断比率'!B9)</f>
        <v>知名町土地改良事業換地清算特別会計</v>
      </c>
      <c r="F36" s="438"/>
      <c r="G36" s="438"/>
      <c r="H36" s="438"/>
      <c r="I36" s="438"/>
      <c r="J36" s="438"/>
      <c r="K36" s="438"/>
      <c r="L36" s="438"/>
      <c r="M36" s="438"/>
      <c r="N36" s="438"/>
      <c r="O36" s="438"/>
      <c r="P36" s="438"/>
      <c r="Q36" s="438"/>
      <c r="R36" s="438"/>
      <c r="S36" s="438"/>
      <c r="T36" s="9"/>
      <c r="U36" s="437">
        <f t="shared" si="1"/>
        <v>6</v>
      </c>
      <c r="V36" s="437"/>
      <c r="W36" s="438" t="str">
        <f>IF('各会計、関係団体の財政状況及び健全化判断比率'!B30="","",'各会計、関係団体の財政状況及び健全化判断比率'!B30)</f>
        <v>後期高齢者医療特別会計</v>
      </c>
      <c r="X36" s="438"/>
      <c r="Y36" s="438"/>
      <c r="Z36" s="438"/>
      <c r="AA36" s="438"/>
      <c r="AB36" s="438"/>
      <c r="AC36" s="438"/>
      <c r="AD36" s="438"/>
      <c r="AE36" s="438"/>
      <c r="AF36" s="438"/>
      <c r="AG36" s="438"/>
      <c r="AH36" s="438"/>
      <c r="AI36" s="438"/>
      <c r="AJ36" s="438"/>
      <c r="AK36" s="438"/>
      <c r="AL36" s="9"/>
      <c r="AM36" s="437" t="str">
        <f t="shared" si="2"/>
        <v/>
      </c>
      <c r="AN36" s="437"/>
      <c r="AO36" s="438"/>
      <c r="AP36" s="438"/>
      <c r="AQ36" s="438"/>
      <c r="AR36" s="438"/>
      <c r="AS36" s="438"/>
      <c r="AT36" s="438"/>
      <c r="AU36" s="438"/>
      <c r="AV36" s="438"/>
      <c r="AW36" s="438"/>
      <c r="AX36" s="438"/>
      <c r="AY36" s="438"/>
      <c r="AZ36" s="438"/>
      <c r="BA36" s="438"/>
      <c r="BB36" s="438"/>
      <c r="BC36" s="438"/>
      <c r="BD36" s="9"/>
      <c r="BE36" s="437">
        <f t="shared" si="3"/>
        <v>10</v>
      </c>
      <c r="BF36" s="437"/>
      <c r="BG36" s="438" t="str">
        <f>IF('各会計、関係団体の財政状況及び健全化判断比率'!B34="","",'各会計、関係団体の財政状況及び健全化判断比率'!B34)</f>
        <v>知名町合併処理浄化槽事業特別会計</v>
      </c>
      <c r="BH36" s="438"/>
      <c r="BI36" s="438"/>
      <c r="BJ36" s="438"/>
      <c r="BK36" s="438"/>
      <c r="BL36" s="438"/>
      <c r="BM36" s="438"/>
      <c r="BN36" s="438"/>
      <c r="BO36" s="438"/>
      <c r="BP36" s="438"/>
      <c r="BQ36" s="438"/>
      <c r="BR36" s="438"/>
      <c r="BS36" s="438"/>
      <c r="BT36" s="438"/>
      <c r="BU36" s="438"/>
      <c r="BV36" s="9"/>
      <c r="BW36" s="437">
        <f t="shared" si="4"/>
        <v>14</v>
      </c>
      <c r="BX36" s="437"/>
      <c r="BY36" s="438" t="str">
        <f>IF('各会計、関係団体の財政状況及び健全化判断比率'!B70="","",'各会計、関係団体の財政状況及び健全化判断比率'!B70)</f>
        <v>沖永良部衛生管理組合（と畜場特別会計）</v>
      </c>
      <c r="BZ36" s="438"/>
      <c r="CA36" s="438"/>
      <c r="CB36" s="438"/>
      <c r="CC36" s="438"/>
      <c r="CD36" s="438"/>
      <c r="CE36" s="438"/>
      <c r="CF36" s="438"/>
      <c r="CG36" s="438"/>
      <c r="CH36" s="438"/>
      <c r="CI36" s="438"/>
      <c r="CJ36" s="438"/>
      <c r="CK36" s="438"/>
      <c r="CL36" s="438"/>
      <c r="CM36" s="438"/>
      <c r="CN36" s="9"/>
      <c r="CO36" s="437">
        <f t="shared" si="5"/>
        <v>22</v>
      </c>
      <c r="CP36" s="437"/>
      <c r="CQ36" s="438" t="str">
        <f>IF('各会計、関係団体の財政状況及び健全化判断比率'!BS9="","",'各会計、関係団体の財政状況及び健全化判断比率'!BS9)</f>
        <v>奄美海運</v>
      </c>
      <c r="CR36" s="438"/>
      <c r="CS36" s="438"/>
      <c r="CT36" s="438"/>
      <c r="CU36" s="438"/>
      <c r="CV36" s="438"/>
      <c r="CW36" s="438"/>
      <c r="CX36" s="438"/>
      <c r="CY36" s="438"/>
      <c r="CZ36" s="438"/>
      <c r="DA36" s="438"/>
      <c r="DB36" s="438"/>
      <c r="DC36" s="438"/>
      <c r="DD36" s="438"/>
      <c r="DE36" s="438"/>
      <c r="DF36" s="8"/>
      <c r="DG36" s="439" t="str">
        <f>IF('各会計、関係団体の財政状況及び健全化判断比率'!BR9="","",'各会計、関係団体の財政状況及び健全化判断比率'!BR9)</f>
        <v>○</v>
      </c>
      <c r="DH36" s="439"/>
      <c r="DI36" s="21"/>
    </row>
    <row r="37" spans="1:113" ht="32.25" customHeight="1">
      <c r="A37" s="2"/>
      <c r="B37" s="5"/>
      <c r="C37" s="437" t="str">
        <f t="shared" si="0"/>
        <v/>
      </c>
      <c r="D37" s="437"/>
      <c r="E37" s="438" t="str">
        <f>IF('各会計、関係団体の財政状況及び健全化判断比率'!B10="","",'各会計、関係団体の財政状況及び健全化判断比率'!B10)</f>
        <v/>
      </c>
      <c r="F37" s="438"/>
      <c r="G37" s="438"/>
      <c r="H37" s="438"/>
      <c r="I37" s="438"/>
      <c r="J37" s="438"/>
      <c r="K37" s="438"/>
      <c r="L37" s="438"/>
      <c r="M37" s="438"/>
      <c r="N37" s="438"/>
      <c r="O37" s="438"/>
      <c r="P37" s="438"/>
      <c r="Q37" s="438"/>
      <c r="R37" s="438"/>
      <c r="S37" s="438"/>
      <c r="T37" s="9"/>
      <c r="U37" s="437" t="str">
        <f t="shared" si="1"/>
        <v/>
      </c>
      <c r="V37" s="437"/>
      <c r="W37" s="438"/>
      <c r="X37" s="438"/>
      <c r="Y37" s="438"/>
      <c r="Z37" s="438"/>
      <c r="AA37" s="438"/>
      <c r="AB37" s="438"/>
      <c r="AC37" s="438"/>
      <c r="AD37" s="438"/>
      <c r="AE37" s="438"/>
      <c r="AF37" s="438"/>
      <c r="AG37" s="438"/>
      <c r="AH37" s="438"/>
      <c r="AI37" s="438"/>
      <c r="AJ37" s="438"/>
      <c r="AK37" s="438"/>
      <c r="AL37" s="9"/>
      <c r="AM37" s="437" t="str">
        <f t="shared" si="2"/>
        <v/>
      </c>
      <c r="AN37" s="437"/>
      <c r="AO37" s="438"/>
      <c r="AP37" s="438"/>
      <c r="AQ37" s="438"/>
      <c r="AR37" s="438"/>
      <c r="AS37" s="438"/>
      <c r="AT37" s="438"/>
      <c r="AU37" s="438"/>
      <c r="AV37" s="438"/>
      <c r="AW37" s="438"/>
      <c r="AX37" s="438"/>
      <c r="AY37" s="438"/>
      <c r="AZ37" s="438"/>
      <c r="BA37" s="438"/>
      <c r="BB37" s="438"/>
      <c r="BC37" s="438"/>
      <c r="BD37" s="9"/>
      <c r="BE37" s="437">
        <f t="shared" si="3"/>
        <v>11</v>
      </c>
      <c r="BF37" s="437"/>
      <c r="BG37" s="438" t="str">
        <f>IF('各会計、関係団体の財政状況及び健全化判断比率'!B35="","",'各会計、関係団体の財政状況及び健全化判断比率'!B35)</f>
        <v>国民宿舎特別会計</v>
      </c>
      <c r="BH37" s="438"/>
      <c r="BI37" s="438"/>
      <c r="BJ37" s="438"/>
      <c r="BK37" s="438"/>
      <c r="BL37" s="438"/>
      <c r="BM37" s="438"/>
      <c r="BN37" s="438"/>
      <c r="BO37" s="438"/>
      <c r="BP37" s="438"/>
      <c r="BQ37" s="438"/>
      <c r="BR37" s="438"/>
      <c r="BS37" s="438"/>
      <c r="BT37" s="438"/>
      <c r="BU37" s="438"/>
      <c r="BV37" s="9"/>
      <c r="BW37" s="437">
        <f t="shared" si="4"/>
        <v>15</v>
      </c>
      <c r="BX37" s="437"/>
      <c r="BY37" s="438" t="str">
        <f>IF('各会計、関係団体の財政状況及び健全化判断比率'!B71="","",'各会計、関係団体の財政状況及び健全化判断比率'!B71)</f>
        <v>沖永良部バス企業団</v>
      </c>
      <c r="BZ37" s="438"/>
      <c r="CA37" s="438"/>
      <c r="CB37" s="438"/>
      <c r="CC37" s="438"/>
      <c r="CD37" s="438"/>
      <c r="CE37" s="438"/>
      <c r="CF37" s="438"/>
      <c r="CG37" s="438"/>
      <c r="CH37" s="438"/>
      <c r="CI37" s="438"/>
      <c r="CJ37" s="438"/>
      <c r="CK37" s="438"/>
      <c r="CL37" s="438"/>
      <c r="CM37" s="438"/>
      <c r="CN37" s="9"/>
      <c r="CO37" s="437">
        <f t="shared" si="5"/>
        <v>23</v>
      </c>
      <c r="CP37" s="437"/>
      <c r="CQ37" s="438" t="str">
        <f>IF('各会計、関係団体の財政状況及び健全化判断比率'!BS10="","",'各会計、関係団体の財政状況及び健全化判断比率'!BS10)</f>
        <v>おきえらぶフローラル</v>
      </c>
      <c r="CR37" s="438"/>
      <c r="CS37" s="438"/>
      <c r="CT37" s="438"/>
      <c r="CU37" s="438"/>
      <c r="CV37" s="438"/>
      <c r="CW37" s="438"/>
      <c r="CX37" s="438"/>
      <c r="CY37" s="438"/>
      <c r="CZ37" s="438"/>
      <c r="DA37" s="438"/>
      <c r="DB37" s="438"/>
      <c r="DC37" s="438"/>
      <c r="DD37" s="438"/>
      <c r="DE37" s="438"/>
      <c r="DF37" s="8"/>
      <c r="DG37" s="439" t="str">
        <f>IF('各会計、関係団体の財政状況及び健全化判断比率'!BR10="","",'各会計、関係団体の財政状況及び健全化判断比率'!BR10)</f>
        <v/>
      </c>
      <c r="DH37" s="439"/>
      <c r="DI37" s="21"/>
    </row>
    <row r="38" spans="1:113" ht="32.25" customHeight="1">
      <c r="A38" s="2"/>
      <c r="B38" s="5"/>
      <c r="C38" s="437" t="str">
        <f t="shared" si="0"/>
        <v/>
      </c>
      <c r="D38" s="437"/>
      <c r="E38" s="438" t="str">
        <f>IF('各会計、関係団体の財政状況及び健全化判断比率'!B11="","",'各会計、関係団体の財政状況及び健全化判断比率'!B11)</f>
        <v/>
      </c>
      <c r="F38" s="438"/>
      <c r="G38" s="438"/>
      <c r="H38" s="438"/>
      <c r="I38" s="438"/>
      <c r="J38" s="438"/>
      <c r="K38" s="438"/>
      <c r="L38" s="438"/>
      <c r="M38" s="438"/>
      <c r="N38" s="438"/>
      <c r="O38" s="438"/>
      <c r="P38" s="438"/>
      <c r="Q38" s="438"/>
      <c r="R38" s="438"/>
      <c r="S38" s="438"/>
      <c r="T38" s="9"/>
      <c r="U38" s="437" t="str">
        <f t="shared" si="1"/>
        <v/>
      </c>
      <c r="V38" s="437"/>
      <c r="W38" s="438"/>
      <c r="X38" s="438"/>
      <c r="Y38" s="438"/>
      <c r="Z38" s="438"/>
      <c r="AA38" s="438"/>
      <c r="AB38" s="438"/>
      <c r="AC38" s="438"/>
      <c r="AD38" s="438"/>
      <c r="AE38" s="438"/>
      <c r="AF38" s="438"/>
      <c r="AG38" s="438"/>
      <c r="AH38" s="438"/>
      <c r="AI38" s="438"/>
      <c r="AJ38" s="438"/>
      <c r="AK38" s="438"/>
      <c r="AL38" s="9"/>
      <c r="AM38" s="437" t="str">
        <f t="shared" si="2"/>
        <v/>
      </c>
      <c r="AN38" s="437"/>
      <c r="AO38" s="438"/>
      <c r="AP38" s="438"/>
      <c r="AQ38" s="438"/>
      <c r="AR38" s="438"/>
      <c r="AS38" s="438"/>
      <c r="AT38" s="438"/>
      <c r="AU38" s="438"/>
      <c r="AV38" s="438"/>
      <c r="AW38" s="438"/>
      <c r="AX38" s="438"/>
      <c r="AY38" s="438"/>
      <c r="AZ38" s="438"/>
      <c r="BA38" s="438"/>
      <c r="BB38" s="438"/>
      <c r="BC38" s="438"/>
      <c r="BD38" s="9"/>
      <c r="BE38" s="437" t="str">
        <f t="shared" si="3"/>
        <v/>
      </c>
      <c r="BF38" s="437"/>
      <c r="BG38" s="438"/>
      <c r="BH38" s="438"/>
      <c r="BI38" s="438"/>
      <c r="BJ38" s="438"/>
      <c r="BK38" s="438"/>
      <c r="BL38" s="438"/>
      <c r="BM38" s="438"/>
      <c r="BN38" s="438"/>
      <c r="BO38" s="438"/>
      <c r="BP38" s="438"/>
      <c r="BQ38" s="438"/>
      <c r="BR38" s="438"/>
      <c r="BS38" s="438"/>
      <c r="BT38" s="438"/>
      <c r="BU38" s="438"/>
      <c r="BV38" s="9"/>
      <c r="BW38" s="437">
        <f t="shared" si="4"/>
        <v>16</v>
      </c>
      <c r="BX38" s="437"/>
      <c r="BY38" s="438" t="str">
        <f>IF('各会計、関係団体の財政状況及び健全化判断比率'!B72="","",'各会計、関係団体の財政状況及び健全化判断比率'!B72)</f>
        <v>鹿児島県市町村総合事務組合</v>
      </c>
      <c r="BZ38" s="438"/>
      <c r="CA38" s="438"/>
      <c r="CB38" s="438"/>
      <c r="CC38" s="438"/>
      <c r="CD38" s="438"/>
      <c r="CE38" s="438"/>
      <c r="CF38" s="438"/>
      <c r="CG38" s="438"/>
      <c r="CH38" s="438"/>
      <c r="CI38" s="438"/>
      <c r="CJ38" s="438"/>
      <c r="CK38" s="438"/>
      <c r="CL38" s="438"/>
      <c r="CM38" s="438"/>
      <c r="CN38" s="9"/>
      <c r="CO38" s="437" t="str">
        <f t="shared" si="5"/>
        <v/>
      </c>
      <c r="CP38" s="437"/>
      <c r="CQ38" s="438" t="str">
        <f>IF('各会計、関係団体の財政状況及び健全化判断比率'!BS11="","",'各会計、関係団体の財政状況及び健全化判断比率'!BS11)</f>
        <v/>
      </c>
      <c r="CR38" s="438"/>
      <c r="CS38" s="438"/>
      <c r="CT38" s="438"/>
      <c r="CU38" s="438"/>
      <c r="CV38" s="438"/>
      <c r="CW38" s="438"/>
      <c r="CX38" s="438"/>
      <c r="CY38" s="438"/>
      <c r="CZ38" s="438"/>
      <c r="DA38" s="438"/>
      <c r="DB38" s="438"/>
      <c r="DC38" s="438"/>
      <c r="DD38" s="438"/>
      <c r="DE38" s="438"/>
      <c r="DF38" s="8"/>
      <c r="DG38" s="439" t="str">
        <f>IF('各会計、関係団体の財政状況及び健全化判断比率'!BR11="","",'各会計、関係団体の財政状況及び健全化判断比率'!BR11)</f>
        <v/>
      </c>
      <c r="DH38" s="439"/>
      <c r="DI38" s="21"/>
    </row>
    <row r="39" spans="1:113" ht="32.25" customHeight="1">
      <c r="A39" s="2"/>
      <c r="B39" s="5"/>
      <c r="C39" s="437" t="str">
        <f t="shared" si="0"/>
        <v/>
      </c>
      <c r="D39" s="437"/>
      <c r="E39" s="438" t="str">
        <f>IF('各会計、関係団体の財政状況及び健全化判断比率'!B12="","",'各会計、関係団体の財政状況及び健全化判断比率'!B12)</f>
        <v/>
      </c>
      <c r="F39" s="438"/>
      <c r="G39" s="438"/>
      <c r="H39" s="438"/>
      <c r="I39" s="438"/>
      <c r="J39" s="438"/>
      <c r="K39" s="438"/>
      <c r="L39" s="438"/>
      <c r="M39" s="438"/>
      <c r="N39" s="438"/>
      <c r="O39" s="438"/>
      <c r="P39" s="438"/>
      <c r="Q39" s="438"/>
      <c r="R39" s="438"/>
      <c r="S39" s="438"/>
      <c r="T39" s="9"/>
      <c r="U39" s="437" t="str">
        <f t="shared" si="1"/>
        <v/>
      </c>
      <c r="V39" s="437"/>
      <c r="W39" s="438"/>
      <c r="X39" s="438"/>
      <c r="Y39" s="438"/>
      <c r="Z39" s="438"/>
      <c r="AA39" s="438"/>
      <c r="AB39" s="438"/>
      <c r="AC39" s="438"/>
      <c r="AD39" s="438"/>
      <c r="AE39" s="438"/>
      <c r="AF39" s="438"/>
      <c r="AG39" s="438"/>
      <c r="AH39" s="438"/>
      <c r="AI39" s="438"/>
      <c r="AJ39" s="438"/>
      <c r="AK39" s="438"/>
      <c r="AL39" s="9"/>
      <c r="AM39" s="437" t="str">
        <f t="shared" si="2"/>
        <v/>
      </c>
      <c r="AN39" s="437"/>
      <c r="AO39" s="438"/>
      <c r="AP39" s="438"/>
      <c r="AQ39" s="438"/>
      <c r="AR39" s="438"/>
      <c r="AS39" s="438"/>
      <c r="AT39" s="438"/>
      <c r="AU39" s="438"/>
      <c r="AV39" s="438"/>
      <c r="AW39" s="438"/>
      <c r="AX39" s="438"/>
      <c r="AY39" s="438"/>
      <c r="AZ39" s="438"/>
      <c r="BA39" s="438"/>
      <c r="BB39" s="438"/>
      <c r="BC39" s="438"/>
      <c r="BD39" s="9"/>
      <c r="BE39" s="437" t="str">
        <f t="shared" si="3"/>
        <v/>
      </c>
      <c r="BF39" s="437"/>
      <c r="BG39" s="438"/>
      <c r="BH39" s="438"/>
      <c r="BI39" s="438"/>
      <c r="BJ39" s="438"/>
      <c r="BK39" s="438"/>
      <c r="BL39" s="438"/>
      <c r="BM39" s="438"/>
      <c r="BN39" s="438"/>
      <c r="BO39" s="438"/>
      <c r="BP39" s="438"/>
      <c r="BQ39" s="438"/>
      <c r="BR39" s="438"/>
      <c r="BS39" s="438"/>
      <c r="BT39" s="438"/>
      <c r="BU39" s="438"/>
      <c r="BV39" s="9"/>
      <c r="BW39" s="437">
        <f t="shared" si="4"/>
        <v>17</v>
      </c>
      <c r="BX39" s="437"/>
      <c r="BY39" s="438" t="str">
        <f>IF('各会計、関係団体の財政状況及び健全化判断比率'!B73="","",'各会計、関係団体の財政状況及び健全化判断比率'!B73)</f>
        <v>奄美群島広域事務組合</v>
      </c>
      <c r="BZ39" s="438"/>
      <c r="CA39" s="438"/>
      <c r="CB39" s="438"/>
      <c r="CC39" s="438"/>
      <c r="CD39" s="438"/>
      <c r="CE39" s="438"/>
      <c r="CF39" s="438"/>
      <c r="CG39" s="438"/>
      <c r="CH39" s="438"/>
      <c r="CI39" s="438"/>
      <c r="CJ39" s="438"/>
      <c r="CK39" s="438"/>
      <c r="CL39" s="438"/>
      <c r="CM39" s="438"/>
      <c r="CN39" s="9"/>
      <c r="CO39" s="437" t="str">
        <f t="shared" si="5"/>
        <v/>
      </c>
      <c r="CP39" s="437"/>
      <c r="CQ39" s="438" t="str">
        <f>IF('各会計、関係団体の財政状況及び健全化判断比率'!BS12="","",'各会計、関係団体の財政状況及び健全化判断比率'!BS12)</f>
        <v/>
      </c>
      <c r="CR39" s="438"/>
      <c r="CS39" s="438"/>
      <c r="CT39" s="438"/>
      <c r="CU39" s="438"/>
      <c r="CV39" s="438"/>
      <c r="CW39" s="438"/>
      <c r="CX39" s="438"/>
      <c r="CY39" s="438"/>
      <c r="CZ39" s="438"/>
      <c r="DA39" s="438"/>
      <c r="DB39" s="438"/>
      <c r="DC39" s="438"/>
      <c r="DD39" s="438"/>
      <c r="DE39" s="438"/>
      <c r="DF39" s="8"/>
      <c r="DG39" s="439" t="str">
        <f>IF('各会計、関係団体の財政状況及び健全化判断比率'!BR12="","",'各会計、関係団体の財政状況及び健全化判断比率'!BR12)</f>
        <v/>
      </c>
      <c r="DH39" s="439"/>
      <c r="DI39" s="21"/>
    </row>
    <row r="40" spans="1:113" ht="32.25" customHeight="1">
      <c r="A40" s="2"/>
      <c r="B40" s="5"/>
      <c r="C40" s="437" t="str">
        <f t="shared" si="0"/>
        <v/>
      </c>
      <c r="D40" s="437"/>
      <c r="E40" s="438" t="str">
        <f>IF('各会計、関係団体の財政状況及び健全化判断比率'!B13="","",'各会計、関係団体の財政状況及び健全化判断比率'!B13)</f>
        <v/>
      </c>
      <c r="F40" s="438"/>
      <c r="G40" s="438"/>
      <c r="H40" s="438"/>
      <c r="I40" s="438"/>
      <c r="J40" s="438"/>
      <c r="K40" s="438"/>
      <c r="L40" s="438"/>
      <c r="M40" s="438"/>
      <c r="N40" s="438"/>
      <c r="O40" s="438"/>
      <c r="P40" s="438"/>
      <c r="Q40" s="438"/>
      <c r="R40" s="438"/>
      <c r="S40" s="438"/>
      <c r="T40" s="9"/>
      <c r="U40" s="437" t="str">
        <f t="shared" si="1"/>
        <v/>
      </c>
      <c r="V40" s="437"/>
      <c r="W40" s="438"/>
      <c r="X40" s="438"/>
      <c r="Y40" s="438"/>
      <c r="Z40" s="438"/>
      <c r="AA40" s="438"/>
      <c r="AB40" s="438"/>
      <c r="AC40" s="438"/>
      <c r="AD40" s="438"/>
      <c r="AE40" s="438"/>
      <c r="AF40" s="438"/>
      <c r="AG40" s="438"/>
      <c r="AH40" s="438"/>
      <c r="AI40" s="438"/>
      <c r="AJ40" s="438"/>
      <c r="AK40" s="438"/>
      <c r="AL40" s="9"/>
      <c r="AM40" s="437" t="str">
        <f t="shared" si="2"/>
        <v/>
      </c>
      <c r="AN40" s="437"/>
      <c r="AO40" s="438"/>
      <c r="AP40" s="438"/>
      <c r="AQ40" s="438"/>
      <c r="AR40" s="438"/>
      <c r="AS40" s="438"/>
      <c r="AT40" s="438"/>
      <c r="AU40" s="438"/>
      <c r="AV40" s="438"/>
      <c r="AW40" s="438"/>
      <c r="AX40" s="438"/>
      <c r="AY40" s="438"/>
      <c r="AZ40" s="438"/>
      <c r="BA40" s="438"/>
      <c r="BB40" s="438"/>
      <c r="BC40" s="438"/>
      <c r="BD40" s="9"/>
      <c r="BE40" s="437" t="str">
        <f t="shared" si="3"/>
        <v/>
      </c>
      <c r="BF40" s="437"/>
      <c r="BG40" s="438"/>
      <c r="BH40" s="438"/>
      <c r="BI40" s="438"/>
      <c r="BJ40" s="438"/>
      <c r="BK40" s="438"/>
      <c r="BL40" s="438"/>
      <c r="BM40" s="438"/>
      <c r="BN40" s="438"/>
      <c r="BO40" s="438"/>
      <c r="BP40" s="438"/>
      <c r="BQ40" s="438"/>
      <c r="BR40" s="438"/>
      <c r="BS40" s="438"/>
      <c r="BT40" s="438"/>
      <c r="BU40" s="438"/>
      <c r="BV40" s="9"/>
      <c r="BW40" s="437">
        <f t="shared" si="4"/>
        <v>18</v>
      </c>
      <c r="BX40" s="437"/>
      <c r="BY40" s="438" t="str">
        <f>IF('各会計、関係団体の財政状況及び健全化判断比率'!B74="","",'各会計、関係団体の財政状況及び健全化判断比率'!B74)</f>
        <v>鹿児島県後期高齢者医療広域連合(一般会計)</v>
      </c>
      <c r="BZ40" s="438"/>
      <c r="CA40" s="438"/>
      <c r="CB40" s="438"/>
      <c r="CC40" s="438"/>
      <c r="CD40" s="438"/>
      <c r="CE40" s="438"/>
      <c r="CF40" s="438"/>
      <c r="CG40" s="438"/>
      <c r="CH40" s="438"/>
      <c r="CI40" s="438"/>
      <c r="CJ40" s="438"/>
      <c r="CK40" s="438"/>
      <c r="CL40" s="438"/>
      <c r="CM40" s="438"/>
      <c r="CN40" s="9"/>
      <c r="CO40" s="437" t="str">
        <f t="shared" si="5"/>
        <v/>
      </c>
      <c r="CP40" s="437"/>
      <c r="CQ40" s="438" t="str">
        <f>IF('各会計、関係団体の財政状況及び健全化判断比率'!BS13="","",'各会計、関係団体の財政状況及び健全化判断比率'!BS13)</f>
        <v/>
      </c>
      <c r="CR40" s="438"/>
      <c r="CS40" s="438"/>
      <c r="CT40" s="438"/>
      <c r="CU40" s="438"/>
      <c r="CV40" s="438"/>
      <c r="CW40" s="438"/>
      <c r="CX40" s="438"/>
      <c r="CY40" s="438"/>
      <c r="CZ40" s="438"/>
      <c r="DA40" s="438"/>
      <c r="DB40" s="438"/>
      <c r="DC40" s="438"/>
      <c r="DD40" s="438"/>
      <c r="DE40" s="438"/>
      <c r="DF40" s="8"/>
      <c r="DG40" s="439" t="str">
        <f>IF('各会計、関係団体の財政状況及び健全化判断比率'!BR13="","",'各会計、関係団体の財政状況及び健全化判断比率'!BR13)</f>
        <v/>
      </c>
      <c r="DH40" s="439"/>
      <c r="DI40" s="21"/>
    </row>
    <row r="41" spans="1:113" ht="32.25" customHeight="1">
      <c r="A41" s="2"/>
      <c r="B41" s="5"/>
      <c r="C41" s="437" t="str">
        <f t="shared" si="0"/>
        <v/>
      </c>
      <c r="D41" s="437"/>
      <c r="E41" s="438" t="str">
        <f>IF('各会計、関係団体の財政状況及び健全化判断比率'!B14="","",'各会計、関係団体の財政状況及び健全化判断比率'!B14)</f>
        <v/>
      </c>
      <c r="F41" s="438"/>
      <c r="G41" s="438"/>
      <c r="H41" s="438"/>
      <c r="I41" s="438"/>
      <c r="J41" s="438"/>
      <c r="K41" s="438"/>
      <c r="L41" s="438"/>
      <c r="M41" s="438"/>
      <c r="N41" s="438"/>
      <c r="O41" s="438"/>
      <c r="P41" s="438"/>
      <c r="Q41" s="438"/>
      <c r="R41" s="438"/>
      <c r="S41" s="438"/>
      <c r="T41" s="9"/>
      <c r="U41" s="437" t="str">
        <f t="shared" si="1"/>
        <v/>
      </c>
      <c r="V41" s="437"/>
      <c r="W41" s="438"/>
      <c r="X41" s="438"/>
      <c r="Y41" s="438"/>
      <c r="Z41" s="438"/>
      <c r="AA41" s="438"/>
      <c r="AB41" s="438"/>
      <c r="AC41" s="438"/>
      <c r="AD41" s="438"/>
      <c r="AE41" s="438"/>
      <c r="AF41" s="438"/>
      <c r="AG41" s="438"/>
      <c r="AH41" s="438"/>
      <c r="AI41" s="438"/>
      <c r="AJ41" s="438"/>
      <c r="AK41" s="438"/>
      <c r="AL41" s="9"/>
      <c r="AM41" s="437" t="str">
        <f t="shared" si="2"/>
        <v/>
      </c>
      <c r="AN41" s="437"/>
      <c r="AO41" s="438"/>
      <c r="AP41" s="438"/>
      <c r="AQ41" s="438"/>
      <c r="AR41" s="438"/>
      <c r="AS41" s="438"/>
      <c r="AT41" s="438"/>
      <c r="AU41" s="438"/>
      <c r="AV41" s="438"/>
      <c r="AW41" s="438"/>
      <c r="AX41" s="438"/>
      <c r="AY41" s="438"/>
      <c r="AZ41" s="438"/>
      <c r="BA41" s="438"/>
      <c r="BB41" s="438"/>
      <c r="BC41" s="438"/>
      <c r="BD41" s="9"/>
      <c r="BE41" s="437" t="str">
        <f t="shared" si="3"/>
        <v/>
      </c>
      <c r="BF41" s="437"/>
      <c r="BG41" s="438"/>
      <c r="BH41" s="438"/>
      <c r="BI41" s="438"/>
      <c r="BJ41" s="438"/>
      <c r="BK41" s="438"/>
      <c r="BL41" s="438"/>
      <c r="BM41" s="438"/>
      <c r="BN41" s="438"/>
      <c r="BO41" s="438"/>
      <c r="BP41" s="438"/>
      <c r="BQ41" s="438"/>
      <c r="BR41" s="438"/>
      <c r="BS41" s="438"/>
      <c r="BT41" s="438"/>
      <c r="BU41" s="438"/>
      <c r="BV41" s="9"/>
      <c r="BW41" s="437">
        <f t="shared" si="4"/>
        <v>19</v>
      </c>
      <c r="BX41" s="437"/>
      <c r="BY41" s="438" t="str">
        <f>IF('各会計、関係団体の財政状況及び健全化判断比率'!B75="","",'各会計、関係団体の財政状況及び健全化判断比率'!B75)</f>
        <v>鹿児島県後期高齢者医療広域連合(特別会計)</v>
      </c>
      <c r="BZ41" s="438"/>
      <c r="CA41" s="438"/>
      <c r="CB41" s="438"/>
      <c r="CC41" s="438"/>
      <c r="CD41" s="438"/>
      <c r="CE41" s="438"/>
      <c r="CF41" s="438"/>
      <c r="CG41" s="438"/>
      <c r="CH41" s="438"/>
      <c r="CI41" s="438"/>
      <c r="CJ41" s="438"/>
      <c r="CK41" s="438"/>
      <c r="CL41" s="438"/>
      <c r="CM41" s="438"/>
      <c r="CN41" s="9"/>
      <c r="CO41" s="437" t="str">
        <f t="shared" si="5"/>
        <v/>
      </c>
      <c r="CP41" s="437"/>
      <c r="CQ41" s="438" t="str">
        <f>IF('各会計、関係団体の財政状況及び健全化判断比率'!BS14="","",'各会計、関係団体の財政状況及び健全化判断比率'!BS14)</f>
        <v/>
      </c>
      <c r="CR41" s="438"/>
      <c r="CS41" s="438"/>
      <c r="CT41" s="438"/>
      <c r="CU41" s="438"/>
      <c r="CV41" s="438"/>
      <c r="CW41" s="438"/>
      <c r="CX41" s="438"/>
      <c r="CY41" s="438"/>
      <c r="CZ41" s="438"/>
      <c r="DA41" s="438"/>
      <c r="DB41" s="438"/>
      <c r="DC41" s="438"/>
      <c r="DD41" s="438"/>
      <c r="DE41" s="438"/>
      <c r="DF41" s="8"/>
      <c r="DG41" s="439" t="str">
        <f>IF('各会計、関係団体の財政状況及び健全化判断比率'!BR14="","",'各会計、関係団体の財政状況及び健全化判断比率'!BR14)</f>
        <v/>
      </c>
      <c r="DH41" s="439"/>
      <c r="DI41" s="21"/>
    </row>
    <row r="42" spans="1:113" ht="32.25" customHeight="1">
      <c r="B42" s="5"/>
      <c r="C42" s="437" t="str">
        <f t="shared" si="0"/>
        <v/>
      </c>
      <c r="D42" s="437"/>
      <c r="E42" s="438" t="str">
        <f>IF('各会計、関係団体の財政状況及び健全化判断比率'!B15="","",'各会計、関係団体の財政状況及び健全化判断比率'!B15)</f>
        <v/>
      </c>
      <c r="F42" s="438"/>
      <c r="G42" s="438"/>
      <c r="H42" s="438"/>
      <c r="I42" s="438"/>
      <c r="J42" s="438"/>
      <c r="K42" s="438"/>
      <c r="L42" s="438"/>
      <c r="M42" s="438"/>
      <c r="N42" s="438"/>
      <c r="O42" s="438"/>
      <c r="P42" s="438"/>
      <c r="Q42" s="438"/>
      <c r="R42" s="438"/>
      <c r="S42" s="438"/>
      <c r="T42" s="9"/>
      <c r="U42" s="437" t="str">
        <f t="shared" si="1"/>
        <v/>
      </c>
      <c r="V42" s="437"/>
      <c r="W42" s="438"/>
      <c r="X42" s="438"/>
      <c r="Y42" s="438"/>
      <c r="Z42" s="438"/>
      <c r="AA42" s="438"/>
      <c r="AB42" s="438"/>
      <c r="AC42" s="438"/>
      <c r="AD42" s="438"/>
      <c r="AE42" s="438"/>
      <c r="AF42" s="438"/>
      <c r="AG42" s="438"/>
      <c r="AH42" s="438"/>
      <c r="AI42" s="438"/>
      <c r="AJ42" s="438"/>
      <c r="AK42" s="438"/>
      <c r="AL42" s="9"/>
      <c r="AM42" s="437" t="str">
        <f t="shared" si="2"/>
        <v/>
      </c>
      <c r="AN42" s="437"/>
      <c r="AO42" s="438"/>
      <c r="AP42" s="438"/>
      <c r="AQ42" s="438"/>
      <c r="AR42" s="438"/>
      <c r="AS42" s="438"/>
      <c r="AT42" s="438"/>
      <c r="AU42" s="438"/>
      <c r="AV42" s="438"/>
      <c r="AW42" s="438"/>
      <c r="AX42" s="438"/>
      <c r="AY42" s="438"/>
      <c r="AZ42" s="438"/>
      <c r="BA42" s="438"/>
      <c r="BB42" s="438"/>
      <c r="BC42" s="438"/>
      <c r="BD42" s="9"/>
      <c r="BE42" s="437" t="str">
        <f t="shared" si="3"/>
        <v/>
      </c>
      <c r="BF42" s="437"/>
      <c r="BG42" s="438"/>
      <c r="BH42" s="438"/>
      <c r="BI42" s="438"/>
      <c r="BJ42" s="438"/>
      <c r="BK42" s="438"/>
      <c r="BL42" s="438"/>
      <c r="BM42" s="438"/>
      <c r="BN42" s="438"/>
      <c r="BO42" s="438"/>
      <c r="BP42" s="438"/>
      <c r="BQ42" s="438"/>
      <c r="BR42" s="438"/>
      <c r="BS42" s="438"/>
      <c r="BT42" s="438"/>
      <c r="BU42" s="438"/>
      <c r="BV42" s="9"/>
      <c r="BW42" s="437" t="str">
        <f t="shared" si="4"/>
        <v/>
      </c>
      <c r="BX42" s="437"/>
      <c r="BY42" s="438" t="str">
        <f>IF('各会計、関係団体の財政状況及び健全化判断比率'!B76="","",'各会計、関係団体の財政状況及び健全化判断比率'!B76)</f>
        <v/>
      </c>
      <c r="BZ42" s="438"/>
      <c r="CA42" s="438"/>
      <c r="CB42" s="438"/>
      <c r="CC42" s="438"/>
      <c r="CD42" s="438"/>
      <c r="CE42" s="438"/>
      <c r="CF42" s="438"/>
      <c r="CG42" s="438"/>
      <c r="CH42" s="438"/>
      <c r="CI42" s="438"/>
      <c r="CJ42" s="438"/>
      <c r="CK42" s="438"/>
      <c r="CL42" s="438"/>
      <c r="CM42" s="438"/>
      <c r="CN42" s="9"/>
      <c r="CO42" s="437" t="str">
        <f t="shared" si="5"/>
        <v/>
      </c>
      <c r="CP42" s="437"/>
      <c r="CQ42" s="438" t="str">
        <f>IF('各会計、関係団体の財政状況及び健全化判断比率'!BS15="","",'各会計、関係団体の財政状況及び健全化判断比率'!BS15)</f>
        <v/>
      </c>
      <c r="CR42" s="438"/>
      <c r="CS42" s="438"/>
      <c r="CT42" s="438"/>
      <c r="CU42" s="438"/>
      <c r="CV42" s="438"/>
      <c r="CW42" s="438"/>
      <c r="CX42" s="438"/>
      <c r="CY42" s="438"/>
      <c r="CZ42" s="438"/>
      <c r="DA42" s="438"/>
      <c r="DB42" s="438"/>
      <c r="DC42" s="438"/>
      <c r="DD42" s="438"/>
      <c r="DE42" s="438"/>
      <c r="DF42" s="8"/>
      <c r="DG42" s="439" t="str">
        <f>IF('各会計、関係団体の財政状況及び健全化判断比率'!BR15="","",'各会計、関係団体の財政状況及び健全化判断比率'!BR15)</f>
        <v/>
      </c>
      <c r="DH42" s="439"/>
      <c r="DI42" s="21"/>
    </row>
    <row r="43" spans="1:113" ht="32.25" customHeight="1">
      <c r="B43" s="5"/>
      <c r="C43" s="437" t="str">
        <f t="shared" si="0"/>
        <v/>
      </c>
      <c r="D43" s="437"/>
      <c r="E43" s="438" t="str">
        <f>IF('各会計、関係団体の財政状況及び健全化判断比率'!B16="","",'各会計、関係団体の財政状況及び健全化判断比率'!B16)</f>
        <v/>
      </c>
      <c r="F43" s="438"/>
      <c r="G43" s="438"/>
      <c r="H43" s="438"/>
      <c r="I43" s="438"/>
      <c r="J43" s="438"/>
      <c r="K43" s="438"/>
      <c r="L43" s="438"/>
      <c r="M43" s="438"/>
      <c r="N43" s="438"/>
      <c r="O43" s="438"/>
      <c r="P43" s="438"/>
      <c r="Q43" s="438"/>
      <c r="R43" s="438"/>
      <c r="S43" s="438"/>
      <c r="T43" s="9"/>
      <c r="U43" s="437" t="str">
        <f t="shared" si="1"/>
        <v/>
      </c>
      <c r="V43" s="437"/>
      <c r="W43" s="438"/>
      <c r="X43" s="438"/>
      <c r="Y43" s="438"/>
      <c r="Z43" s="438"/>
      <c r="AA43" s="438"/>
      <c r="AB43" s="438"/>
      <c r="AC43" s="438"/>
      <c r="AD43" s="438"/>
      <c r="AE43" s="438"/>
      <c r="AF43" s="438"/>
      <c r="AG43" s="438"/>
      <c r="AH43" s="438"/>
      <c r="AI43" s="438"/>
      <c r="AJ43" s="438"/>
      <c r="AK43" s="438"/>
      <c r="AL43" s="9"/>
      <c r="AM43" s="437" t="str">
        <f t="shared" si="2"/>
        <v/>
      </c>
      <c r="AN43" s="437"/>
      <c r="AO43" s="438"/>
      <c r="AP43" s="438"/>
      <c r="AQ43" s="438"/>
      <c r="AR43" s="438"/>
      <c r="AS43" s="438"/>
      <c r="AT43" s="438"/>
      <c r="AU43" s="438"/>
      <c r="AV43" s="438"/>
      <c r="AW43" s="438"/>
      <c r="AX43" s="438"/>
      <c r="AY43" s="438"/>
      <c r="AZ43" s="438"/>
      <c r="BA43" s="438"/>
      <c r="BB43" s="438"/>
      <c r="BC43" s="438"/>
      <c r="BD43" s="9"/>
      <c r="BE43" s="437" t="str">
        <f t="shared" si="3"/>
        <v/>
      </c>
      <c r="BF43" s="437"/>
      <c r="BG43" s="438"/>
      <c r="BH43" s="438"/>
      <c r="BI43" s="438"/>
      <c r="BJ43" s="438"/>
      <c r="BK43" s="438"/>
      <c r="BL43" s="438"/>
      <c r="BM43" s="438"/>
      <c r="BN43" s="438"/>
      <c r="BO43" s="438"/>
      <c r="BP43" s="438"/>
      <c r="BQ43" s="438"/>
      <c r="BR43" s="438"/>
      <c r="BS43" s="438"/>
      <c r="BT43" s="438"/>
      <c r="BU43" s="438"/>
      <c r="BV43" s="9"/>
      <c r="BW43" s="437" t="str">
        <f t="shared" si="4"/>
        <v/>
      </c>
      <c r="BX43" s="437"/>
      <c r="BY43" s="438" t="str">
        <f>IF('各会計、関係団体の財政状況及び健全化判断比率'!B77="","",'各会計、関係団体の財政状況及び健全化判断比率'!B77)</f>
        <v/>
      </c>
      <c r="BZ43" s="438"/>
      <c r="CA43" s="438"/>
      <c r="CB43" s="438"/>
      <c r="CC43" s="438"/>
      <c r="CD43" s="438"/>
      <c r="CE43" s="438"/>
      <c r="CF43" s="438"/>
      <c r="CG43" s="438"/>
      <c r="CH43" s="438"/>
      <c r="CI43" s="438"/>
      <c r="CJ43" s="438"/>
      <c r="CK43" s="438"/>
      <c r="CL43" s="438"/>
      <c r="CM43" s="438"/>
      <c r="CN43" s="9"/>
      <c r="CO43" s="437" t="str">
        <f t="shared" si="5"/>
        <v/>
      </c>
      <c r="CP43" s="437"/>
      <c r="CQ43" s="438" t="str">
        <f>IF('各会計、関係団体の財政状況及び健全化判断比率'!BS16="","",'各会計、関係団体の財政状況及び健全化判断比率'!BS16)</f>
        <v/>
      </c>
      <c r="CR43" s="438"/>
      <c r="CS43" s="438"/>
      <c r="CT43" s="438"/>
      <c r="CU43" s="438"/>
      <c r="CV43" s="438"/>
      <c r="CW43" s="438"/>
      <c r="CX43" s="438"/>
      <c r="CY43" s="438"/>
      <c r="CZ43" s="438"/>
      <c r="DA43" s="438"/>
      <c r="DB43" s="438"/>
      <c r="DC43" s="438"/>
      <c r="DD43" s="438"/>
      <c r="DE43" s="438"/>
      <c r="DF43" s="8"/>
      <c r="DG43" s="439" t="str">
        <f>IF('各会計、関係団体の財政状況及び健全化判断比率'!BR16="","",'各会計、関係団体の財政状況及び健全化判断比率'!BR16)</f>
        <v/>
      </c>
      <c r="DH43" s="439"/>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275</v>
      </c>
      <c r="E46" s="1" t="s">
        <v>192</v>
      </c>
    </row>
    <row r="47" spans="1:113">
      <c r="E47" s="1" t="s">
        <v>276</v>
      </c>
    </row>
    <row r="48" spans="1:113">
      <c r="E48" s="1" t="s">
        <v>277</v>
      </c>
    </row>
    <row r="49" spans="5:5">
      <c r="E49" s="1" t="s">
        <v>279</v>
      </c>
    </row>
    <row r="50" spans="5:5">
      <c r="E50" s="1" t="s">
        <v>199</v>
      </c>
    </row>
    <row r="51" spans="5:5">
      <c r="E51" s="1" t="s">
        <v>280</v>
      </c>
    </row>
    <row r="52" spans="5:5">
      <c r="E52" s="1" t="s">
        <v>219</v>
      </c>
    </row>
    <row r="53" spans="5:5"/>
    <row r="54" spans="5:5"/>
    <row r="55" spans="5:5"/>
    <row r="56" spans="5:5"/>
  </sheetData>
  <sheetProtection password="A7FD"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2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49" customWidth="1"/>
    <col min="2" max="2" width="11" style="49" customWidth="1"/>
    <col min="3" max="3" width="17" style="49" customWidth="1"/>
    <col min="4" max="5" width="16.625" style="49" customWidth="1"/>
    <col min="6" max="15" width="15" style="49" customWidth="1"/>
    <col min="16" max="16" width="24" style="49" customWidth="1"/>
    <col min="17" max="17" width="0" style="49" hidden="1" customWidth="1"/>
    <col min="18" max="16384" width="0" style="49" hidden="1"/>
  </cols>
  <sheetData>
    <row r="1" spans="1:16" ht="16.5" customHeight="1">
      <c r="A1" s="208"/>
      <c r="B1" s="208"/>
      <c r="C1" s="208"/>
      <c r="D1" s="208"/>
      <c r="E1" s="208"/>
      <c r="F1" s="208"/>
      <c r="G1" s="208"/>
      <c r="H1" s="208"/>
      <c r="I1" s="208"/>
      <c r="J1" s="208"/>
      <c r="K1" s="208"/>
      <c r="L1" s="208"/>
      <c r="M1" s="208"/>
      <c r="N1" s="208"/>
      <c r="O1" s="208"/>
      <c r="P1" s="208"/>
    </row>
    <row r="2" spans="1:16" ht="16.5" customHeight="1">
      <c r="A2" s="208"/>
      <c r="B2" s="208"/>
      <c r="C2" s="208"/>
      <c r="D2" s="208"/>
      <c r="E2" s="208"/>
      <c r="F2" s="208"/>
      <c r="G2" s="208"/>
      <c r="H2" s="208"/>
      <c r="I2" s="208"/>
      <c r="J2" s="208"/>
      <c r="K2" s="208"/>
      <c r="L2" s="208"/>
      <c r="M2" s="208"/>
      <c r="N2" s="208"/>
      <c r="O2" s="208"/>
      <c r="P2" s="208"/>
    </row>
    <row r="3" spans="1:16" ht="16.5" customHeight="1">
      <c r="A3" s="208"/>
      <c r="B3" s="208"/>
      <c r="C3" s="208"/>
      <c r="D3" s="208"/>
      <c r="E3" s="208"/>
      <c r="F3" s="208"/>
      <c r="G3" s="208"/>
      <c r="H3" s="208"/>
      <c r="I3" s="208"/>
      <c r="J3" s="208"/>
      <c r="K3" s="208"/>
      <c r="L3" s="208"/>
      <c r="M3" s="208"/>
      <c r="N3" s="208"/>
      <c r="O3" s="208"/>
      <c r="P3" s="208"/>
    </row>
    <row r="4" spans="1:16" ht="16.5" customHeight="1">
      <c r="A4" s="208"/>
      <c r="B4" s="208"/>
      <c r="C4" s="208"/>
      <c r="D4" s="208"/>
      <c r="E4" s="208"/>
      <c r="F4" s="208"/>
      <c r="G4" s="208"/>
      <c r="H4" s="208"/>
      <c r="I4" s="208"/>
      <c r="J4" s="208"/>
      <c r="K4" s="208"/>
      <c r="L4" s="208"/>
      <c r="M4" s="208"/>
      <c r="N4" s="208"/>
      <c r="O4" s="208"/>
      <c r="P4" s="208"/>
    </row>
    <row r="5" spans="1:16" ht="16.5" customHeight="1">
      <c r="A5" s="208"/>
      <c r="B5" s="208"/>
      <c r="C5" s="208"/>
      <c r="D5" s="208"/>
      <c r="E5" s="208"/>
      <c r="F5" s="208"/>
      <c r="G5" s="208"/>
      <c r="H5" s="208"/>
      <c r="I5" s="208"/>
      <c r="J5" s="208"/>
      <c r="K5" s="208"/>
      <c r="L5" s="208"/>
      <c r="M5" s="208"/>
      <c r="N5" s="208"/>
      <c r="O5" s="208"/>
      <c r="P5" s="208"/>
    </row>
    <row r="6" spans="1:16" ht="16.5" customHeight="1">
      <c r="A6" s="208"/>
      <c r="B6" s="208"/>
      <c r="C6" s="208"/>
      <c r="D6" s="208"/>
      <c r="E6" s="208"/>
      <c r="F6" s="208"/>
      <c r="G6" s="208"/>
      <c r="H6" s="208"/>
      <c r="I6" s="208"/>
      <c r="J6" s="208"/>
      <c r="K6" s="208"/>
      <c r="L6" s="208"/>
      <c r="M6" s="208"/>
      <c r="N6" s="208"/>
      <c r="O6" s="208"/>
      <c r="P6" s="208"/>
    </row>
    <row r="7" spans="1:16" ht="16.5" customHeight="1">
      <c r="A7" s="208"/>
      <c r="B7" s="208"/>
      <c r="C7" s="208"/>
      <c r="D7" s="208"/>
      <c r="E7" s="208"/>
      <c r="F7" s="208"/>
      <c r="G7" s="208"/>
      <c r="H7" s="208"/>
      <c r="I7" s="208"/>
      <c r="J7" s="208"/>
      <c r="K7" s="208"/>
      <c r="L7" s="208"/>
      <c r="M7" s="208"/>
      <c r="N7" s="208"/>
      <c r="O7" s="208"/>
      <c r="P7" s="208"/>
    </row>
    <row r="8" spans="1:16" ht="16.5" customHeight="1">
      <c r="A8" s="208"/>
      <c r="B8" s="208"/>
      <c r="C8" s="208"/>
      <c r="D8" s="208"/>
      <c r="E8" s="208"/>
      <c r="F8" s="208"/>
      <c r="G8" s="208"/>
      <c r="H8" s="208"/>
      <c r="I8" s="208"/>
      <c r="J8" s="208"/>
      <c r="K8" s="208"/>
      <c r="L8" s="208"/>
      <c r="M8" s="208"/>
      <c r="N8" s="208"/>
      <c r="O8" s="208"/>
      <c r="P8" s="208"/>
    </row>
    <row r="9" spans="1:16" ht="16.5" customHeight="1">
      <c r="A9" s="208"/>
      <c r="B9" s="208"/>
      <c r="C9" s="208"/>
      <c r="D9" s="208"/>
      <c r="E9" s="208"/>
      <c r="F9" s="208"/>
      <c r="G9" s="208"/>
      <c r="H9" s="208"/>
      <c r="I9" s="208"/>
      <c r="J9" s="208"/>
      <c r="K9" s="208"/>
      <c r="L9" s="208"/>
      <c r="M9" s="208"/>
      <c r="N9" s="208"/>
      <c r="O9" s="208"/>
      <c r="P9" s="208"/>
    </row>
    <row r="10" spans="1:16" ht="16.5" customHeight="1">
      <c r="A10" s="208"/>
      <c r="B10" s="208"/>
      <c r="C10" s="208"/>
      <c r="D10" s="208"/>
      <c r="E10" s="208"/>
      <c r="F10" s="208"/>
      <c r="G10" s="208"/>
      <c r="H10" s="208"/>
      <c r="I10" s="208"/>
      <c r="J10" s="208"/>
      <c r="K10" s="208"/>
      <c r="L10" s="208"/>
      <c r="M10" s="208"/>
      <c r="N10" s="208"/>
      <c r="O10" s="208"/>
      <c r="P10" s="208"/>
    </row>
    <row r="11" spans="1:16" ht="16.5" customHeight="1">
      <c r="A11" s="208"/>
      <c r="B11" s="208"/>
      <c r="C11" s="208"/>
      <c r="D11" s="208"/>
      <c r="E11" s="208"/>
      <c r="F11" s="208"/>
      <c r="G11" s="208"/>
      <c r="H11" s="208"/>
      <c r="I11" s="208"/>
      <c r="J11" s="208"/>
      <c r="K11" s="208"/>
      <c r="L11" s="208"/>
      <c r="M11" s="208"/>
      <c r="N11" s="208"/>
      <c r="O11" s="208"/>
      <c r="P11" s="208"/>
    </row>
    <row r="12" spans="1:16" ht="16.5" customHeight="1">
      <c r="A12" s="208"/>
      <c r="B12" s="208"/>
      <c r="C12" s="208"/>
      <c r="D12" s="208"/>
      <c r="E12" s="208"/>
      <c r="F12" s="208"/>
      <c r="G12" s="208"/>
      <c r="H12" s="208"/>
      <c r="I12" s="208"/>
      <c r="J12" s="208"/>
      <c r="K12" s="208"/>
      <c r="L12" s="208"/>
      <c r="M12" s="208"/>
      <c r="N12" s="208"/>
      <c r="O12" s="208"/>
      <c r="P12" s="208"/>
    </row>
    <row r="13" spans="1:16" ht="16.5" customHeight="1">
      <c r="A13" s="208"/>
      <c r="B13" s="208"/>
      <c r="C13" s="208"/>
      <c r="D13" s="208"/>
      <c r="E13" s="208"/>
      <c r="F13" s="208"/>
      <c r="G13" s="208"/>
      <c r="H13" s="208"/>
      <c r="I13" s="208"/>
      <c r="J13" s="208"/>
      <c r="K13" s="208"/>
      <c r="L13" s="208"/>
      <c r="M13" s="208"/>
      <c r="N13" s="208"/>
      <c r="O13" s="208"/>
      <c r="P13" s="208"/>
    </row>
    <row r="14" spans="1:16" ht="16.5" customHeight="1">
      <c r="A14" s="208"/>
      <c r="B14" s="208"/>
      <c r="C14" s="208"/>
      <c r="D14" s="208"/>
      <c r="E14" s="208"/>
      <c r="F14" s="208"/>
      <c r="G14" s="208"/>
      <c r="H14" s="208"/>
      <c r="I14" s="208"/>
      <c r="J14" s="208"/>
      <c r="K14" s="208"/>
      <c r="L14" s="208"/>
      <c r="M14" s="208"/>
      <c r="N14" s="208"/>
      <c r="O14" s="208"/>
      <c r="P14" s="208"/>
    </row>
    <row r="15" spans="1:16" ht="16.5" customHeight="1">
      <c r="A15" s="208"/>
      <c r="B15" s="208"/>
      <c r="C15" s="208"/>
      <c r="D15" s="208"/>
      <c r="E15" s="208"/>
      <c r="F15" s="208"/>
      <c r="G15" s="208"/>
      <c r="H15" s="208"/>
      <c r="I15" s="208"/>
      <c r="J15" s="208"/>
      <c r="K15" s="208"/>
      <c r="L15" s="208"/>
      <c r="M15" s="208"/>
      <c r="N15" s="208"/>
      <c r="O15" s="208"/>
      <c r="P15" s="208"/>
    </row>
    <row r="16" spans="1:16" ht="16.5" customHeight="1">
      <c r="A16" s="208"/>
      <c r="B16" s="208"/>
      <c r="C16" s="208"/>
      <c r="D16" s="208"/>
      <c r="E16" s="208"/>
      <c r="F16" s="208"/>
      <c r="G16" s="208"/>
      <c r="H16" s="208"/>
      <c r="I16" s="208"/>
      <c r="J16" s="208"/>
      <c r="K16" s="208"/>
      <c r="L16" s="208"/>
      <c r="M16" s="208"/>
      <c r="N16" s="208"/>
      <c r="O16" s="208"/>
      <c r="P16" s="208"/>
    </row>
    <row r="17" spans="1:16" ht="16.5" customHeight="1">
      <c r="A17" s="208"/>
      <c r="B17" s="208"/>
      <c r="C17" s="208"/>
      <c r="D17" s="208"/>
      <c r="E17" s="208"/>
      <c r="F17" s="208"/>
      <c r="G17" s="208"/>
      <c r="H17" s="208"/>
      <c r="I17" s="208"/>
      <c r="J17" s="208"/>
      <c r="K17" s="208"/>
      <c r="L17" s="208"/>
      <c r="M17" s="208"/>
      <c r="N17" s="208"/>
      <c r="O17" s="208"/>
      <c r="P17" s="208"/>
    </row>
    <row r="18" spans="1:16" ht="16.5" customHeight="1">
      <c r="A18" s="208"/>
      <c r="B18" s="208"/>
      <c r="C18" s="208"/>
      <c r="D18" s="208"/>
      <c r="E18" s="208"/>
      <c r="F18" s="208"/>
      <c r="G18" s="208"/>
      <c r="H18" s="208"/>
      <c r="I18" s="208"/>
      <c r="J18" s="208"/>
      <c r="K18" s="208"/>
      <c r="L18" s="208"/>
      <c r="M18" s="208"/>
      <c r="N18" s="208"/>
      <c r="O18" s="208"/>
      <c r="P18" s="208"/>
    </row>
    <row r="19" spans="1:16" ht="16.5" customHeight="1">
      <c r="A19" s="208"/>
      <c r="B19" s="208"/>
      <c r="C19" s="208"/>
      <c r="D19" s="208"/>
      <c r="E19" s="208"/>
      <c r="F19" s="208"/>
      <c r="G19" s="208"/>
      <c r="H19" s="208"/>
      <c r="I19" s="208"/>
      <c r="J19" s="208"/>
      <c r="K19" s="208"/>
      <c r="L19" s="208"/>
      <c r="M19" s="208"/>
      <c r="N19" s="208"/>
      <c r="O19" s="208"/>
      <c r="P19" s="208"/>
    </row>
    <row r="20" spans="1:16" ht="16.5" customHeight="1">
      <c r="A20" s="208"/>
      <c r="B20" s="208"/>
      <c r="C20" s="208"/>
      <c r="D20" s="208"/>
      <c r="E20" s="208"/>
      <c r="F20" s="208"/>
      <c r="G20" s="208"/>
      <c r="H20" s="208"/>
      <c r="I20" s="208"/>
      <c r="J20" s="208"/>
      <c r="K20" s="208"/>
      <c r="L20" s="208"/>
      <c r="M20" s="208"/>
      <c r="N20" s="208"/>
      <c r="O20" s="208"/>
      <c r="P20" s="208"/>
    </row>
    <row r="21" spans="1:16" ht="16.5" customHeight="1">
      <c r="A21" s="208"/>
      <c r="B21" s="208"/>
      <c r="C21" s="208"/>
      <c r="D21" s="208"/>
      <c r="E21" s="208"/>
      <c r="F21" s="208"/>
      <c r="G21" s="208"/>
      <c r="H21" s="208"/>
      <c r="I21" s="208"/>
      <c r="J21" s="208"/>
      <c r="K21" s="208"/>
      <c r="L21" s="208"/>
      <c r="M21" s="208"/>
      <c r="N21" s="208"/>
      <c r="O21" s="208"/>
      <c r="P21" s="208"/>
    </row>
    <row r="22" spans="1:16" ht="16.5" customHeight="1">
      <c r="A22" s="208"/>
      <c r="B22" s="208"/>
      <c r="C22" s="208"/>
      <c r="D22" s="208"/>
      <c r="E22" s="208"/>
      <c r="F22" s="208"/>
      <c r="G22" s="208"/>
      <c r="H22" s="208"/>
      <c r="I22" s="208"/>
      <c r="J22" s="208"/>
      <c r="K22" s="208"/>
      <c r="L22" s="208"/>
      <c r="M22" s="208"/>
      <c r="N22" s="208"/>
      <c r="O22" s="208"/>
      <c r="P22" s="208"/>
    </row>
    <row r="23" spans="1:16" ht="16.5" customHeight="1">
      <c r="A23" s="208"/>
      <c r="B23" s="208"/>
      <c r="C23" s="208"/>
      <c r="D23" s="208"/>
      <c r="E23" s="208"/>
      <c r="F23" s="208"/>
      <c r="G23" s="208"/>
      <c r="H23" s="208"/>
      <c r="I23" s="208"/>
      <c r="J23" s="208"/>
      <c r="K23" s="208"/>
      <c r="L23" s="208"/>
      <c r="M23" s="208"/>
      <c r="N23" s="208"/>
      <c r="O23" s="208"/>
      <c r="P23" s="208"/>
    </row>
    <row r="24" spans="1:16" ht="16.5" customHeight="1">
      <c r="A24" s="208"/>
      <c r="B24" s="208"/>
      <c r="C24" s="208"/>
      <c r="D24" s="208"/>
      <c r="E24" s="208"/>
      <c r="F24" s="208"/>
      <c r="G24" s="208"/>
      <c r="H24" s="208"/>
      <c r="I24" s="208"/>
      <c r="J24" s="208"/>
      <c r="K24" s="208"/>
      <c r="L24" s="208"/>
      <c r="M24" s="208"/>
      <c r="N24" s="208"/>
      <c r="O24" s="208"/>
      <c r="P24" s="208"/>
    </row>
    <row r="25" spans="1:16" ht="16.5" customHeight="1">
      <c r="A25" s="208"/>
      <c r="B25" s="208"/>
      <c r="C25" s="208"/>
      <c r="D25" s="208"/>
      <c r="E25" s="208"/>
      <c r="F25" s="208"/>
      <c r="G25" s="208"/>
      <c r="H25" s="208"/>
      <c r="I25" s="208"/>
      <c r="J25" s="208"/>
      <c r="K25" s="208"/>
      <c r="L25" s="208"/>
      <c r="M25" s="208"/>
      <c r="N25" s="208"/>
      <c r="O25" s="208"/>
      <c r="P25" s="208"/>
    </row>
    <row r="26" spans="1:16" ht="16.5" customHeight="1">
      <c r="A26" s="208"/>
      <c r="B26" s="208"/>
      <c r="C26" s="208"/>
      <c r="D26" s="208"/>
      <c r="E26" s="208"/>
      <c r="F26" s="208"/>
      <c r="G26" s="208"/>
      <c r="H26" s="208"/>
      <c r="I26" s="208"/>
      <c r="J26" s="208"/>
      <c r="K26" s="208"/>
      <c r="L26" s="208"/>
      <c r="M26" s="208"/>
      <c r="N26" s="208"/>
      <c r="O26" s="208"/>
      <c r="P26" s="208"/>
    </row>
    <row r="27" spans="1:16" ht="16.5" customHeight="1">
      <c r="A27" s="208"/>
      <c r="B27" s="208"/>
      <c r="C27" s="208"/>
      <c r="D27" s="208"/>
      <c r="E27" s="208"/>
      <c r="F27" s="208"/>
      <c r="G27" s="208"/>
      <c r="H27" s="208"/>
      <c r="I27" s="208"/>
      <c r="J27" s="208"/>
      <c r="K27" s="208"/>
      <c r="L27" s="208"/>
      <c r="M27" s="208"/>
      <c r="N27" s="208"/>
      <c r="O27" s="208"/>
      <c r="P27" s="208"/>
    </row>
    <row r="28" spans="1:16" ht="16.5" customHeight="1">
      <c r="A28" s="208"/>
      <c r="B28" s="208"/>
      <c r="C28" s="208"/>
      <c r="D28" s="208"/>
      <c r="E28" s="208"/>
      <c r="F28" s="208"/>
      <c r="G28" s="208"/>
      <c r="H28" s="208"/>
      <c r="I28" s="208"/>
      <c r="J28" s="208"/>
      <c r="K28" s="208"/>
      <c r="L28" s="208"/>
      <c r="M28" s="208"/>
      <c r="N28" s="208"/>
      <c r="O28" s="208"/>
      <c r="P28" s="208"/>
    </row>
    <row r="29" spans="1:16" ht="16.5" customHeight="1">
      <c r="A29" s="208"/>
      <c r="B29" s="208"/>
      <c r="C29" s="208"/>
      <c r="D29" s="208"/>
      <c r="E29" s="208"/>
      <c r="F29" s="208"/>
      <c r="G29" s="208"/>
      <c r="H29" s="208"/>
      <c r="I29" s="208"/>
      <c r="J29" s="208"/>
      <c r="K29" s="208"/>
      <c r="L29" s="208"/>
      <c r="M29" s="208"/>
      <c r="N29" s="208"/>
      <c r="O29" s="208"/>
      <c r="P29" s="208"/>
    </row>
    <row r="30" spans="1:16" ht="16.5" customHeight="1">
      <c r="A30" s="208"/>
      <c r="B30" s="208"/>
      <c r="C30" s="208"/>
      <c r="D30" s="208"/>
      <c r="E30" s="208"/>
      <c r="F30" s="208"/>
      <c r="G30" s="208"/>
      <c r="H30" s="208"/>
      <c r="I30" s="208"/>
      <c r="J30" s="208"/>
      <c r="K30" s="208"/>
      <c r="L30" s="208"/>
      <c r="M30" s="208"/>
      <c r="N30" s="208"/>
      <c r="O30" s="208"/>
      <c r="P30" s="208"/>
    </row>
    <row r="31" spans="1:16" ht="16.5" customHeight="1">
      <c r="A31" s="208"/>
      <c r="B31" s="208"/>
      <c r="C31" s="208"/>
      <c r="D31" s="208"/>
      <c r="E31" s="208"/>
      <c r="F31" s="208"/>
      <c r="G31" s="208"/>
      <c r="H31" s="208"/>
      <c r="I31" s="208"/>
      <c r="J31" s="208"/>
      <c r="K31" s="208"/>
      <c r="L31" s="208"/>
      <c r="M31" s="208"/>
      <c r="N31" s="208"/>
      <c r="O31" s="208"/>
      <c r="P31" s="208"/>
    </row>
    <row r="32" spans="1:16" ht="31.5" customHeight="1">
      <c r="A32" s="208"/>
      <c r="B32" s="208"/>
      <c r="C32" s="208"/>
      <c r="D32" s="208"/>
      <c r="E32" s="208"/>
      <c r="F32" s="208"/>
      <c r="G32" s="208"/>
      <c r="H32" s="208"/>
      <c r="I32" s="208"/>
      <c r="J32" s="203" t="s">
        <v>0</v>
      </c>
      <c r="K32" s="208"/>
      <c r="L32" s="208"/>
      <c r="M32" s="208"/>
      <c r="N32" s="208"/>
      <c r="O32" s="208"/>
      <c r="P32" s="208"/>
    </row>
    <row r="33" spans="1:16" ht="39" customHeight="1">
      <c r="A33" s="208"/>
      <c r="B33" s="209" t="s">
        <v>19</v>
      </c>
      <c r="C33" s="215"/>
      <c r="D33" s="215"/>
      <c r="E33" s="217" t="s">
        <v>5</v>
      </c>
      <c r="F33" s="218" t="s">
        <v>508</v>
      </c>
      <c r="G33" s="223" t="s">
        <v>509</v>
      </c>
      <c r="H33" s="223" t="s">
        <v>379</v>
      </c>
      <c r="I33" s="223" t="s">
        <v>187</v>
      </c>
      <c r="J33" s="227" t="s">
        <v>510</v>
      </c>
      <c r="K33" s="208"/>
      <c r="L33" s="208"/>
      <c r="M33" s="208"/>
      <c r="N33" s="208"/>
      <c r="O33" s="208"/>
      <c r="P33" s="208"/>
    </row>
    <row r="34" spans="1:16" ht="39" customHeight="1">
      <c r="A34" s="208"/>
      <c r="B34" s="210"/>
      <c r="C34" s="1004" t="s">
        <v>434</v>
      </c>
      <c r="D34" s="1004"/>
      <c r="E34" s="1005"/>
      <c r="F34" s="219">
        <v>10.72</v>
      </c>
      <c r="G34" s="224">
        <v>9.33</v>
      </c>
      <c r="H34" s="224">
        <v>8.09</v>
      </c>
      <c r="I34" s="224">
        <v>7.02</v>
      </c>
      <c r="J34" s="228">
        <v>6.22</v>
      </c>
      <c r="K34" s="208"/>
      <c r="L34" s="208"/>
      <c r="M34" s="208"/>
      <c r="N34" s="208"/>
      <c r="O34" s="208"/>
      <c r="P34" s="208"/>
    </row>
    <row r="35" spans="1:16" ht="39" customHeight="1">
      <c r="A35" s="208"/>
      <c r="B35" s="211"/>
      <c r="C35" s="1006" t="s">
        <v>373</v>
      </c>
      <c r="D35" s="1006"/>
      <c r="E35" s="1007"/>
      <c r="F35" s="220">
        <v>3.19</v>
      </c>
      <c r="G35" s="225">
        <v>4.0999999999999996</v>
      </c>
      <c r="H35" s="225">
        <v>1.86</v>
      </c>
      <c r="I35" s="225">
        <v>1.74</v>
      </c>
      <c r="J35" s="229">
        <v>4.97</v>
      </c>
      <c r="K35" s="208"/>
      <c r="L35" s="208"/>
      <c r="M35" s="208"/>
      <c r="N35" s="208"/>
      <c r="O35" s="208"/>
      <c r="P35" s="208"/>
    </row>
    <row r="36" spans="1:16" ht="39" customHeight="1">
      <c r="A36" s="208"/>
      <c r="B36" s="211"/>
      <c r="C36" s="1006" t="s">
        <v>178</v>
      </c>
      <c r="D36" s="1006"/>
      <c r="E36" s="1007"/>
      <c r="F36" s="220">
        <v>0.25</v>
      </c>
      <c r="G36" s="225">
        <v>0.45</v>
      </c>
      <c r="H36" s="225">
        <v>0.28999999999999998</v>
      </c>
      <c r="I36" s="225">
        <v>0.83</v>
      </c>
      <c r="J36" s="229">
        <v>1.34</v>
      </c>
      <c r="K36" s="208"/>
      <c r="L36" s="208"/>
      <c r="M36" s="208"/>
      <c r="N36" s="208"/>
      <c r="O36" s="208"/>
      <c r="P36" s="208"/>
    </row>
    <row r="37" spans="1:16" ht="39" customHeight="1">
      <c r="A37" s="208"/>
      <c r="B37" s="211"/>
      <c r="C37" s="1006" t="s">
        <v>403</v>
      </c>
      <c r="D37" s="1006"/>
      <c r="E37" s="1007"/>
      <c r="F37" s="220">
        <v>0.06</v>
      </c>
      <c r="G37" s="225">
        <v>7.0000000000000007E-2</v>
      </c>
      <c r="H37" s="225">
        <v>7.0000000000000007E-2</v>
      </c>
      <c r="I37" s="225">
        <v>0.33</v>
      </c>
      <c r="J37" s="229">
        <v>0.35</v>
      </c>
      <c r="K37" s="208"/>
      <c r="L37" s="208"/>
      <c r="M37" s="208"/>
      <c r="N37" s="208"/>
      <c r="O37" s="208"/>
      <c r="P37" s="208"/>
    </row>
    <row r="38" spans="1:16" ht="39" customHeight="1">
      <c r="A38" s="208"/>
      <c r="B38" s="211"/>
      <c r="C38" s="1006" t="s">
        <v>431</v>
      </c>
      <c r="D38" s="1006"/>
      <c r="E38" s="1007"/>
      <c r="F38" s="220">
        <v>0.52</v>
      </c>
      <c r="G38" s="225">
        <v>0.04</v>
      </c>
      <c r="H38" s="225">
        <v>0.06</v>
      </c>
      <c r="I38" s="225">
        <v>0.06</v>
      </c>
      <c r="J38" s="229">
        <v>0.27</v>
      </c>
      <c r="K38" s="208"/>
      <c r="L38" s="208"/>
      <c r="M38" s="208"/>
      <c r="N38" s="208"/>
      <c r="O38" s="208"/>
      <c r="P38" s="208"/>
    </row>
    <row r="39" spans="1:16" ht="39" customHeight="1">
      <c r="A39" s="208"/>
      <c r="B39" s="211"/>
      <c r="C39" s="1006" t="s">
        <v>439</v>
      </c>
      <c r="D39" s="1006"/>
      <c r="E39" s="1007"/>
      <c r="F39" s="220">
        <v>0.24</v>
      </c>
      <c r="G39" s="225">
        <v>0.03</v>
      </c>
      <c r="H39" s="225">
        <v>0.05</v>
      </c>
      <c r="I39" s="225">
        <v>0.01</v>
      </c>
      <c r="J39" s="229">
        <v>0.04</v>
      </c>
      <c r="K39" s="208"/>
      <c r="L39" s="208"/>
      <c r="M39" s="208"/>
      <c r="N39" s="208"/>
      <c r="O39" s="208"/>
      <c r="P39" s="208"/>
    </row>
    <row r="40" spans="1:16" ht="39" customHeight="1">
      <c r="A40" s="208"/>
      <c r="B40" s="211"/>
      <c r="C40" s="1006" t="s">
        <v>433</v>
      </c>
      <c r="D40" s="1006"/>
      <c r="E40" s="1007"/>
      <c r="F40" s="220">
        <v>0.02</v>
      </c>
      <c r="G40" s="225">
        <v>0.03</v>
      </c>
      <c r="H40" s="225">
        <v>0.02</v>
      </c>
      <c r="I40" s="225">
        <v>0.02</v>
      </c>
      <c r="J40" s="229">
        <v>0.02</v>
      </c>
      <c r="K40" s="208"/>
      <c r="L40" s="208"/>
      <c r="M40" s="208"/>
      <c r="N40" s="208"/>
      <c r="O40" s="208"/>
      <c r="P40" s="208"/>
    </row>
    <row r="41" spans="1:16" ht="39" customHeight="1">
      <c r="A41" s="208"/>
      <c r="B41" s="211"/>
      <c r="C41" s="1006" t="s">
        <v>437</v>
      </c>
      <c r="D41" s="1006"/>
      <c r="E41" s="1007"/>
      <c r="F41" s="220">
        <v>7.0000000000000007E-2</v>
      </c>
      <c r="G41" s="225">
        <v>0.09</v>
      </c>
      <c r="H41" s="225">
        <v>0.09</v>
      </c>
      <c r="I41" s="225">
        <v>0.01</v>
      </c>
      <c r="J41" s="229">
        <v>0.02</v>
      </c>
      <c r="K41" s="208"/>
      <c r="L41" s="208"/>
      <c r="M41" s="208"/>
      <c r="N41" s="208"/>
      <c r="O41" s="208"/>
      <c r="P41" s="208"/>
    </row>
    <row r="42" spans="1:16" ht="39" customHeight="1">
      <c r="A42" s="208"/>
      <c r="B42" s="212"/>
      <c r="C42" s="1006" t="s">
        <v>47</v>
      </c>
      <c r="D42" s="1006"/>
      <c r="E42" s="1007"/>
      <c r="F42" s="220" t="s">
        <v>144</v>
      </c>
      <c r="G42" s="225" t="s">
        <v>144</v>
      </c>
      <c r="H42" s="225" t="s">
        <v>144</v>
      </c>
      <c r="I42" s="225" t="s">
        <v>144</v>
      </c>
      <c r="J42" s="229" t="s">
        <v>144</v>
      </c>
      <c r="K42" s="208"/>
      <c r="L42" s="208"/>
      <c r="M42" s="208"/>
      <c r="N42" s="208"/>
      <c r="O42" s="208"/>
      <c r="P42" s="208"/>
    </row>
    <row r="43" spans="1:16" ht="39" customHeight="1">
      <c r="A43" s="208"/>
      <c r="B43" s="213"/>
      <c r="C43" s="1008" t="s">
        <v>511</v>
      </c>
      <c r="D43" s="1008"/>
      <c r="E43" s="1009"/>
      <c r="F43" s="221">
        <v>0.05</v>
      </c>
      <c r="G43" s="226">
        <v>0.05</v>
      </c>
      <c r="H43" s="226">
        <v>0.06</v>
      </c>
      <c r="I43" s="226">
        <v>0.01</v>
      </c>
      <c r="J43" s="230">
        <v>0.02</v>
      </c>
      <c r="K43" s="208"/>
      <c r="L43" s="208"/>
      <c r="M43" s="208"/>
      <c r="N43" s="208"/>
      <c r="O43" s="208"/>
      <c r="P43" s="208"/>
    </row>
    <row r="44" spans="1:16" ht="39" customHeight="1">
      <c r="A44" s="208"/>
      <c r="B44" s="214" t="s">
        <v>10</v>
      </c>
      <c r="C44" s="216"/>
      <c r="D44" s="216"/>
      <c r="E44" s="216"/>
      <c r="F44" s="222"/>
      <c r="G44" s="222"/>
      <c r="H44" s="222"/>
      <c r="I44" s="222"/>
      <c r="J44" s="222"/>
      <c r="K44" s="208"/>
      <c r="L44" s="208"/>
      <c r="M44" s="208"/>
      <c r="N44" s="208"/>
      <c r="O44" s="208"/>
      <c r="P44" s="208"/>
    </row>
    <row r="45" spans="1:16" ht="18" customHeight="1">
      <c r="A45" s="208"/>
      <c r="B45" s="208"/>
      <c r="C45" s="208"/>
      <c r="D45" s="208"/>
      <c r="E45" s="208"/>
      <c r="F45" s="208"/>
      <c r="G45" s="208"/>
      <c r="H45" s="208"/>
      <c r="I45" s="208"/>
      <c r="J45" s="208"/>
      <c r="K45" s="208"/>
      <c r="L45" s="208"/>
      <c r="M45" s="208"/>
      <c r="N45" s="208"/>
      <c r="O45" s="208"/>
      <c r="P45" s="208"/>
    </row>
  </sheetData>
  <sheetProtection password="A7FD" sheet="1" objects="1" scenarios="1"/>
  <mergeCells count="10">
    <mergeCell ref="C39:E39"/>
    <mergeCell ref="C40:E40"/>
    <mergeCell ref="C41:E41"/>
    <mergeCell ref="C42:E42"/>
    <mergeCell ref="C43:E43"/>
    <mergeCell ref="C34:E34"/>
    <mergeCell ref="C35:E35"/>
    <mergeCell ref="C36:E36"/>
    <mergeCell ref="C37:E37"/>
    <mergeCell ref="C38:E38"/>
  </mergeCells>
  <phoneticPr fontId="2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22" width="0" style="49" hidden="1" customWidth="1"/>
    <col min="23" max="16384" width="0" style="49" hidden="1"/>
  </cols>
  <sheetData>
    <row r="1" spans="1:21" ht="13.5" customHeight="1">
      <c r="A1" s="188"/>
      <c r="B1" s="188"/>
      <c r="C1" s="188"/>
      <c r="D1" s="188"/>
      <c r="E1" s="188"/>
      <c r="F1" s="188"/>
      <c r="G1" s="188"/>
      <c r="H1" s="188"/>
      <c r="I1" s="188"/>
      <c r="J1" s="188"/>
      <c r="K1" s="188"/>
      <c r="L1" s="188"/>
      <c r="M1" s="188"/>
      <c r="N1" s="188"/>
      <c r="O1" s="188"/>
      <c r="P1" s="188"/>
      <c r="Q1" s="188"/>
      <c r="R1" s="188"/>
      <c r="S1" s="188"/>
      <c r="T1" s="188"/>
      <c r="U1" s="188"/>
    </row>
    <row r="2" spans="1:21" ht="13.5" customHeight="1">
      <c r="A2" s="188"/>
      <c r="B2" s="188"/>
      <c r="C2" s="188"/>
      <c r="D2" s="188"/>
      <c r="E2" s="188"/>
      <c r="F2" s="188"/>
      <c r="G2" s="188"/>
      <c r="H2" s="188"/>
      <c r="I2" s="188"/>
      <c r="J2" s="188"/>
      <c r="K2" s="188"/>
      <c r="L2" s="188"/>
      <c r="M2" s="188"/>
      <c r="N2" s="188"/>
      <c r="O2" s="188"/>
      <c r="P2" s="188"/>
      <c r="Q2" s="188"/>
      <c r="R2" s="188"/>
      <c r="S2" s="188"/>
      <c r="T2" s="188"/>
      <c r="U2" s="188"/>
    </row>
    <row r="3" spans="1:21" ht="13.5" customHeight="1">
      <c r="A3" s="188"/>
      <c r="B3" s="188"/>
      <c r="C3" s="188"/>
      <c r="D3" s="188"/>
      <c r="E3" s="188"/>
      <c r="F3" s="188"/>
      <c r="G3" s="188"/>
      <c r="H3" s="188"/>
      <c r="I3" s="188"/>
      <c r="J3" s="188"/>
      <c r="K3" s="188"/>
      <c r="L3" s="188"/>
      <c r="M3" s="188"/>
      <c r="N3" s="188"/>
      <c r="O3" s="188"/>
      <c r="P3" s="188"/>
      <c r="Q3" s="188"/>
      <c r="R3" s="188"/>
      <c r="S3" s="188"/>
      <c r="T3" s="188"/>
      <c r="U3" s="188"/>
    </row>
    <row r="4" spans="1:21" ht="13.5" customHeight="1">
      <c r="A4" s="188"/>
      <c r="B4" s="188"/>
      <c r="C4" s="188"/>
      <c r="D4" s="188"/>
      <c r="E4" s="188"/>
      <c r="F4" s="188"/>
      <c r="G4" s="188"/>
      <c r="H4" s="188"/>
      <c r="I4" s="188"/>
      <c r="J4" s="188"/>
      <c r="K4" s="188"/>
      <c r="L4" s="188"/>
      <c r="M4" s="188"/>
      <c r="N4" s="188"/>
      <c r="O4" s="188"/>
      <c r="P4" s="188"/>
      <c r="Q4" s="188"/>
      <c r="R4" s="188"/>
      <c r="S4" s="188"/>
      <c r="T4" s="188"/>
      <c r="U4" s="188"/>
    </row>
    <row r="5" spans="1:21" ht="13.5" customHeight="1">
      <c r="A5" s="188"/>
      <c r="B5" s="188"/>
      <c r="C5" s="188"/>
      <c r="D5" s="188"/>
      <c r="E5" s="188"/>
      <c r="F5" s="188"/>
      <c r="G5" s="188"/>
      <c r="H5" s="188"/>
      <c r="I5" s="188"/>
      <c r="J5" s="188"/>
      <c r="K5" s="188"/>
      <c r="L5" s="188"/>
      <c r="M5" s="188"/>
      <c r="N5" s="188"/>
      <c r="O5" s="188"/>
      <c r="P5" s="188"/>
      <c r="Q5" s="188"/>
      <c r="R5" s="188"/>
      <c r="S5" s="188"/>
      <c r="T5" s="188"/>
      <c r="U5" s="188"/>
    </row>
    <row r="6" spans="1:21" ht="13.5" customHeight="1">
      <c r="A6" s="188"/>
      <c r="B6" s="188"/>
      <c r="C6" s="188"/>
      <c r="D6" s="188"/>
      <c r="E6" s="188"/>
      <c r="F6" s="188"/>
      <c r="G6" s="188"/>
      <c r="H6" s="188"/>
      <c r="I6" s="188"/>
      <c r="J6" s="188"/>
      <c r="K6" s="188"/>
      <c r="L6" s="188"/>
      <c r="M6" s="188"/>
      <c r="N6" s="188"/>
      <c r="O6" s="188"/>
      <c r="P6" s="188"/>
      <c r="Q6" s="188"/>
      <c r="R6" s="188"/>
      <c r="S6" s="188"/>
      <c r="T6" s="188"/>
      <c r="U6" s="188"/>
    </row>
    <row r="7" spans="1:21" ht="13.5" customHeight="1">
      <c r="A7" s="188"/>
      <c r="B7" s="188"/>
      <c r="C7" s="188"/>
      <c r="D7" s="188"/>
      <c r="E7" s="188"/>
      <c r="F7" s="188"/>
      <c r="G7" s="188"/>
      <c r="H7" s="188"/>
      <c r="I7" s="188"/>
      <c r="J7" s="188"/>
      <c r="K7" s="188"/>
      <c r="L7" s="188"/>
      <c r="M7" s="188"/>
      <c r="N7" s="188"/>
      <c r="O7" s="188"/>
      <c r="P7" s="188"/>
      <c r="Q7" s="188"/>
      <c r="R7" s="188"/>
      <c r="S7" s="188"/>
      <c r="T7" s="188"/>
      <c r="U7" s="188"/>
    </row>
    <row r="8" spans="1:21" ht="13.5" customHeight="1">
      <c r="A8" s="188"/>
      <c r="B8" s="188"/>
      <c r="C8" s="188"/>
      <c r="D8" s="188"/>
      <c r="E8" s="188"/>
      <c r="F8" s="188"/>
      <c r="G8" s="188"/>
      <c r="H8" s="188"/>
      <c r="I8" s="188"/>
      <c r="J8" s="188"/>
      <c r="K8" s="188"/>
      <c r="L8" s="188"/>
      <c r="M8" s="188"/>
      <c r="N8" s="188"/>
      <c r="O8" s="188"/>
      <c r="P8" s="188"/>
      <c r="Q8" s="188"/>
      <c r="R8" s="188"/>
      <c r="S8" s="188"/>
      <c r="T8" s="188"/>
      <c r="U8" s="188"/>
    </row>
    <row r="9" spans="1:21" ht="13.5" customHeight="1">
      <c r="A9" s="188"/>
      <c r="B9" s="188"/>
      <c r="C9" s="188"/>
      <c r="D9" s="188"/>
      <c r="E9" s="188"/>
      <c r="F9" s="188"/>
      <c r="G9" s="188"/>
      <c r="H9" s="188"/>
      <c r="I9" s="188"/>
      <c r="J9" s="188"/>
      <c r="K9" s="188"/>
      <c r="L9" s="188"/>
      <c r="M9" s="188"/>
      <c r="N9" s="188"/>
      <c r="O9" s="188"/>
      <c r="P9" s="188"/>
      <c r="Q9" s="188"/>
      <c r="R9" s="188"/>
      <c r="S9" s="188"/>
      <c r="T9" s="188"/>
      <c r="U9" s="188"/>
    </row>
    <row r="10" spans="1:21" ht="13.5" customHeight="1">
      <c r="A10" s="188"/>
      <c r="B10" s="188"/>
      <c r="C10" s="188"/>
      <c r="D10" s="188"/>
      <c r="E10" s="188"/>
      <c r="F10" s="188"/>
      <c r="G10" s="188"/>
      <c r="H10" s="188"/>
      <c r="I10" s="188"/>
      <c r="J10" s="188"/>
      <c r="K10" s="188"/>
      <c r="L10" s="188"/>
      <c r="M10" s="188"/>
      <c r="N10" s="188"/>
      <c r="O10" s="188"/>
      <c r="P10" s="188"/>
      <c r="Q10" s="188"/>
      <c r="R10" s="188"/>
      <c r="S10" s="188"/>
      <c r="T10" s="188"/>
      <c r="U10" s="188"/>
    </row>
    <row r="11" spans="1:21" ht="13.5" customHeight="1">
      <c r="A11" s="188"/>
      <c r="B11" s="188"/>
      <c r="C11" s="188"/>
      <c r="D11" s="188"/>
      <c r="E11" s="188"/>
      <c r="F11" s="188"/>
      <c r="G11" s="188"/>
      <c r="H11" s="188"/>
      <c r="I11" s="188"/>
      <c r="J11" s="188"/>
      <c r="K11" s="188"/>
      <c r="L11" s="188"/>
      <c r="M11" s="188"/>
      <c r="N11" s="188"/>
      <c r="O11" s="188"/>
      <c r="P11" s="188"/>
      <c r="Q11" s="188"/>
      <c r="R11" s="188"/>
      <c r="S11" s="188"/>
      <c r="T11" s="188"/>
      <c r="U11" s="188"/>
    </row>
    <row r="12" spans="1:21" ht="13.5" customHeight="1">
      <c r="A12" s="188"/>
      <c r="B12" s="188"/>
      <c r="C12" s="188"/>
      <c r="D12" s="188"/>
      <c r="E12" s="188"/>
      <c r="F12" s="188"/>
      <c r="G12" s="188"/>
      <c r="H12" s="188"/>
      <c r="I12" s="188"/>
      <c r="J12" s="188"/>
      <c r="K12" s="188"/>
      <c r="L12" s="188"/>
      <c r="M12" s="188"/>
      <c r="N12" s="188"/>
      <c r="O12" s="188"/>
      <c r="P12" s="188"/>
      <c r="Q12" s="188"/>
      <c r="R12" s="188"/>
      <c r="S12" s="188"/>
      <c r="T12" s="188"/>
      <c r="U12" s="188"/>
    </row>
    <row r="13" spans="1:21" ht="13.5" customHeight="1">
      <c r="A13" s="188"/>
      <c r="B13" s="188"/>
      <c r="C13" s="188"/>
      <c r="D13" s="188"/>
      <c r="E13" s="188"/>
      <c r="F13" s="188"/>
      <c r="G13" s="188"/>
      <c r="H13" s="188"/>
      <c r="I13" s="188"/>
      <c r="J13" s="188"/>
      <c r="K13" s="188"/>
      <c r="L13" s="188"/>
      <c r="M13" s="188"/>
      <c r="N13" s="188"/>
      <c r="O13" s="188"/>
      <c r="P13" s="188"/>
      <c r="Q13" s="188"/>
      <c r="R13" s="188"/>
      <c r="S13" s="188"/>
      <c r="T13" s="188"/>
      <c r="U13" s="188"/>
    </row>
    <row r="14" spans="1:21" ht="13.5" customHeight="1">
      <c r="A14" s="188"/>
      <c r="B14" s="188"/>
      <c r="C14" s="188"/>
      <c r="D14" s="188"/>
      <c r="E14" s="188"/>
      <c r="F14" s="188"/>
      <c r="G14" s="188"/>
      <c r="H14" s="188"/>
      <c r="I14" s="188"/>
      <c r="J14" s="188"/>
      <c r="K14" s="188"/>
      <c r="L14" s="188"/>
      <c r="M14" s="188"/>
      <c r="N14" s="188"/>
      <c r="O14" s="188"/>
      <c r="P14" s="188"/>
      <c r="Q14" s="188"/>
      <c r="R14" s="188"/>
      <c r="S14" s="188"/>
      <c r="T14" s="188"/>
      <c r="U14" s="188"/>
    </row>
    <row r="15" spans="1:21" ht="13.5" customHeight="1">
      <c r="A15" s="188"/>
      <c r="B15" s="188"/>
      <c r="C15" s="188"/>
      <c r="D15" s="188"/>
      <c r="E15" s="188"/>
      <c r="F15" s="188"/>
      <c r="G15" s="188"/>
      <c r="H15" s="188"/>
      <c r="I15" s="188"/>
      <c r="J15" s="188"/>
      <c r="K15" s="188"/>
      <c r="L15" s="188"/>
      <c r="M15" s="188"/>
      <c r="N15" s="188"/>
      <c r="O15" s="188"/>
      <c r="P15" s="188"/>
      <c r="Q15" s="188"/>
      <c r="R15" s="188"/>
      <c r="S15" s="188"/>
      <c r="T15" s="188"/>
      <c r="U15" s="188"/>
    </row>
    <row r="16" spans="1:21" ht="13.5" customHeight="1">
      <c r="A16" s="188"/>
      <c r="B16" s="188"/>
      <c r="C16" s="188"/>
      <c r="D16" s="188"/>
      <c r="E16" s="188"/>
      <c r="F16" s="188"/>
      <c r="G16" s="188"/>
      <c r="H16" s="188"/>
      <c r="I16" s="188"/>
      <c r="J16" s="188"/>
      <c r="K16" s="188"/>
      <c r="L16" s="188"/>
      <c r="M16" s="188"/>
      <c r="N16" s="188"/>
      <c r="O16" s="188"/>
      <c r="P16" s="188"/>
      <c r="Q16" s="188"/>
      <c r="R16" s="188"/>
      <c r="S16" s="188"/>
      <c r="T16" s="188"/>
      <c r="U16" s="188"/>
    </row>
    <row r="17" spans="1:21" ht="13.5" customHeight="1">
      <c r="A17" s="188"/>
      <c r="B17" s="188"/>
      <c r="C17" s="188"/>
      <c r="D17" s="188"/>
      <c r="E17" s="188"/>
      <c r="F17" s="188"/>
      <c r="G17" s="188"/>
      <c r="H17" s="188"/>
      <c r="I17" s="188"/>
      <c r="J17" s="188"/>
      <c r="K17" s="188"/>
      <c r="L17" s="188"/>
      <c r="M17" s="188"/>
      <c r="N17" s="188"/>
      <c r="O17" s="188"/>
      <c r="P17" s="188"/>
      <c r="Q17" s="188"/>
      <c r="R17" s="188"/>
      <c r="S17" s="188"/>
      <c r="T17" s="188"/>
      <c r="U17" s="188"/>
    </row>
    <row r="18" spans="1:21" ht="13.5" customHeight="1">
      <c r="A18" s="188"/>
      <c r="B18" s="188"/>
      <c r="C18" s="188"/>
      <c r="D18" s="188"/>
      <c r="E18" s="188"/>
      <c r="F18" s="188"/>
      <c r="G18" s="188"/>
      <c r="H18" s="188"/>
      <c r="I18" s="188"/>
      <c r="J18" s="188"/>
      <c r="K18" s="188"/>
      <c r="L18" s="188"/>
      <c r="M18" s="188"/>
      <c r="N18" s="188"/>
      <c r="O18" s="188"/>
      <c r="P18" s="188"/>
      <c r="Q18" s="188"/>
      <c r="R18" s="188"/>
      <c r="S18" s="188"/>
      <c r="T18" s="188"/>
      <c r="U18" s="188"/>
    </row>
    <row r="19" spans="1:21" ht="13.5" customHeight="1">
      <c r="A19" s="188"/>
      <c r="B19" s="188"/>
      <c r="C19" s="188"/>
      <c r="D19" s="188"/>
      <c r="E19" s="188"/>
      <c r="F19" s="188"/>
      <c r="G19" s="188"/>
      <c r="H19" s="188"/>
      <c r="I19" s="188"/>
      <c r="J19" s="188"/>
      <c r="K19" s="188"/>
      <c r="L19" s="188"/>
      <c r="M19" s="188"/>
      <c r="N19" s="188"/>
      <c r="O19" s="188"/>
      <c r="P19" s="188"/>
      <c r="Q19" s="188"/>
      <c r="R19" s="188"/>
      <c r="S19" s="188"/>
      <c r="T19" s="188"/>
      <c r="U19" s="188"/>
    </row>
    <row r="20" spans="1:21" ht="13.5" customHeight="1">
      <c r="A20" s="188"/>
      <c r="B20" s="188"/>
      <c r="C20" s="188"/>
      <c r="D20" s="188"/>
      <c r="E20" s="188"/>
      <c r="F20" s="188"/>
      <c r="G20" s="188"/>
      <c r="H20" s="188"/>
      <c r="I20" s="188"/>
      <c r="J20" s="188"/>
      <c r="K20" s="188"/>
      <c r="L20" s="188"/>
      <c r="M20" s="188"/>
      <c r="N20" s="188"/>
      <c r="O20" s="188"/>
      <c r="P20" s="188"/>
      <c r="Q20" s="188"/>
      <c r="R20" s="188"/>
      <c r="S20" s="188"/>
      <c r="T20" s="188"/>
      <c r="U20" s="188"/>
    </row>
    <row r="21" spans="1:21" ht="13.5" customHeight="1">
      <c r="A21" s="188"/>
      <c r="B21" s="188"/>
      <c r="C21" s="188"/>
      <c r="D21" s="188"/>
      <c r="E21" s="188"/>
      <c r="F21" s="188"/>
      <c r="G21" s="188"/>
      <c r="H21" s="188"/>
      <c r="I21" s="188"/>
      <c r="J21" s="188"/>
      <c r="K21" s="188"/>
      <c r="L21" s="188"/>
      <c r="M21" s="188"/>
      <c r="N21" s="188"/>
      <c r="O21" s="188"/>
      <c r="P21" s="188"/>
      <c r="Q21" s="188"/>
      <c r="R21" s="188"/>
      <c r="S21" s="188"/>
      <c r="T21" s="188"/>
      <c r="U21" s="188"/>
    </row>
    <row r="22" spans="1:21" ht="13.5" customHeight="1">
      <c r="A22" s="188"/>
      <c r="B22" s="188"/>
      <c r="C22" s="188"/>
      <c r="D22" s="188"/>
      <c r="E22" s="188"/>
      <c r="F22" s="188"/>
      <c r="G22" s="188"/>
      <c r="H22" s="188"/>
      <c r="I22" s="188"/>
      <c r="J22" s="188"/>
      <c r="K22" s="188"/>
      <c r="L22" s="188"/>
      <c r="M22" s="188"/>
      <c r="N22" s="188"/>
      <c r="O22" s="188"/>
      <c r="P22" s="188"/>
      <c r="Q22" s="188"/>
      <c r="R22" s="188"/>
      <c r="S22" s="188"/>
      <c r="T22" s="188"/>
      <c r="U22" s="188"/>
    </row>
    <row r="23" spans="1:21" ht="13.5" customHeight="1">
      <c r="A23" s="188"/>
      <c r="B23" s="188"/>
      <c r="C23" s="188"/>
      <c r="D23" s="188"/>
      <c r="E23" s="188"/>
      <c r="F23" s="188"/>
      <c r="G23" s="188"/>
      <c r="H23" s="188"/>
      <c r="I23" s="188"/>
      <c r="J23" s="188"/>
      <c r="K23" s="188"/>
      <c r="L23" s="188"/>
      <c r="M23" s="188"/>
      <c r="N23" s="188"/>
      <c r="O23" s="188"/>
      <c r="P23" s="188"/>
      <c r="Q23" s="188"/>
      <c r="R23" s="188"/>
      <c r="S23" s="188"/>
      <c r="T23" s="188"/>
      <c r="U23" s="188"/>
    </row>
    <row r="24" spans="1:21" ht="13.5" customHeight="1">
      <c r="A24" s="188"/>
      <c r="B24" s="188"/>
      <c r="C24" s="188"/>
      <c r="D24" s="188"/>
      <c r="E24" s="188"/>
      <c r="F24" s="188"/>
      <c r="G24" s="188"/>
      <c r="H24" s="188"/>
      <c r="I24" s="188"/>
      <c r="J24" s="188"/>
      <c r="K24" s="188"/>
      <c r="L24" s="188"/>
      <c r="M24" s="188"/>
      <c r="N24" s="188"/>
      <c r="O24" s="188"/>
      <c r="P24" s="188"/>
      <c r="Q24" s="188"/>
      <c r="R24" s="188"/>
      <c r="S24" s="188"/>
      <c r="T24" s="188"/>
      <c r="U24" s="188"/>
    </row>
    <row r="25" spans="1:21" ht="13.5" customHeight="1">
      <c r="A25" s="188"/>
      <c r="B25" s="188"/>
      <c r="C25" s="188"/>
      <c r="D25" s="188"/>
      <c r="E25" s="188"/>
      <c r="F25" s="188"/>
      <c r="G25" s="188"/>
      <c r="H25" s="188"/>
      <c r="I25" s="188"/>
      <c r="J25" s="188"/>
      <c r="K25" s="188"/>
      <c r="L25" s="188"/>
      <c r="M25" s="188"/>
      <c r="N25" s="188"/>
      <c r="O25" s="188"/>
      <c r="P25" s="188"/>
      <c r="Q25" s="188"/>
      <c r="R25" s="188"/>
      <c r="S25" s="188"/>
      <c r="T25" s="188"/>
      <c r="U25" s="188"/>
    </row>
    <row r="26" spans="1:21" ht="13.5" customHeight="1">
      <c r="A26" s="188"/>
      <c r="B26" s="188"/>
      <c r="C26" s="188"/>
      <c r="D26" s="188"/>
      <c r="E26" s="188"/>
      <c r="F26" s="188"/>
      <c r="G26" s="188"/>
      <c r="H26" s="188"/>
      <c r="I26" s="188"/>
      <c r="J26" s="188"/>
      <c r="K26" s="188"/>
      <c r="L26" s="188"/>
      <c r="M26" s="188"/>
      <c r="N26" s="188"/>
      <c r="O26" s="188"/>
      <c r="P26" s="188"/>
      <c r="Q26" s="188"/>
      <c r="R26" s="188"/>
      <c r="S26" s="188"/>
      <c r="T26" s="188"/>
      <c r="U26" s="188"/>
    </row>
    <row r="27" spans="1:21" ht="13.5" customHeight="1">
      <c r="A27" s="188"/>
      <c r="B27" s="188"/>
      <c r="C27" s="188"/>
      <c r="D27" s="188"/>
      <c r="E27" s="188"/>
      <c r="F27" s="188"/>
      <c r="G27" s="188"/>
      <c r="H27" s="188"/>
      <c r="I27" s="188"/>
      <c r="J27" s="188"/>
      <c r="K27" s="188"/>
      <c r="L27" s="188"/>
      <c r="M27" s="188"/>
      <c r="N27" s="188"/>
      <c r="O27" s="188"/>
      <c r="P27" s="188"/>
      <c r="Q27" s="188"/>
      <c r="R27" s="188"/>
      <c r="S27" s="188"/>
      <c r="T27" s="188"/>
      <c r="U27" s="188"/>
    </row>
    <row r="28" spans="1:21" ht="13.5" customHeight="1">
      <c r="A28" s="188"/>
      <c r="B28" s="188"/>
      <c r="C28" s="188"/>
      <c r="D28" s="188"/>
      <c r="E28" s="188"/>
      <c r="F28" s="188"/>
      <c r="G28" s="188"/>
      <c r="H28" s="188"/>
      <c r="I28" s="188"/>
      <c r="J28" s="188"/>
      <c r="K28" s="188"/>
      <c r="L28" s="188"/>
      <c r="M28" s="188"/>
      <c r="N28" s="188"/>
      <c r="O28" s="188"/>
      <c r="P28" s="188"/>
      <c r="Q28" s="188"/>
      <c r="R28" s="188"/>
      <c r="S28" s="188"/>
      <c r="T28" s="188"/>
      <c r="U28" s="188"/>
    </row>
    <row r="29" spans="1:21" ht="13.5" customHeight="1">
      <c r="A29" s="188"/>
      <c r="B29" s="188"/>
      <c r="C29" s="188"/>
      <c r="D29" s="188"/>
      <c r="E29" s="188"/>
      <c r="F29" s="188"/>
      <c r="G29" s="188"/>
      <c r="H29" s="188"/>
      <c r="I29" s="188"/>
      <c r="J29" s="188"/>
      <c r="K29" s="188"/>
      <c r="L29" s="188"/>
      <c r="M29" s="188"/>
      <c r="N29" s="188"/>
      <c r="O29" s="188"/>
      <c r="P29" s="188"/>
      <c r="Q29" s="188"/>
      <c r="R29" s="188"/>
      <c r="S29" s="188"/>
      <c r="T29" s="188"/>
      <c r="U29" s="188"/>
    </row>
    <row r="30" spans="1:21" ht="13.5" customHeight="1">
      <c r="A30" s="188"/>
      <c r="B30" s="188"/>
      <c r="C30" s="188"/>
      <c r="D30" s="188"/>
      <c r="E30" s="188"/>
      <c r="F30" s="188"/>
      <c r="G30" s="188"/>
      <c r="H30" s="188"/>
      <c r="I30" s="188"/>
      <c r="J30" s="188"/>
      <c r="K30" s="188"/>
      <c r="L30" s="188"/>
      <c r="M30" s="188"/>
      <c r="N30" s="188"/>
      <c r="O30" s="188"/>
      <c r="P30" s="188"/>
      <c r="Q30" s="188"/>
      <c r="R30" s="188"/>
      <c r="S30" s="188"/>
      <c r="T30" s="188"/>
      <c r="U30" s="188"/>
    </row>
    <row r="31" spans="1:21" ht="13.5" customHeight="1">
      <c r="A31" s="188"/>
      <c r="B31" s="188"/>
      <c r="C31" s="188"/>
      <c r="D31" s="188"/>
      <c r="E31" s="188"/>
      <c r="F31" s="188"/>
      <c r="G31" s="188"/>
      <c r="H31" s="188"/>
      <c r="I31" s="188"/>
      <c r="J31" s="188"/>
      <c r="K31" s="188"/>
      <c r="L31" s="188"/>
      <c r="M31" s="188"/>
      <c r="N31" s="188"/>
      <c r="O31" s="188"/>
      <c r="P31" s="188"/>
      <c r="Q31" s="188"/>
      <c r="R31" s="188"/>
      <c r="S31" s="188"/>
      <c r="T31" s="188"/>
      <c r="U31" s="188"/>
    </row>
    <row r="32" spans="1:21" ht="13.5" customHeight="1">
      <c r="A32" s="188"/>
      <c r="B32" s="188"/>
      <c r="C32" s="188"/>
      <c r="D32" s="188"/>
      <c r="E32" s="188"/>
      <c r="F32" s="188"/>
      <c r="G32" s="188"/>
      <c r="H32" s="188"/>
      <c r="I32" s="188"/>
      <c r="J32" s="188"/>
      <c r="K32" s="188"/>
      <c r="L32" s="188"/>
      <c r="M32" s="188"/>
      <c r="N32" s="188"/>
      <c r="O32" s="188"/>
      <c r="P32" s="188"/>
      <c r="Q32" s="188"/>
      <c r="R32" s="188"/>
      <c r="S32" s="188"/>
      <c r="T32" s="188"/>
      <c r="U32" s="188"/>
    </row>
    <row r="33" spans="1:21" ht="13.5" customHeight="1">
      <c r="A33" s="188"/>
      <c r="B33" s="188"/>
      <c r="C33" s="188"/>
      <c r="D33" s="188"/>
      <c r="E33" s="188"/>
      <c r="F33" s="188"/>
      <c r="G33" s="188"/>
      <c r="H33" s="188"/>
      <c r="I33" s="188"/>
      <c r="J33" s="188"/>
      <c r="K33" s="188"/>
      <c r="L33" s="188"/>
      <c r="M33" s="188"/>
      <c r="N33" s="188"/>
      <c r="O33" s="188"/>
      <c r="P33" s="188"/>
      <c r="Q33" s="188"/>
      <c r="R33" s="188"/>
      <c r="S33" s="188"/>
      <c r="T33" s="188"/>
      <c r="U33" s="188"/>
    </row>
    <row r="34" spans="1:21" ht="13.5" customHeight="1">
      <c r="A34" s="188"/>
      <c r="B34" s="188"/>
      <c r="C34" s="188"/>
      <c r="D34" s="188"/>
      <c r="E34" s="188"/>
      <c r="F34" s="188"/>
      <c r="G34" s="188"/>
      <c r="H34" s="188"/>
      <c r="I34" s="188"/>
      <c r="J34" s="188"/>
      <c r="K34" s="188"/>
      <c r="L34" s="188"/>
      <c r="M34" s="188"/>
      <c r="N34" s="188"/>
      <c r="O34" s="188"/>
      <c r="P34" s="188"/>
      <c r="Q34" s="188"/>
      <c r="R34" s="188"/>
      <c r="S34" s="188"/>
      <c r="T34" s="188"/>
      <c r="U34" s="188"/>
    </row>
    <row r="35" spans="1:21" ht="13.5" customHeight="1">
      <c r="A35" s="188"/>
      <c r="B35" s="188"/>
      <c r="C35" s="188"/>
      <c r="D35" s="188"/>
      <c r="E35" s="188"/>
      <c r="F35" s="188"/>
      <c r="G35" s="188"/>
      <c r="H35" s="188"/>
      <c r="I35" s="188"/>
      <c r="J35" s="188"/>
      <c r="K35" s="188"/>
      <c r="L35" s="188"/>
      <c r="M35" s="188"/>
      <c r="N35" s="188"/>
      <c r="O35" s="188"/>
      <c r="P35" s="188"/>
      <c r="Q35" s="188"/>
      <c r="R35" s="188"/>
      <c r="S35" s="188"/>
      <c r="T35" s="188"/>
      <c r="U35" s="188"/>
    </row>
    <row r="36" spans="1:21" ht="13.5" customHeight="1">
      <c r="A36" s="188"/>
      <c r="B36" s="188"/>
      <c r="C36" s="188"/>
      <c r="D36" s="188"/>
      <c r="E36" s="188"/>
      <c r="F36" s="188"/>
      <c r="G36" s="188"/>
      <c r="H36" s="188"/>
      <c r="I36" s="188"/>
      <c r="J36" s="188"/>
      <c r="K36" s="188"/>
      <c r="L36" s="188"/>
      <c r="M36" s="188"/>
      <c r="N36" s="188"/>
      <c r="O36" s="188"/>
      <c r="P36" s="188"/>
      <c r="Q36" s="188"/>
      <c r="R36" s="188"/>
      <c r="S36" s="188"/>
      <c r="T36" s="188"/>
      <c r="U36" s="188"/>
    </row>
    <row r="37" spans="1:21" ht="13.5" customHeight="1">
      <c r="A37" s="188"/>
      <c r="B37" s="188"/>
      <c r="C37" s="188"/>
      <c r="D37" s="188"/>
      <c r="E37" s="188"/>
      <c r="F37" s="188"/>
      <c r="G37" s="188"/>
      <c r="H37" s="188"/>
      <c r="I37" s="188"/>
      <c r="J37" s="188"/>
      <c r="K37" s="188"/>
      <c r="L37" s="188"/>
      <c r="M37" s="188"/>
      <c r="N37" s="188"/>
      <c r="O37" s="188"/>
      <c r="P37" s="188"/>
      <c r="Q37" s="188"/>
      <c r="R37" s="188"/>
      <c r="S37" s="188"/>
      <c r="T37" s="188"/>
      <c r="U37" s="188"/>
    </row>
    <row r="38" spans="1:21" ht="13.5" customHeight="1">
      <c r="A38" s="188"/>
      <c r="B38" s="188"/>
      <c r="C38" s="188"/>
      <c r="D38" s="188"/>
      <c r="E38" s="188"/>
      <c r="F38" s="188"/>
      <c r="G38" s="188"/>
      <c r="H38" s="188"/>
      <c r="I38" s="188"/>
      <c r="J38" s="188"/>
      <c r="K38" s="188"/>
      <c r="L38" s="188"/>
      <c r="M38" s="188"/>
      <c r="N38" s="188"/>
      <c r="O38" s="188"/>
      <c r="P38" s="188"/>
      <c r="Q38" s="188"/>
      <c r="R38" s="188"/>
      <c r="S38" s="188"/>
      <c r="T38" s="188"/>
      <c r="U38" s="188"/>
    </row>
    <row r="39" spans="1:21" ht="13.5" customHeight="1">
      <c r="A39" s="188"/>
      <c r="B39" s="188"/>
      <c r="C39" s="188"/>
      <c r="D39" s="188"/>
      <c r="E39" s="188"/>
      <c r="F39" s="188"/>
      <c r="G39" s="188"/>
      <c r="H39" s="188"/>
      <c r="I39" s="188"/>
      <c r="J39" s="188"/>
      <c r="K39" s="188"/>
      <c r="L39" s="188"/>
      <c r="M39" s="188"/>
      <c r="N39" s="188"/>
      <c r="O39" s="188"/>
      <c r="P39" s="188"/>
      <c r="Q39" s="188"/>
      <c r="R39" s="188"/>
      <c r="S39" s="188"/>
      <c r="T39" s="188"/>
      <c r="U39" s="188"/>
    </row>
    <row r="40" spans="1:21" ht="13.5" customHeight="1">
      <c r="A40" s="188"/>
      <c r="B40" s="188"/>
      <c r="C40" s="188"/>
      <c r="D40" s="188"/>
      <c r="E40" s="188"/>
      <c r="F40" s="188"/>
      <c r="G40" s="188"/>
      <c r="H40" s="188"/>
      <c r="I40" s="188"/>
      <c r="J40" s="188"/>
      <c r="K40" s="188"/>
      <c r="L40" s="188"/>
      <c r="M40" s="188"/>
      <c r="N40" s="188"/>
      <c r="O40" s="188"/>
      <c r="P40" s="188"/>
      <c r="Q40" s="188"/>
      <c r="R40" s="188"/>
      <c r="S40" s="188"/>
      <c r="T40" s="188"/>
      <c r="U40" s="188"/>
    </row>
    <row r="41" spans="1:21" ht="13.5" customHeight="1">
      <c r="A41" s="188"/>
      <c r="B41" s="188"/>
      <c r="C41" s="188"/>
      <c r="D41" s="188"/>
      <c r="E41" s="188"/>
      <c r="F41" s="188"/>
      <c r="G41" s="188"/>
      <c r="H41" s="188"/>
      <c r="I41" s="188"/>
      <c r="J41" s="188"/>
      <c r="K41" s="188"/>
      <c r="L41" s="188"/>
      <c r="M41" s="188"/>
      <c r="N41" s="188"/>
      <c r="O41" s="188"/>
      <c r="P41" s="188"/>
      <c r="Q41" s="188"/>
      <c r="R41" s="188"/>
      <c r="S41" s="188"/>
      <c r="T41" s="188"/>
      <c r="U41" s="188"/>
    </row>
    <row r="42" spans="1:21" ht="13.5" customHeight="1">
      <c r="A42" s="188"/>
      <c r="B42" s="188"/>
      <c r="C42" s="188"/>
      <c r="D42" s="188"/>
      <c r="E42" s="188"/>
      <c r="F42" s="188"/>
      <c r="G42" s="188"/>
      <c r="H42" s="188"/>
      <c r="I42" s="188"/>
      <c r="J42" s="188"/>
      <c r="K42" s="188"/>
      <c r="L42" s="188"/>
      <c r="M42" s="188"/>
      <c r="N42" s="188"/>
      <c r="O42" s="188"/>
      <c r="P42" s="188"/>
      <c r="Q42" s="188"/>
      <c r="R42" s="188"/>
      <c r="S42" s="188"/>
      <c r="T42" s="188"/>
      <c r="U42" s="188"/>
    </row>
    <row r="43" spans="1:21" ht="30.75" customHeight="1">
      <c r="A43" s="188"/>
      <c r="B43" s="188"/>
      <c r="C43" s="188"/>
      <c r="D43" s="188"/>
      <c r="E43" s="188"/>
      <c r="F43" s="188"/>
      <c r="G43" s="188"/>
      <c r="H43" s="188"/>
      <c r="I43" s="188"/>
      <c r="J43" s="188"/>
      <c r="K43" s="188"/>
      <c r="L43" s="188"/>
      <c r="M43" s="188"/>
      <c r="N43" s="188"/>
      <c r="O43" s="248" t="s">
        <v>21</v>
      </c>
      <c r="P43" s="188"/>
      <c r="Q43" s="188"/>
      <c r="R43" s="188"/>
      <c r="S43" s="188"/>
      <c r="T43" s="188"/>
      <c r="U43" s="188"/>
    </row>
    <row r="44" spans="1:21" ht="30.75" customHeight="1">
      <c r="A44" s="188"/>
      <c r="B44" s="231" t="s">
        <v>22</v>
      </c>
      <c r="C44" s="233"/>
      <c r="D44" s="233"/>
      <c r="E44" s="238"/>
      <c r="F44" s="238"/>
      <c r="G44" s="238"/>
      <c r="H44" s="238"/>
      <c r="I44" s="238"/>
      <c r="J44" s="239" t="s">
        <v>5</v>
      </c>
      <c r="K44" s="240" t="s">
        <v>508</v>
      </c>
      <c r="L44" s="244" t="s">
        <v>509</v>
      </c>
      <c r="M44" s="244" t="s">
        <v>379</v>
      </c>
      <c r="N44" s="244" t="s">
        <v>187</v>
      </c>
      <c r="O44" s="249" t="s">
        <v>510</v>
      </c>
      <c r="P44" s="188"/>
      <c r="Q44" s="188"/>
      <c r="R44" s="188"/>
      <c r="S44" s="188"/>
      <c r="T44" s="188"/>
      <c r="U44" s="188"/>
    </row>
    <row r="45" spans="1:21" ht="30.75" customHeight="1">
      <c r="A45" s="188"/>
      <c r="B45" s="1020" t="s">
        <v>24</v>
      </c>
      <c r="C45" s="1021"/>
      <c r="D45" s="234"/>
      <c r="E45" s="1010" t="s">
        <v>26</v>
      </c>
      <c r="F45" s="1010"/>
      <c r="G45" s="1010"/>
      <c r="H45" s="1010"/>
      <c r="I45" s="1010"/>
      <c r="J45" s="1011"/>
      <c r="K45" s="241">
        <v>738</v>
      </c>
      <c r="L45" s="245">
        <v>685</v>
      </c>
      <c r="M45" s="245">
        <v>683</v>
      </c>
      <c r="N45" s="245">
        <v>705</v>
      </c>
      <c r="O45" s="250">
        <v>690</v>
      </c>
      <c r="P45" s="188"/>
      <c r="Q45" s="188"/>
      <c r="R45" s="188"/>
      <c r="S45" s="188"/>
      <c r="T45" s="188"/>
      <c r="U45" s="188"/>
    </row>
    <row r="46" spans="1:21" ht="30.75" customHeight="1">
      <c r="A46" s="188"/>
      <c r="B46" s="1022"/>
      <c r="C46" s="1023"/>
      <c r="D46" s="235"/>
      <c r="E46" s="1012" t="s">
        <v>29</v>
      </c>
      <c r="F46" s="1012"/>
      <c r="G46" s="1012"/>
      <c r="H46" s="1012"/>
      <c r="I46" s="1012"/>
      <c r="J46" s="1013"/>
      <c r="K46" s="242" t="s">
        <v>144</v>
      </c>
      <c r="L46" s="246" t="s">
        <v>144</v>
      </c>
      <c r="M46" s="246" t="s">
        <v>144</v>
      </c>
      <c r="N46" s="246" t="s">
        <v>144</v>
      </c>
      <c r="O46" s="251" t="s">
        <v>144</v>
      </c>
      <c r="P46" s="188"/>
      <c r="Q46" s="188"/>
      <c r="R46" s="188"/>
      <c r="S46" s="188"/>
      <c r="T46" s="188"/>
      <c r="U46" s="188"/>
    </row>
    <row r="47" spans="1:21" ht="30.75" customHeight="1">
      <c r="A47" s="188"/>
      <c r="B47" s="1022"/>
      <c r="C47" s="1023"/>
      <c r="D47" s="235"/>
      <c r="E47" s="1012" t="s">
        <v>33</v>
      </c>
      <c r="F47" s="1012"/>
      <c r="G47" s="1012"/>
      <c r="H47" s="1012"/>
      <c r="I47" s="1012"/>
      <c r="J47" s="1013"/>
      <c r="K47" s="242" t="s">
        <v>144</v>
      </c>
      <c r="L47" s="246" t="s">
        <v>144</v>
      </c>
      <c r="M47" s="246" t="s">
        <v>144</v>
      </c>
      <c r="N47" s="246" t="s">
        <v>144</v>
      </c>
      <c r="O47" s="251" t="s">
        <v>144</v>
      </c>
      <c r="P47" s="188"/>
      <c r="Q47" s="188"/>
      <c r="R47" s="188"/>
      <c r="S47" s="188"/>
      <c r="T47" s="188"/>
      <c r="U47" s="188"/>
    </row>
    <row r="48" spans="1:21" ht="30.75" customHeight="1">
      <c r="A48" s="188"/>
      <c r="B48" s="1022"/>
      <c r="C48" s="1023"/>
      <c r="D48" s="235"/>
      <c r="E48" s="1012" t="s">
        <v>13</v>
      </c>
      <c r="F48" s="1012"/>
      <c r="G48" s="1012"/>
      <c r="H48" s="1012"/>
      <c r="I48" s="1012"/>
      <c r="J48" s="1013"/>
      <c r="K48" s="242">
        <v>214</v>
      </c>
      <c r="L48" s="246">
        <v>213</v>
      </c>
      <c r="M48" s="246">
        <v>228</v>
      </c>
      <c r="N48" s="246">
        <v>219</v>
      </c>
      <c r="O48" s="251">
        <v>181</v>
      </c>
      <c r="P48" s="188"/>
      <c r="Q48" s="188"/>
      <c r="R48" s="188"/>
      <c r="S48" s="188"/>
      <c r="T48" s="188"/>
      <c r="U48" s="188"/>
    </row>
    <row r="49" spans="1:21" ht="30.75" customHeight="1">
      <c r="A49" s="188"/>
      <c r="B49" s="1022"/>
      <c r="C49" s="1023"/>
      <c r="D49" s="235"/>
      <c r="E49" s="1012" t="s">
        <v>38</v>
      </c>
      <c r="F49" s="1012"/>
      <c r="G49" s="1012"/>
      <c r="H49" s="1012"/>
      <c r="I49" s="1012"/>
      <c r="J49" s="1013"/>
      <c r="K49" s="242">
        <v>158</v>
      </c>
      <c r="L49" s="246">
        <v>134</v>
      </c>
      <c r="M49" s="246">
        <v>95</v>
      </c>
      <c r="N49" s="246">
        <v>88</v>
      </c>
      <c r="O49" s="251">
        <v>77</v>
      </c>
      <c r="P49" s="188"/>
      <c r="Q49" s="188"/>
      <c r="R49" s="188"/>
      <c r="S49" s="188"/>
      <c r="T49" s="188"/>
      <c r="U49" s="188"/>
    </row>
    <row r="50" spans="1:21" ht="30.75" customHeight="1">
      <c r="A50" s="188"/>
      <c r="B50" s="1022"/>
      <c r="C50" s="1023"/>
      <c r="D50" s="235"/>
      <c r="E50" s="1012" t="s">
        <v>40</v>
      </c>
      <c r="F50" s="1012"/>
      <c r="G50" s="1012"/>
      <c r="H50" s="1012"/>
      <c r="I50" s="1012"/>
      <c r="J50" s="1013"/>
      <c r="K50" s="242">
        <v>1</v>
      </c>
      <c r="L50" s="246">
        <v>2</v>
      </c>
      <c r="M50" s="246">
        <v>2</v>
      </c>
      <c r="N50" s="246">
        <v>2</v>
      </c>
      <c r="O50" s="251">
        <v>1</v>
      </c>
      <c r="P50" s="188"/>
      <c r="Q50" s="188"/>
      <c r="R50" s="188"/>
      <c r="S50" s="188"/>
      <c r="T50" s="188"/>
      <c r="U50" s="188"/>
    </row>
    <row r="51" spans="1:21" ht="30.75" customHeight="1">
      <c r="A51" s="188"/>
      <c r="B51" s="1024"/>
      <c r="C51" s="1025"/>
      <c r="D51" s="236"/>
      <c r="E51" s="1012" t="s">
        <v>42</v>
      </c>
      <c r="F51" s="1012"/>
      <c r="G51" s="1012"/>
      <c r="H51" s="1012"/>
      <c r="I51" s="1012"/>
      <c r="J51" s="1013"/>
      <c r="K51" s="242">
        <v>0</v>
      </c>
      <c r="L51" s="246">
        <v>0</v>
      </c>
      <c r="M51" s="246">
        <v>0</v>
      </c>
      <c r="N51" s="246">
        <v>0</v>
      </c>
      <c r="O51" s="251">
        <v>0</v>
      </c>
      <c r="P51" s="188"/>
      <c r="Q51" s="188"/>
      <c r="R51" s="188"/>
      <c r="S51" s="188"/>
      <c r="T51" s="188"/>
      <c r="U51" s="188"/>
    </row>
    <row r="52" spans="1:21" ht="30.75" customHeight="1">
      <c r="A52" s="188"/>
      <c r="B52" s="1014" t="s">
        <v>44</v>
      </c>
      <c r="C52" s="1015"/>
      <c r="D52" s="236"/>
      <c r="E52" s="1012" t="s">
        <v>51</v>
      </c>
      <c r="F52" s="1012"/>
      <c r="G52" s="1012"/>
      <c r="H52" s="1012"/>
      <c r="I52" s="1012"/>
      <c r="J52" s="1013"/>
      <c r="K52" s="242">
        <v>691</v>
      </c>
      <c r="L52" s="246">
        <v>642</v>
      </c>
      <c r="M52" s="246">
        <v>619</v>
      </c>
      <c r="N52" s="246">
        <v>661</v>
      </c>
      <c r="O52" s="251">
        <v>651</v>
      </c>
      <c r="P52" s="188"/>
      <c r="Q52" s="188"/>
      <c r="R52" s="188"/>
      <c r="S52" s="188"/>
      <c r="T52" s="188"/>
      <c r="U52" s="188"/>
    </row>
    <row r="53" spans="1:21" ht="30.75" customHeight="1">
      <c r="A53" s="188"/>
      <c r="B53" s="1016" t="s">
        <v>55</v>
      </c>
      <c r="C53" s="1017"/>
      <c r="D53" s="237"/>
      <c r="E53" s="1018" t="s">
        <v>57</v>
      </c>
      <c r="F53" s="1018"/>
      <c r="G53" s="1018"/>
      <c r="H53" s="1018"/>
      <c r="I53" s="1018"/>
      <c r="J53" s="1019"/>
      <c r="K53" s="243">
        <v>420</v>
      </c>
      <c r="L53" s="247">
        <v>392</v>
      </c>
      <c r="M53" s="247">
        <v>389</v>
      </c>
      <c r="N53" s="247">
        <v>353</v>
      </c>
      <c r="O53" s="252">
        <v>298</v>
      </c>
      <c r="P53" s="188"/>
      <c r="Q53" s="188"/>
      <c r="R53" s="188"/>
      <c r="S53" s="188"/>
      <c r="T53" s="188"/>
      <c r="U53" s="188"/>
    </row>
    <row r="54" spans="1:21" ht="24" customHeight="1">
      <c r="A54" s="188"/>
      <c r="B54" s="232" t="s">
        <v>27</v>
      </c>
      <c r="C54" s="188"/>
      <c r="D54" s="188"/>
      <c r="E54" s="188"/>
      <c r="F54" s="188"/>
      <c r="G54" s="188"/>
      <c r="H54" s="188"/>
      <c r="I54" s="188"/>
      <c r="J54" s="188"/>
      <c r="K54" s="188"/>
      <c r="L54" s="188"/>
      <c r="M54" s="188"/>
      <c r="N54" s="188"/>
      <c r="O54" s="188"/>
      <c r="P54" s="188"/>
      <c r="Q54" s="188"/>
      <c r="R54" s="188"/>
      <c r="S54" s="188"/>
      <c r="T54" s="188"/>
      <c r="U54" s="188"/>
    </row>
    <row r="55" spans="1:21" ht="24" customHeight="1">
      <c r="A55" s="188"/>
      <c r="B55" s="232"/>
      <c r="C55" s="188"/>
      <c r="D55" s="188"/>
      <c r="E55" s="188"/>
      <c r="F55" s="188"/>
      <c r="G55" s="188"/>
      <c r="H55" s="188"/>
      <c r="I55" s="188"/>
      <c r="J55" s="188"/>
      <c r="K55" s="188"/>
      <c r="L55" s="188"/>
      <c r="M55" s="188"/>
      <c r="N55" s="188"/>
      <c r="O55" s="188"/>
      <c r="P55" s="188"/>
      <c r="Q55" s="188"/>
      <c r="R55" s="188"/>
      <c r="S55" s="188"/>
      <c r="T55" s="188"/>
      <c r="U55" s="188"/>
    </row>
    <row r="56" spans="1:21" ht="24" customHeight="1">
      <c r="A56" s="188"/>
      <c r="B56" s="232"/>
      <c r="C56" s="188"/>
      <c r="D56" s="188"/>
      <c r="E56" s="188"/>
      <c r="F56" s="188"/>
      <c r="G56" s="188"/>
      <c r="H56" s="188"/>
      <c r="I56" s="188"/>
      <c r="J56" s="188"/>
      <c r="K56" s="188"/>
      <c r="L56" s="188"/>
      <c r="M56" s="188"/>
      <c r="N56" s="188"/>
      <c r="O56" s="188"/>
      <c r="P56" s="188"/>
      <c r="Q56" s="188"/>
      <c r="R56" s="188"/>
      <c r="S56" s="188"/>
      <c r="T56" s="188"/>
      <c r="U56" s="188"/>
    </row>
  </sheetData>
  <sheetProtection password="A7FD"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Normal="100" zoomScaleSheetLayoutView="100" workbookViewId="0"/>
  </sheetViews>
  <sheetFormatPr defaultColWidth="0" defaultRowHeight="13.5" customHeight="1" zeroHeight="1"/>
  <cols>
    <col min="1" max="1" width="6.625" style="49" customWidth="1"/>
    <col min="2" max="3" width="12.625" style="49" customWidth="1"/>
    <col min="4" max="4" width="11.625" style="49" customWidth="1"/>
    <col min="5" max="8" width="10.375" style="49" customWidth="1"/>
    <col min="9" max="13" width="16.375" style="49" customWidth="1"/>
    <col min="14" max="19" width="12.625" style="49" customWidth="1"/>
    <col min="20" max="20" width="0" style="49" hidden="1" customWidth="1"/>
    <col min="21" max="16384" width="0" style="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8" t="s">
        <v>21</v>
      </c>
    </row>
    <row r="40" spans="2:13" ht="27.75" customHeight="1">
      <c r="B40" s="231" t="s">
        <v>22</v>
      </c>
      <c r="C40" s="233"/>
      <c r="D40" s="233"/>
      <c r="E40" s="238"/>
      <c r="F40" s="238"/>
      <c r="G40" s="238"/>
      <c r="H40" s="239" t="s">
        <v>5</v>
      </c>
      <c r="I40" s="240" t="s">
        <v>508</v>
      </c>
      <c r="J40" s="244" t="s">
        <v>509</v>
      </c>
      <c r="K40" s="244" t="s">
        <v>379</v>
      </c>
      <c r="L40" s="244" t="s">
        <v>187</v>
      </c>
      <c r="M40" s="257" t="s">
        <v>510</v>
      </c>
    </row>
    <row r="41" spans="2:13" ht="27.75" customHeight="1">
      <c r="B41" s="1020" t="s">
        <v>20</v>
      </c>
      <c r="C41" s="1021"/>
      <c r="D41" s="234"/>
      <c r="E41" s="1026" t="s">
        <v>3</v>
      </c>
      <c r="F41" s="1026"/>
      <c r="G41" s="1026"/>
      <c r="H41" s="1027"/>
      <c r="I41" s="241">
        <v>6755</v>
      </c>
      <c r="J41" s="245">
        <v>6959</v>
      </c>
      <c r="K41" s="245">
        <v>6875</v>
      </c>
      <c r="L41" s="245">
        <v>7285</v>
      </c>
      <c r="M41" s="250">
        <v>7449</v>
      </c>
    </row>
    <row r="42" spans="2:13" ht="27.75" customHeight="1">
      <c r="B42" s="1022"/>
      <c r="C42" s="1023"/>
      <c r="D42" s="235"/>
      <c r="E42" s="1028" t="s">
        <v>60</v>
      </c>
      <c r="F42" s="1028"/>
      <c r="G42" s="1028"/>
      <c r="H42" s="1029"/>
      <c r="I42" s="242" t="s">
        <v>144</v>
      </c>
      <c r="J42" s="246" t="s">
        <v>144</v>
      </c>
      <c r="K42" s="246" t="s">
        <v>144</v>
      </c>
      <c r="L42" s="246" t="s">
        <v>144</v>
      </c>
      <c r="M42" s="251" t="s">
        <v>144</v>
      </c>
    </row>
    <row r="43" spans="2:13" ht="27.75" customHeight="1">
      <c r="B43" s="1022"/>
      <c r="C43" s="1023"/>
      <c r="D43" s="235"/>
      <c r="E43" s="1028" t="s">
        <v>66</v>
      </c>
      <c r="F43" s="1028"/>
      <c r="G43" s="1028"/>
      <c r="H43" s="1029"/>
      <c r="I43" s="242">
        <v>2495</v>
      </c>
      <c r="J43" s="246">
        <v>2687</v>
      </c>
      <c r="K43" s="246">
        <v>2675</v>
      </c>
      <c r="L43" s="246">
        <v>2494</v>
      </c>
      <c r="M43" s="251">
        <v>2393</v>
      </c>
    </row>
    <row r="44" spans="2:13" ht="27.75" customHeight="1">
      <c r="B44" s="1022"/>
      <c r="C44" s="1023"/>
      <c r="D44" s="235"/>
      <c r="E44" s="1028" t="s">
        <v>72</v>
      </c>
      <c r="F44" s="1028"/>
      <c r="G44" s="1028"/>
      <c r="H44" s="1029"/>
      <c r="I44" s="242">
        <v>469</v>
      </c>
      <c r="J44" s="246">
        <v>341</v>
      </c>
      <c r="K44" s="246">
        <v>277</v>
      </c>
      <c r="L44" s="246">
        <v>234</v>
      </c>
      <c r="M44" s="251">
        <v>159</v>
      </c>
    </row>
    <row r="45" spans="2:13" ht="27.75" customHeight="1">
      <c r="B45" s="1022"/>
      <c r="C45" s="1023"/>
      <c r="D45" s="235"/>
      <c r="E45" s="1028" t="s">
        <v>71</v>
      </c>
      <c r="F45" s="1028"/>
      <c r="G45" s="1028"/>
      <c r="H45" s="1029"/>
      <c r="I45" s="242">
        <v>977</v>
      </c>
      <c r="J45" s="246">
        <v>909</v>
      </c>
      <c r="K45" s="246">
        <v>939</v>
      </c>
      <c r="L45" s="246">
        <v>881</v>
      </c>
      <c r="M45" s="251">
        <v>702</v>
      </c>
    </row>
    <row r="46" spans="2:13" ht="27.75" customHeight="1">
      <c r="B46" s="1022"/>
      <c r="C46" s="1023"/>
      <c r="D46" s="235"/>
      <c r="E46" s="1028" t="s">
        <v>77</v>
      </c>
      <c r="F46" s="1028"/>
      <c r="G46" s="1028"/>
      <c r="H46" s="1029"/>
      <c r="I46" s="242">
        <v>103</v>
      </c>
      <c r="J46" s="246">
        <v>147</v>
      </c>
      <c r="K46" s="246">
        <v>117</v>
      </c>
      <c r="L46" s="246">
        <v>105</v>
      </c>
      <c r="M46" s="251">
        <v>71</v>
      </c>
    </row>
    <row r="47" spans="2:13" ht="27.75" customHeight="1">
      <c r="B47" s="1022"/>
      <c r="C47" s="1023"/>
      <c r="D47" s="235"/>
      <c r="E47" s="1028" t="s">
        <v>59</v>
      </c>
      <c r="F47" s="1028"/>
      <c r="G47" s="1028"/>
      <c r="H47" s="1029"/>
      <c r="I47" s="242" t="s">
        <v>144</v>
      </c>
      <c r="J47" s="246" t="s">
        <v>144</v>
      </c>
      <c r="K47" s="246" t="s">
        <v>144</v>
      </c>
      <c r="L47" s="246" t="s">
        <v>144</v>
      </c>
      <c r="M47" s="251" t="s">
        <v>144</v>
      </c>
    </row>
    <row r="48" spans="2:13" ht="27.75" customHeight="1">
      <c r="B48" s="1024"/>
      <c r="C48" s="1025"/>
      <c r="D48" s="235"/>
      <c r="E48" s="1028" t="s">
        <v>41</v>
      </c>
      <c r="F48" s="1028"/>
      <c r="G48" s="1028"/>
      <c r="H48" s="1029"/>
      <c r="I48" s="242" t="s">
        <v>144</v>
      </c>
      <c r="J48" s="246" t="s">
        <v>144</v>
      </c>
      <c r="K48" s="246" t="s">
        <v>144</v>
      </c>
      <c r="L48" s="246" t="s">
        <v>144</v>
      </c>
      <c r="M48" s="251" t="s">
        <v>144</v>
      </c>
    </row>
    <row r="49" spans="2:13" ht="27.75" customHeight="1">
      <c r="B49" s="1032" t="s">
        <v>79</v>
      </c>
      <c r="C49" s="1033"/>
      <c r="D49" s="254"/>
      <c r="E49" s="1028" t="s">
        <v>81</v>
      </c>
      <c r="F49" s="1028"/>
      <c r="G49" s="1028"/>
      <c r="H49" s="1029"/>
      <c r="I49" s="242">
        <v>1095</v>
      </c>
      <c r="J49" s="246">
        <v>1243</v>
      </c>
      <c r="K49" s="246">
        <v>1413</v>
      </c>
      <c r="L49" s="246">
        <v>1476</v>
      </c>
      <c r="M49" s="251">
        <v>1706</v>
      </c>
    </row>
    <row r="50" spans="2:13" ht="27.75" customHeight="1">
      <c r="B50" s="1022"/>
      <c r="C50" s="1023"/>
      <c r="D50" s="235"/>
      <c r="E50" s="1028" t="s">
        <v>83</v>
      </c>
      <c r="F50" s="1028"/>
      <c r="G50" s="1028"/>
      <c r="H50" s="1029"/>
      <c r="I50" s="242">
        <v>784</v>
      </c>
      <c r="J50" s="246">
        <v>627</v>
      </c>
      <c r="K50" s="246">
        <v>523</v>
      </c>
      <c r="L50" s="246">
        <v>434</v>
      </c>
      <c r="M50" s="251">
        <v>297</v>
      </c>
    </row>
    <row r="51" spans="2:13" ht="27.75" customHeight="1">
      <c r="B51" s="1024"/>
      <c r="C51" s="1025"/>
      <c r="D51" s="235"/>
      <c r="E51" s="1028" t="s">
        <v>84</v>
      </c>
      <c r="F51" s="1028"/>
      <c r="G51" s="1028"/>
      <c r="H51" s="1029"/>
      <c r="I51" s="242">
        <v>5328</v>
      </c>
      <c r="J51" s="246">
        <v>5892</v>
      </c>
      <c r="K51" s="246">
        <v>5793</v>
      </c>
      <c r="L51" s="246">
        <v>6201</v>
      </c>
      <c r="M51" s="251">
        <v>5968</v>
      </c>
    </row>
    <row r="52" spans="2:13" ht="27.75" customHeight="1">
      <c r="B52" s="1016" t="s">
        <v>55</v>
      </c>
      <c r="C52" s="1017"/>
      <c r="D52" s="237"/>
      <c r="E52" s="1030" t="s">
        <v>86</v>
      </c>
      <c r="F52" s="1030"/>
      <c r="G52" s="1030"/>
      <c r="H52" s="1031"/>
      <c r="I52" s="243">
        <v>3592</v>
      </c>
      <c r="J52" s="247">
        <v>3281</v>
      </c>
      <c r="K52" s="247">
        <v>3153</v>
      </c>
      <c r="L52" s="247">
        <v>2887</v>
      </c>
      <c r="M52" s="252">
        <v>2804</v>
      </c>
    </row>
    <row r="53" spans="2:13" ht="27.75" customHeight="1">
      <c r="B53" s="214" t="s">
        <v>94</v>
      </c>
      <c r="C53" s="253"/>
      <c r="D53" s="253"/>
      <c r="E53" s="255"/>
      <c r="F53" s="255"/>
      <c r="G53" s="255"/>
      <c r="H53" s="255"/>
      <c r="I53" s="256"/>
      <c r="J53" s="256"/>
      <c r="K53" s="256"/>
      <c r="L53" s="256"/>
      <c r="M53" s="256"/>
    </row>
    <row r="54" spans="2:13" ht="12.75" customHeight="1"/>
    <row r="55" spans="2:13" ht="12.75" hidden="1" customHeight="1"/>
    <row r="56" spans="2:13" ht="12.75" hidden="1" customHeight="1"/>
    <row r="57" spans="2:13" ht="12.75" hidden="1" customHeight="1"/>
    <row r="58" spans="2:13" ht="13.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E51:H51"/>
    <mergeCell ref="B52:C52"/>
    <mergeCell ref="E52:H52"/>
    <mergeCell ref="B49:C51"/>
    <mergeCell ref="B41:C48"/>
    <mergeCell ref="E46:H46"/>
    <mergeCell ref="E47:H47"/>
    <mergeCell ref="E48:H48"/>
    <mergeCell ref="E49:H49"/>
    <mergeCell ref="E50:H50"/>
    <mergeCell ref="E41:H41"/>
    <mergeCell ref="E42:H42"/>
    <mergeCell ref="E43:H43"/>
    <mergeCell ref="E44:H44"/>
    <mergeCell ref="E45:H45"/>
  </mergeCells>
  <phoneticPr fontId="2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SheetLayoutView="55" workbookViewId="0"/>
  </sheetViews>
  <sheetFormatPr defaultColWidth="0" defaultRowHeight="13.5" customHeight="1" zeroHeight="1"/>
  <cols>
    <col min="1" max="1" width="6.375" style="49" customWidth="1"/>
    <col min="2" max="2" width="18.125" style="49" customWidth="1"/>
    <col min="3" max="3" width="22.625" style="49" customWidth="1"/>
    <col min="4" max="9" width="18.125" style="49" customWidth="1"/>
    <col min="10" max="10" width="22.75" style="49" customWidth="1"/>
    <col min="11" max="15" width="18.125" style="49" customWidth="1"/>
    <col min="16" max="16" width="6.125" style="95" customWidth="1"/>
    <col min="17" max="17" width="5.875" style="96" customWidth="1"/>
    <col min="18" max="18" width="19.125" style="49" hidden="1" customWidth="1"/>
    <col min="19" max="23" width="12.625" style="49" hidden="1" customWidth="1"/>
    <col min="24" max="257" width="8.625" style="49" hidden="1" customWidth="1"/>
    <col min="258" max="263" width="14.875" style="49" hidden="1" customWidth="1"/>
    <col min="264" max="265" width="15.875" style="49" hidden="1" customWidth="1"/>
    <col min="266" max="271" width="16.125" style="49" hidden="1" customWidth="1"/>
    <col min="272" max="272" width="6.125" style="49" hidden="1" customWidth="1"/>
    <col min="273" max="273" width="3" style="49" hidden="1" customWidth="1"/>
    <col min="274" max="513" width="8.625" style="49" hidden="1" customWidth="1"/>
    <col min="514" max="519" width="14.875" style="49" hidden="1" customWidth="1"/>
    <col min="520" max="521" width="15.875" style="49" hidden="1" customWidth="1"/>
    <col min="522" max="527" width="16.125" style="49" hidden="1" customWidth="1"/>
    <col min="528" max="528" width="6.125" style="49" hidden="1" customWidth="1"/>
    <col min="529" max="529" width="3" style="49" hidden="1" customWidth="1"/>
    <col min="530" max="769" width="8.625" style="49" hidden="1" customWidth="1"/>
    <col min="770" max="775" width="14.875" style="49" hidden="1" customWidth="1"/>
    <col min="776" max="777" width="15.875" style="49" hidden="1" customWidth="1"/>
    <col min="778" max="783" width="16.125" style="49" hidden="1" customWidth="1"/>
    <col min="784" max="784" width="6.125" style="49" hidden="1" customWidth="1"/>
    <col min="785" max="785" width="3" style="49" hidden="1" customWidth="1"/>
    <col min="786" max="1025" width="8.625" style="49" hidden="1" customWidth="1"/>
    <col min="1026" max="1031" width="14.875" style="49" hidden="1" customWidth="1"/>
    <col min="1032" max="1033" width="15.875" style="49" hidden="1" customWidth="1"/>
    <col min="1034" max="1039" width="16.125" style="49" hidden="1" customWidth="1"/>
    <col min="1040" max="1040" width="6.125" style="49" hidden="1" customWidth="1"/>
    <col min="1041" max="1041" width="3" style="49" hidden="1" customWidth="1"/>
    <col min="1042" max="1281" width="8.625" style="49" hidden="1" customWidth="1"/>
    <col min="1282" max="1287" width="14.875" style="49" hidden="1" customWidth="1"/>
    <col min="1288" max="1289" width="15.875" style="49" hidden="1" customWidth="1"/>
    <col min="1290" max="1295" width="16.125" style="49" hidden="1" customWidth="1"/>
    <col min="1296" max="1296" width="6.125" style="49" hidden="1" customWidth="1"/>
    <col min="1297" max="1297" width="3" style="49" hidden="1" customWidth="1"/>
    <col min="1298" max="1537" width="8.625" style="49" hidden="1" customWidth="1"/>
    <col min="1538" max="1543" width="14.875" style="49" hidden="1" customWidth="1"/>
    <col min="1544" max="1545" width="15.875" style="49" hidden="1" customWidth="1"/>
    <col min="1546" max="1551" width="16.125" style="49" hidden="1" customWidth="1"/>
    <col min="1552" max="1552" width="6.125" style="49" hidden="1" customWidth="1"/>
    <col min="1553" max="1553" width="3" style="49" hidden="1" customWidth="1"/>
    <col min="1554" max="1793" width="8.625" style="49" hidden="1" customWidth="1"/>
    <col min="1794" max="1799" width="14.875" style="49" hidden="1" customWidth="1"/>
    <col min="1800" max="1801" width="15.875" style="49" hidden="1" customWidth="1"/>
    <col min="1802" max="1807" width="16.125" style="49" hidden="1" customWidth="1"/>
    <col min="1808" max="1808" width="6.125" style="49" hidden="1" customWidth="1"/>
    <col min="1809" max="1809" width="3" style="49" hidden="1" customWidth="1"/>
    <col min="1810" max="2049" width="8.625" style="49" hidden="1" customWidth="1"/>
    <col min="2050" max="2055" width="14.875" style="49" hidden="1" customWidth="1"/>
    <col min="2056" max="2057" width="15.875" style="49" hidden="1" customWidth="1"/>
    <col min="2058" max="2063" width="16.125" style="49" hidden="1" customWidth="1"/>
    <col min="2064" max="2064" width="6.125" style="49" hidden="1" customWidth="1"/>
    <col min="2065" max="2065" width="3" style="49" hidden="1" customWidth="1"/>
    <col min="2066" max="2305" width="8.625" style="49" hidden="1" customWidth="1"/>
    <col min="2306" max="2311" width="14.875" style="49" hidden="1" customWidth="1"/>
    <col min="2312" max="2313" width="15.875" style="49" hidden="1" customWidth="1"/>
    <col min="2314" max="2319" width="16.125" style="49" hidden="1" customWidth="1"/>
    <col min="2320" max="2320" width="6.125" style="49" hidden="1" customWidth="1"/>
    <col min="2321" max="2321" width="3" style="49" hidden="1" customWidth="1"/>
    <col min="2322" max="2561" width="8.625" style="49" hidden="1" customWidth="1"/>
    <col min="2562" max="2567" width="14.875" style="49" hidden="1" customWidth="1"/>
    <col min="2568" max="2569" width="15.875" style="49" hidden="1" customWidth="1"/>
    <col min="2570" max="2575" width="16.125" style="49" hidden="1" customWidth="1"/>
    <col min="2576" max="2576" width="6.125" style="49" hidden="1" customWidth="1"/>
    <col min="2577" max="2577" width="3" style="49" hidden="1" customWidth="1"/>
    <col min="2578" max="2817" width="8.625" style="49" hidden="1" customWidth="1"/>
    <col min="2818" max="2823" width="14.875" style="49" hidden="1" customWidth="1"/>
    <col min="2824" max="2825" width="15.875" style="49" hidden="1" customWidth="1"/>
    <col min="2826" max="2831" width="16.125" style="49" hidden="1" customWidth="1"/>
    <col min="2832" max="2832" width="6.125" style="49" hidden="1" customWidth="1"/>
    <col min="2833" max="2833" width="3" style="49" hidden="1" customWidth="1"/>
    <col min="2834" max="3073" width="8.625" style="49" hidden="1" customWidth="1"/>
    <col min="3074" max="3079" width="14.875" style="49" hidden="1" customWidth="1"/>
    <col min="3080" max="3081" width="15.875" style="49" hidden="1" customWidth="1"/>
    <col min="3082" max="3087" width="16.125" style="49" hidden="1" customWidth="1"/>
    <col min="3088" max="3088" width="6.125" style="49" hidden="1" customWidth="1"/>
    <col min="3089" max="3089" width="3" style="49" hidden="1" customWidth="1"/>
    <col min="3090" max="3329" width="8.625" style="49" hidden="1" customWidth="1"/>
    <col min="3330" max="3335" width="14.875" style="49" hidden="1" customWidth="1"/>
    <col min="3336" max="3337" width="15.875" style="49" hidden="1" customWidth="1"/>
    <col min="3338" max="3343" width="16.125" style="49" hidden="1" customWidth="1"/>
    <col min="3344" max="3344" width="6.125" style="49" hidden="1" customWidth="1"/>
    <col min="3345" max="3345" width="3" style="49" hidden="1" customWidth="1"/>
    <col min="3346" max="3585" width="8.625" style="49" hidden="1" customWidth="1"/>
    <col min="3586" max="3591" width="14.875" style="49" hidden="1" customWidth="1"/>
    <col min="3592" max="3593" width="15.875" style="49" hidden="1" customWidth="1"/>
    <col min="3594" max="3599" width="16.125" style="49" hidden="1" customWidth="1"/>
    <col min="3600" max="3600" width="6.125" style="49" hidden="1" customWidth="1"/>
    <col min="3601" max="3601" width="3" style="49" hidden="1" customWidth="1"/>
    <col min="3602" max="3841" width="8.625" style="49" hidden="1" customWidth="1"/>
    <col min="3842" max="3847" width="14.875" style="49" hidden="1" customWidth="1"/>
    <col min="3848" max="3849" width="15.875" style="49" hidden="1" customWidth="1"/>
    <col min="3850" max="3855" width="16.125" style="49" hidden="1" customWidth="1"/>
    <col min="3856" max="3856" width="6.125" style="49" hidden="1" customWidth="1"/>
    <col min="3857" max="3857" width="3" style="49" hidden="1" customWidth="1"/>
    <col min="3858" max="4097" width="8.625" style="49" hidden="1" customWidth="1"/>
    <col min="4098" max="4103" width="14.875" style="49" hidden="1" customWidth="1"/>
    <col min="4104" max="4105" width="15.875" style="49" hidden="1" customWidth="1"/>
    <col min="4106" max="4111" width="16.125" style="49" hidden="1" customWidth="1"/>
    <col min="4112" max="4112" width="6.125" style="49" hidden="1" customWidth="1"/>
    <col min="4113" max="4113" width="3" style="49" hidden="1" customWidth="1"/>
    <col min="4114" max="4353" width="8.625" style="49" hidden="1" customWidth="1"/>
    <col min="4354" max="4359" width="14.875" style="49" hidden="1" customWidth="1"/>
    <col min="4360" max="4361" width="15.875" style="49" hidden="1" customWidth="1"/>
    <col min="4362" max="4367" width="16.125" style="49" hidden="1" customWidth="1"/>
    <col min="4368" max="4368" width="6.125" style="49" hidden="1" customWidth="1"/>
    <col min="4369" max="4369" width="3" style="49" hidden="1" customWidth="1"/>
    <col min="4370" max="4609" width="8.625" style="49" hidden="1" customWidth="1"/>
    <col min="4610" max="4615" width="14.875" style="49" hidden="1" customWidth="1"/>
    <col min="4616" max="4617" width="15.875" style="49" hidden="1" customWidth="1"/>
    <col min="4618" max="4623" width="16.125" style="49" hidden="1" customWidth="1"/>
    <col min="4624" max="4624" width="6.125" style="49" hidden="1" customWidth="1"/>
    <col min="4625" max="4625" width="3" style="49" hidden="1" customWidth="1"/>
    <col min="4626" max="4865" width="8.625" style="49" hidden="1" customWidth="1"/>
    <col min="4866" max="4871" width="14.875" style="49" hidden="1" customWidth="1"/>
    <col min="4872" max="4873" width="15.875" style="49" hidden="1" customWidth="1"/>
    <col min="4874" max="4879" width="16.125" style="49" hidden="1" customWidth="1"/>
    <col min="4880" max="4880" width="6.125" style="49" hidden="1" customWidth="1"/>
    <col min="4881" max="4881" width="3" style="49" hidden="1" customWidth="1"/>
    <col min="4882" max="5121" width="8.625" style="49" hidden="1" customWidth="1"/>
    <col min="5122" max="5127" width="14.875" style="49" hidden="1" customWidth="1"/>
    <col min="5128" max="5129" width="15.875" style="49" hidden="1" customWidth="1"/>
    <col min="5130" max="5135" width="16.125" style="49" hidden="1" customWidth="1"/>
    <col min="5136" max="5136" width="6.125" style="49" hidden="1" customWidth="1"/>
    <col min="5137" max="5137" width="3" style="49" hidden="1" customWidth="1"/>
    <col min="5138" max="5377" width="8.625" style="49" hidden="1" customWidth="1"/>
    <col min="5378" max="5383" width="14.875" style="49" hidden="1" customWidth="1"/>
    <col min="5384" max="5385" width="15.875" style="49" hidden="1" customWidth="1"/>
    <col min="5386" max="5391" width="16.125" style="49" hidden="1" customWidth="1"/>
    <col min="5392" max="5392" width="6.125" style="49" hidden="1" customWidth="1"/>
    <col min="5393" max="5393" width="3" style="49" hidden="1" customWidth="1"/>
    <col min="5394" max="5633" width="8.625" style="49" hidden="1" customWidth="1"/>
    <col min="5634" max="5639" width="14.875" style="49" hidden="1" customWidth="1"/>
    <col min="5640" max="5641" width="15.875" style="49" hidden="1" customWidth="1"/>
    <col min="5642" max="5647" width="16.125" style="49" hidden="1" customWidth="1"/>
    <col min="5648" max="5648" width="6.125" style="49" hidden="1" customWidth="1"/>
    <col min="5649" max="5649" width="3" style="49" hidden="1" customWidth="1"/>
    <col min="5650" max="5889" width="8.625" style="49" hidden="1" customWidth="1"/>
    <col min="5890" max="5895" width="14.875" style="49" hidden="1" customWidth="1"/>
    <col min="5896" max="5897" width="15.875" style="49" hidden="1" customWidth="1"/>
    <col min="5898" max="5903" width="16.125" style="49" hidden="1" customWidth="1"/>
    <col min="5904" max="5904" width="6.125" style="49" hidden="1" customWidth="1"/>
    <col min="5905" max="5905" width="3" style="49" hidden="1" customWidth="1"/>
    <col min="5906" max="6145" width="8.625" style="49" hidden="1" customWidth="1"/>
    <col min="6146" max="6151" width="14.875" style="49" hidden="1" customWidth="1"/>
    <col min="6152" max="6153" width="15.875" style="49" hidden="1" customWidth="1"/>
    <col min="6154" max="6159" width="16.125" style="49" hidden="1" customWidth="1"/>
    <col min="6160" max="6160" width="6.125" style="49" hidden="1" customWidth="1"/>
    <col min="6161" max="6161" width="3" style="49" hidden="1" customWidth="1"/>
    <col min="6162" max="6401" width="8.625" style="49" hidden="1" customWidth="1"/>
    <col min="6402" max="6407" width="14.875" style="49" hidden="1" customWidth="1"/>
    <col min="6408" max="6409" width="15.875" style="49" hidden="1" customWidth="1"/>
    <col min="6410" max="6415" width="16.125" style="49" hidden="1" customWidth="1"/>
    <col min="6416" max="6416" width="6.125" style="49" hidden="1" customWidth="1"/>
    <col min="6417" max="6417" width="3" style="49" hidden="1" customWidth="1"/>
    <col min="6418" max="6657" width="8.625" style="49" hidden="1" customWidth="1"/>
    <col min="6658" max="6663" width="14.875" style="49" hidden="1" customWidth="1"/>
    <col min="6664" max="6665" width="15.875" style="49" hidden="1" customWidth="1"/>
    <col min="6666" max="6671" width="16.125" style="49" hidden="1" customWidth="1"/>
    <col min="6672" max="6672" width="6.125" style="49" hidden="1" customWidth="1"/>
    <col min="6673" max="6673" width="3" style="49" hidden="1" customWidth="1"/>
    <col min="6674" max="6913" width="8.625" style="49" hidden="1" customWidth="1"/>
    <col min="6914" max="6919" width="14.875" style="49" hidden="1" customWidth="1"/>
    <col min="6920" max="6921" width="15.875" style="49" hidden="1" customWidth="1"/>
    <col min="6922" max="6927" width="16.125" style="49" hidden="1" customWidth="1"/>
    <col min="6928" max="6928" width="6.125" style="49" hidden="1" customWidth="1"/>
    <col min="6929" max="6929" width="3" style="49" hidden="1" customWidth="1"/>
    <col min="6930" max="7169" width="8.625" style="49" hidden="1" customWidth="1"/>
    <col min="7170" max="7175" width="14.875" style="49" hidden="1" customWidth="1"/>
    <col min="7176" max="7177" width="15.875" style="49" hidden="1" customWidth="1"/>
    <col min="7178" max="7183" width="16.125" style="49" hidden="1" customWidth="1"/>
    <col min="7184" max="7184" width="6.125" style="49" hidden="1" customWidth="1"/>
    <col min="7185" max="7185" width="3" style="49" hidden="1" customWidth="1"/>
    <col min="7186" max="7425" width="8.625" style="49" hidden="1" customWidth="1"/>
    <col min="7426" max="7431" width="14.875" style="49" hidden="1" customWidth="1"/>
    <col min="7432" max="7433" width="15.875" style="49" hidden="1" customWidth="1"/>
    <col min="7434" max="7439" width="16.125" style="49" hidden="1" customWidth="1"/>
    <col min="7440" max="7440" width="6.125" style="49" hidden="1" customWidth="1"/>
    <col min="7441" max="7441" width="3" style="49" hidden="1" customWidth="1"/>
    <col min="7442" max="7681" width="8.625" style="49" hidden="1" customWidth="1"/>
    <col min="7682" max="7687" width="14.875" style="49" hidden="1" customWidth="1"/>
    <col min="7688" max="7689" width="15.875" style="49" hidden="1" customWidth="1"/>
    <col min="7690" max="7695" width="16.125" style="49" hidden="1" customWidth="1"/>
    <col min="7696" max="7696" width="6.125" style="49" hidden="1" customWidth="1"/>
    <col min="7697" max="7697" width="3" style="49" hidden="1" customWidth="1"/>
    <col min="7698" max="7937" width="8.625" style="49" hidden="1" customWidth="1"/>
    <col min="7938" max="7943" width="14.875" style="49" hidden="1" customWidth="1"/>
    <col min="7944" max="7945" width="15.875" style="49" hidden="1" customWidth="1"/>
    <col min="7946" max="7951" width="16.125" style="49" hidden="1" customWidth="1"/>
    <col min="7952" max="7952" width="6.125" style="49" hidden="1" customWidth="1"/>
    <col min="7953" max="7953" width="3" style="49" hidden="1" customWidth="1"/>
    <col min="7954" max="8193" width="8.625" style="49" hidden="1" customWidth="1"/>
    <col min="8194" max="8199" width="14.875" style="49" hidden="1" customWidth="1"/>
    <col min="8200" max="8201" width="15.875" style="49" hidden="1" customWidth="1"/>
    <col min="8202" max="8207" width="16.125" style="49" hidden="1" customWidth="1"/>
    <col min="8208" max="8208" width="6.125" style="49" hidden="1" customWidth="1"/>
    <col min="8209" max="8209" width="3" style="49" hidden="1" customWidth="1"/>
    <col min="8210" max="8449" width="8.625" style="49" hidden="1" customWidth="1"/>
    <col min="8450" max="8455" width="14.875" style="49" hidden="1" customWidth="1"/>
    <col min="8456" max="8457" width="15.875" style="49" hidden="1" customWidth="1"/>
    <col min="8458" max="8463" width="16.125" style="49" hidden="1" customWidth="1"/>
    <col min="8464" max="8464" width="6.125" style="49" hidden="1" customWidth="1"/>
    <col min="8465" max="8465" width="3" style="49" hidden="1" customWidth="1"/>
    <col min="8466" max="8705" width="8.625" style="49" hidden="1" customWidth="1"/>
    <col min="8706" max="8711" width="14.875" style="49" hidden="1" customWidth="1"/>
    <col min="8712" max="8713" width="15.875" style="49" hidden="1" customWidth="1"/>
    <col min="8714" max="8719" width="16.125" style="49" hidden="1" customWidth="1"/>
    <col min="8720" max="8720" width="6.125" style="49" hidden="1" customWidth="1"/>
    <col min="8721" max="8721" width="3" style="49" hidden="1" customWidth="1"/>
    <col min="8722" max="8961" width="8.625" style="49" hidden="1" customWidth="1"/>
    <col min="8962" max="8967" width="14.875" style="49" hidden="1" customWidth="1"/>
    <col min="8968" max="8969" width="15.875" style="49" hidden="1" customWidth="1"/>
    <col min="8970" max="8975" width="16.125" style="49" hidden="1" customWidth="1"/>
    <col min="8976" max="8976" width="6.125" style="49" hidden="1" customWidth="1"/>
    <col min="8977" max="8977" width="3" style="49" hidden="1" customWidth="1"/>
    <col min="8978" max="9217" width="8.625" style="49" hidden="1" customWidth="1"/>
    <col min="9218" max="9223" width="14.875" style="49" hidden="1" customWidth="1"/>
    <col min="9224" max="9225" width="15.875" style="49" hidden="1" customWidth="1"/>
    <col min="9226" max="9231" width="16.125" style="49" hidden="1" customWidth="1"/>
    <col min="9232" max="9232" width="6.125" style="49" hidden="1" customWidth="1"/>
    <col min="9233" max="9233" width="3" style="49" hidden="1" customWidth="1"/>
    <col min="9234" max="9473" width="8.625" style="49" hidden="1" customWidth="1"/>
    <col min="9474" max="9479" width="14.875" style="49" hidden="1" customWidth="1"/>
    <col min="9480" max="9481" width="15.875" style="49" hidden="1" customWidth="1"/>
    <col min="9482" max="9487" width="16.125" style="49" hidden="1" customWidth="1"/>
    <col min="9488" max="9488" width="6.125" style="49" hidden="1" customWidth="1"/>
    <col min="9489" max="9489" width="3" style="49" hidden="1" customWidth="1"/>
    <col min="9490" max="9729" width="8.625" style="49" hidden="1" customWidth="1"/>
    <col min="9730" max="9735" width="14.875" style="49" hidden="1" customWidth="1"/>
    <col min="9736" max="9737" width="15.875" style="49" hidden="1" customWidth="1"/>
    <col min="9738" max="9743" width="16.125" style="49" hidden="1" customWidth="1"/>
    <col min="9744" max="9744" width="6.125" style="49" hidden="1" customWidth="1"/>
    <col min="9745" max="9745" width="3" style="49" hidden="1" customWidth="1"/>
    <col min="9746" max="9985" width="8.625" style="49" hidden="1" customWidth="1"/>
    <col min="9986" max="9991" width="14.875" style="49" hidden="1" customWidth="1"/>
    <col min="9992" max="9993" width="15.875" style="49" hidden="1" customWidth="1"/>
    <col min="9994" max="9999" width="16.125" style="49" hidden="1" customWidth="1"/>
    <col min="10000" max="10000" width="6.125" style="49" hidden="1" customWidth="1"/>
    <col min="10001" max="10001" width="3" style="49" hidden="1" customWidth="1"/>
    <col min="10002" max="10241" width="8.625" style="49" hidden="1" customWidth="1"/>
    <col min="10242" max="10247" width="14.875" style="49" hidden="1" customWidth="1"/>
    <col min="10248" max="10249" width="15.875" style="49" hidden="1" customWidth="1"/>
    <col min="10250" max="10255" width="16.125" style="49" hidden="1" customWidth="1"/>
    <col min="10256" max="10256" width="6.125" style="49" hidden="1" customWidth="1"/>
    <col min="10257" max="10257" width="3" style="49" hidden="1" customWidth="1"/>
    <col min="10258" max="10497" width="8.625" style="49" hidden="1" customWidth="1"/>
    <col min="10498" max="10503" width="14.875" style="49" hidden="1" customWidth="1"/>
    <col min="10504" max="10505" width="15.875" style="49" hidden="1" customWidth="1"/>
    <col min="10506" max="10511" width="16.125" style="49" hidden="1" customWidth="1"/>
    <col min="10512" max="10512" width="6.125" style="49" hidden="1" customWidth="1"/>
    <col min="10513" max="10513" width="3" style="49" hidden="1" customWidth="1"/>
    <col min="10514" max="10753" width="8.625" style="49" hidden="1" customWidth="1"/>
    <col min="10754" max="10759" width="14.875" style="49" hidden="1" customWidth="1"/>
    <col min="10760" max="10761" width="15.875" style="49" hidden="1" customWidth="1"/>
    <col min="10762" max="10767" width="16.125" style="49" hidden="1" customWidth="1"/>
    <col min="10768" max="10768" width="6.125" style="49" hidden="1" customWidth="1"/>
    <col min="10769" max="10769" width="3" style="49" hidden="1" customWidth="1"/>
    <col min="10770" max="11009" width="8.625" style="49" hidden="1" customWidth="1"/>
    <col min="11010" max="11015" width="14.875" style="49" hidden="1" customWidth="1"/>
    <col min="11016" max="11017" width="15.875" style="49" hidden="1" customWidth="1"/>
    <col min="11018" max="11023" width="16.125" style="49" hidden="1" customWidth="1"/>
    <col min="11024" max="11024" width="6.125" style="49" hidden="1" customWidth="1"/>
    <col min="11025" max="11025" width="3" style="49" hidden="1" customWidth="1"/>
    <col min="11026" max="11265" width="8.625" style="49" hidden="1" customWidth="1"/>
    <col min="11266" max="11271" width="14.875" style="49" hidden="1" customWidth="1"/>
    <col min="11272" max="11273" width="15.875" style="49" hidden="1" customWidth="1"/>
    <col min="11274" max="11279" width="16.125" style="49" hidden="1" customWidth="1"/>
    <col min="11280" max="11280" width="6.125" style="49" hidden="1" customWidth="1"/>
    <col min="11281" max="11281" width="3" style="49" hidden="1" customWidth="1"/>
    <col min="11282" max="11521" width="8.625" style="49" hidden="1" customWidth="1"/>
    <col min="11522" max="11527" width="14.875" style="49" hidden="1" customWidth="1"/>
    <col min="11528" max="11529" width="15.875" style="49" hidden="1" customWidth="1"/>
    <col min="11530" max="11535" width="16.125" style="49" hidden="1" customWidth="1"/>
    <col min="11536" max="11536" width="6.125" style="49" hidden="1" customWidth="1"/>
    <col min="11537" max="11537" width="3" style="49" hidden="1" customWidth="1"/>
    <col min="11538" max="11777" width="8.625" style="49" hidden="1" customWidth="1"/>
    <col min="11778" max="11783" width="14.875" style="49" hidden="1" customWidth="1"/>
    <col min="11784" max="11785" width="15.875" style="49" hidden="1" customWidth="1"/>
    <col min="11786" max="11791" width="16.125" style="49" hidden="1" customWidth="1"/>
    <col min="11792" max="11792" width="6.125" style="49" hidden="1" customWidth="1"/>
    <col min="11793" max="11793" width="3" style="49" hidden="1" customWidth="1"/>
    <col min="11794" max="12033" width="8.625" style="49" hidden="1" customWidth="1"/>
    <col min="12034" max="12039" width="14.875" style="49" hidden="1" customWidth="1"/>
    <col min="12040" max="12041" width="15.875" style="49" hidden="1" customWidth="1"/>
    <col min="12042" max="12047" width="16.125" style="49" hidden="1" customWidth="1"/>
    <col min="12048" max="12048" width="6.125" style="49" hidden="1" customWidth="1"/>
    <col min="12049" max="12049" width="3" style="49" hidden="1" customWidth="1"/>
    <col min="12050" max="12289" width="8.625" style="49" hidden="1" customWidth="1"/>
    <col min="12290" max="12295" width="14.875" style="49" hidden="1" customWidth="1"/>
    <col min="12296" max="12297" width="15.875" style="49" hidden="1" customWidth="1"/>
    <col min="12298" max="12303" width="16.125" style="49" hidden="1" customWidth="1"/>
    <col min="12304" max="12304" width="6.125" style="49" hidden="1" customWidth="1"/>
    <col min="12305" max="12305" width="3" style="49" hidden="1" customWidth="1"/>
    <col min="12306" max="12545" width="8.625" style="49" hidden="1" customWidth="1"/>
    <col min="12546" max="12551" width="14.875" style="49" hidden="1" customWidth="1"/>
    <col min="12552" max="12553" width="15.875" style="49" hidden="1" customWidth="1"/>
    <col min="12554" max="12559" width="16.125" style="49" hidden="1" customWidth="1"/>
    <col min="12560" max="12560" width="6.125" style="49" hidden="1" customWidth="1"/>
    <col min="12561" max="12561" width="3" style="49" hidden="1" customWidth="1"/>
    <col min="12562" max="12801" width="8.625" style="49" hidden="1" customWidth="1"/>
    <col min="12802" max="12807" width="14.875" style="49" hidden="1" customWidth="1"/>
    <col min="12808" max="12809" width="15.875" style="49" hidden="1" customWidth="1"/>
    <col min="12810" max="12815" width="16.125" style="49" hidden="1" customWidth="1"/>
    <col min="12816" max="12816" width="6.125" style="49" hidden="1" customWidth="1"/>
    <col min="12817" max="12817" width="3" style="49" hidden="1" customWidth="1"/>
    <col min="12818" max="13057" width="8.625" style="49" hidden="1" customWidth="1"/>
    <col min="13058" max="13063" width="14.875" style="49" hidden="1" customWidth="1"/>
    <col min="13064" max="13065" width="15.875" style="49" hidden="1" customWidth="1"/>
    <col min="13066" max="13071" width="16.125" style="49" hidden="1" customWidth="1"/>
    <col min="13072" max="13072" width="6.125" style="49" hidden="1" customWidth="1"/>
    <col min="13073" max="13073" width="3" style="49" hidden="1" customWidth="1"/>
    <col min="13074" max="13313" width="8.625" style="49" hidden="1" customWidth="1"/>
    <col min="13314" max="13319" width="14.875" style="49" hidden="1" customWidth="1"/>
    <col min="13320" max="13321" width="15.875" style="49" hidden="1" customWidth="1"/>
    <col min="13322" max="13327" width="16.125" style="49" hidden="1" customWidth="1"/>
    <col min="13328" max="13328" width="6.125" style="49" hidden="1" customWidth="1"/>
    <col min="13329" max="13329" width="3" style="49" hidden="1" customWidth="1"/>
    <col min="13330" max="13569" width="8.625" style="49" hidden="1" customWidth="1"/>
    <col min="13570" max="13575" width="14.875" style="49" hidden="1" customWidth="1"/>
    <col min="13576" max="13577" width="15.875" style="49" hidden="1" customWidth="1"/>
    <col min="13578" max="13583" width="16.125" style="49" hidden="1" customWidth="1"/>
    <col min="13584" max="13584" width="6.125" style="49" hidden="1" customWidth="1"/>
    <col min="13585" max="13585" width="3" style="49" hidden="1" customWidth="1"/>
    <col min="13586" max="13825" width="8.625" style="49" hidden="1" customWidth="1"/>
    <col min="13826" max="13831" width="14.875" style="49" hidden="1" customWidth="1"/>
    <col min="13832" max="13833" width="15.875" style="49" hidden="1" customWidth="1"/>
    <col min="13834" max="13839" width="16.125" style="49" hidden="1" customWidth="1"/>
    <col min="13840" max="13840" width="6.125" style="49" hidden="1" customWidth="1"/>
    <col min="13841" max="13841" width="3" style="49" hidden="1" customWidth="1"/>
    <col min="13842" max="14081" width="8.625" style="49" hidden="1" customWidth="1"/>
    <col min="14082" max="14087" width="14.875" style="49" hidden="1" customWidth="1"/>
    <col min="14088" max="14089" width="15.875" style="49" hidden="1" customWidth="1"/>
    <col min="14090" max="14095" width="16.125" style="49" hidden="1" customWidth="1"/>
    <col min="14096" max="14096" width="6.125" style="49" hidden="1" customWidth="1"/>
    <col min="14097" max="14097" width="3" style="49" hidden="1" customWidth="1"/>
    <col min="14098" max="14337" width="8.625" style="49" hidden="1" customWidth="1"/>
    <col min="14338" max="14343" width="14.875" style="49" hidden="1" customWidth="1"/>
    <col min="14344" max="14345" width="15.875" style="49" hidden="1" customWidth="1"/>
    <col min="14346" max="14351" width="16.125" style="49" hidden="1" customWidth="1"/>
    <col min="14352" max="14352" width="6.125" style="49" hidden="1" customWidth="1"/>
    <col min="14353" max="14353" width="3" style="49" hidden="1" customWidth="1"/>
    <col min="14354" max="14593" width="8.625" style="49" hidden="1" customWidth="1"/>
    <col min="14594" max="14599" width="14.875" style="49" hidden="1" customWidth="1"/>
    <col min="14600" max="14601" width="15.875" style="49" hidden="1" customWidth="1"/>
    <col min="14602" max="14607" width="16.125" style="49" hidden="1" customWidth="1"/>
    <col min="14608" max="14608" width="6.125" style="49" hidden="1" customWidth="1"/>
    <col min="14609" max="14609" width="3" style="49" hidden="1" customWidth="1"/>
    <col min="14610" max="14849" width="8.625" style="49" hidden="1" customWidth="1"/>
    <col min="14850" max="14855" width="14.875" style="49" hidden="1" customWidth="1"/>
    <col min="14856" max="14857" width="15.875" style="49" hidden="1" customWidth="1"/>
    <col min="14858" max="14863" width="16.125" style="49" hidden="1" customWidth="1"/>
    <col min="14864" max="14864" width="6.125" style="49" hidden="1" customWidth="1"/>
    <col min="14865" max="14865" width="3" style="49" hidden="1" customWidth="1"/>
    <col min="14866" max="15105" width="8.625" style="49" hidden="1" customWidth="1"/>
    <col min="15106" max="15111" width="14.875" style="49" hidden="1" customWidth="1"/>
    <col min="15112" max="15113" width="15.875" style="49" hidden="1" customWidth="1"/>
    <col min="15114" max="15119" width="16.125" style="49" hidden="1" customWidth="1"/>
    <col min="15120" max="15120" width="6.125" style="49" hidden="1" customWidth="1"/>
    <col min="15121" max="15121" width="3" style="49" hidden="1" customWidth="1"/>
    <col min="15122" max="15361" width="8.625" style="49" hidden="1" customWidth="1"/>
    <col min="15362" max="15367" width="14.875" style="49" hidden="1" customWidth="1"/>
    <col min="15368" max="15369" width="15.875" style="49" hidden="1" customWidth="1"/>
    <col min="15370" max="15375" width="16.125" style="49" hidden="1" customWidth="1"/>
    <col min="15376" max="15376" width="6.125" style="49" hidden="1" customWidth="1"/>
    <col min="15377" max="15377" width="3" style="49" hidden="1" customWidth="1"/>
    <col min="15378" max="15617" width="8.625" style="49" hidden="1" customWidth="1"/>
    <col min="15618" max="15623" width="14.875" style="49" hidden="1" customWidth="1"/>
    <col min="15624" max="15625" width="15.875" style="49" hidden="1" customWidth="1"/>
    <col min="15626" max="15631" width="16.125" style="49" hidden="1" customWidth="1"/>
    <col min="15632" max="15632" width="6.125" style="49" hidden="1" customWidth="1"/>
    <col min="15633" max="15633" width="3" style="49" hidden="1" customWidth="1"/>
    <col min="15634" max="15873" width="8.625" style="49" hidden="1" customWidth="1"/>
    <col min="15874" max="15879" width="14.875" style="49" hidden="1" customWidth="1"/>
    <col min="15880" max="15881" width="15.875" style="49" hidden="1" customWidth="1"/>
    <col min="15882" max="15887" width="16.125" style="49" hidden="1" customWidth="1"/>
    <col min="15888" max="15888" width="6.125" style="49" hidden="1" customWidth="1"/>
    <col min="15889" max="15889" width="3" style="49" hidden="1" customWidth="1"/>
    <col min="15890" max="16129" width="8.625" style="49" hidden="1" customWidth="1"/>
    <col min="16130" max="16135" width="14.875" style="49" hidden="1" customWidth="1"/>
    <col min="16136" max="16137" width="15.875" style="49" hidden="1" customWidth="1"/>
    <col min="16138" max="16143" width="16.125" style="49" hidden="1" customWidth="1"/>
    <col min="16144" max="16144" width="6.125" style="49" hidden="1" customWidth="1"/>
    <col min="16145" max="16145" width="3" style="49" hidden="1" customWidth="1"/>
    <col min="16146" max="16384" width="8.625" style="49" hidden="1" customWidth="1"/>
  </cols>
  <sheetData>
    <row r="1" spans="1:51" ht="42.75" customHeight="1">
      <c r="A1" s="93"/>
      <c r="B1" s="259"/>
      <c r="P1" s="106"/>
      <c r="Q1" s="106"/>
    </row>
    <row r="2" spans="1:51" ht="25.5">
      <c r="A2" s="93"/>
      <c r="C2" s="264"/>
      <c r="P2" s="106"/>
      <c r="Q2" s="106"/>
    </row>
    <row r="3" spans="1:51" ht="25.5">
      <c r="A3" s="93"/>
      <c r="C3" s="264"/>
      <c r="P3" s="106"/>
      <c r="Q3" s="106"/>
    </row>
    <row r="4" spans="1:51" s="94" customFormat="1" ht="13.5" customHeight="1">
      <c r="A4" s="93"/>
      <c r="B4" s="93"/>
      <c r="C4" s="93"/>
      <c r="D4" s="93"/>
      <c r="E4" s="93"/>
      <c r="F4" s="93"/>
      <c r="G4" s="93"/>
      <c r="H4" s="93"/>
      <c r="I4" s="93"/>
      <c r="J4" s="93"/>
      <c r="K4" s="93"/>
      <c r="L4" s="93"/>
      <c r="M4" s="93"/>
      <c r="N4" s="93"/>
      <c r="O4" s="93"/>
      <c r="P4" s="281"/>
      <c r="Q4" s="281"/>
      <c r="R4" s="93"/>
      <c r="S4" s="93"/>
      <c r="T4" s="93"/>
      <c r="U4" s="93"/>
      <c r="V4" s="93"/>
      <c r="W4" s="93"/>
      <c r="X4" s="93"/>
      <c r="Y4" s="93"/>
      <c r="Z4" s="93"/>
      <c r="AA4" s="93"/>
      <c r="AB4" s="93"/>
      <c r="AC4" s="93"/>
      <c r="AD4" s="93"/>
      <c r="AE4" s="93"/>
      <c r="AF4" s="93"/>
      <c r="AG4" s="93"/>
      <c r="AH4" s="93"/>
      <c r="AI4" s="93"/>
    </row>
    <row r="5" spans="1:51" s="94" customFormat="1" ht="13.5" customHeight="1">
      <c r="A5" s="93"/>
      <c r="B5" s="93"/>
      <c r="C5" s="93"/>
      <c r="D5" s="93"/>
      <c r="E5" s="93"/>
      <c r="F5" s="93"/>
      <c r="G5" s="93"/>
      <c r="H5" s="93"/>
      <c r="I5" s="93"/>
      <c r="J5" s="93"/>
      <c r="K5" s="93"/>
      <c r="L5" s="93"/>
      <c r="M5" s="93"/>
      <c r="N5" s="93"/>
      <c r="O5" s="93"/>
      <c r="P5" s="281"/>
      <c r="Q5" s="281"/>
      <c r="R5" s="93"/>
      <c r="S5" s="93"/>
      <c r="T5" s="93"/>
      <c r="U5" s="93"/>
      <c r="V5" s="93"/>
      <c r="W5" s="93"/>
      <c r="X5" s="93"/>
      <c r="Y5" s="93"/>
      <c r="Z5" s="93"/>
      <c r="AA5" s="93"/>
      <c r="AB5" s="93"/>
      <c r="AC5" s="93"/>
      <c r="AD5" s="93"/>
      <c r="AE5" s="93"/>
      <c r="AF5" s="93"/>
      <c r="AG5" s="93"/>
      <c r="AH5" s="93"/>
      <c r="AI5" s="93"/>
    </row>
    <row r="6" spans="1:51" s="94" customFormat="1" ht="13.5" customHeight="1">
      <c r="A6" s="93"/>
      <c r="B6" s="93"/>
      <c r="C6" s="93"/>
      <c r="D6" s="93"/>
      <c r="E6" s="93"/>
      <c r="F6" s="93"/>
      <c r="G6" s="93"/>
      <c r="H6" s="93"/>
      <c r="I6" s="93"/>
      <c r="J6" s="93"/>
      <c r="K6" s="93"/>
      <c r="L6" s="93"/>
      <c r="M6" s="93"/>
      <c r="N6" s="93"/>
      <c r="O6" s="93"/>
      <c r="P6" s="281"/>
      <c r="Q6" s="281"/>
      <c r="R6" s="93"/>
      <c r="S6" s="93"/>
      <c r="T6" s="93"/>
      <c r="U6" s="93"/>
      <c r="V6" s="93"/>
      <c r="W6" s="93"/>
      <c r="X6" s="93"/>
      <c r="Y6" s="93"/>
      <c r="Z6" s="93"/>
      <c r="AA6" s="93"/>
      <c r="AB6" s="93"/>
      <c r="AC6" s="93"/>
      <c r="AD6" s="93"/>
      <c r="AE6" s="93"/>
      <c r="AF6" s="93"/>
      <c r="AG6" s="93"/>
      <c r="AH6" s="93"/>
      <c r="AI6" s="93"/>
    </row>
    <row r="7" spans="1:51" s="94" customFormat="1" ht="13.5" customHeight="1">
      <c r="A7" s="93"/>
      <c r="B7" s="93"/>
      <c r="C7" s="93"/>
      <c r="D7" s="93"/>
      <c r="E7" s="93"/>
      <c r="F7" s="93"/>
      <c r="G7" s="93"/>
      <c r="H7" s="93"/>
      <c r="I7" s="93"/>
      <c r="J7" s="93"/>
      <c r="K7" s="93"/>
      <c r="L7" s="93"/>
      <c r="M7" s="93"/>
      <c r="N7" s="93"/>
      <c r="O7" s="93"/>
      <c r="P7" s="281"/>
      <c r="Q7" s="281"/>
      <c r="R7" s="93"/>
      <c r="S7" s="93"/>
      <c r="T7" s="93"/>
      <c r="U7" s="93"/>
      <c r="V7" s="93"/>
      <c r="W7" s="93"/>
      <c r="X7" s="93"/>
      <c r="Y7" s="93"/>
      <c r="Z7" s="93"/>
      <c r="AA7" s="93"/>
      <c r="AB7" s="93"/>
      <c r="AC7" s="93"/>
      <c r="AD7" s="93"/>
      <c r="AE7" s="93"/>
      <c r="AF7" s="93"/>
      <c r="AG7" s="93"/>
      <c r="AH7" s="93"/>
      <c r="AI7" s="93"/>
    </row>
    <row r="8" spans="1:51" s="94" customFormat="1" ht="13.5" customHeight="1">
      <c r="A8" s="93"/>
      <c r="B8" s="93"/>
      <c r="C8" s="93"/>
      <c r="D8" s="93"/>
      <c r="E8" s="93"/>
      <c r="F8" s="93"/>
      <c r="G8" s="93"/>
      <c r="H8" s="93"/>
      <c r="I8" s="93"/>
      <c r="J8" s="93"/>
      <c r="K8" s="93"/>
      <c r="L8" s="93"/>
      <c r="M8" s="93"/>
      <c r="N8" s="93"/>
      <c r="O8" s="93"/>
      <c r="P8" s="281"/>
      <c r="Q8" s="281"/>
      <c r="R8" s="93"/>
      <c r="S8" s="93"/>
      <c r="T8" s="93"/>
      <c r="U8" s="93"/>
      <c r="V8" s="93"/>
      <c r="W8" s="93"/>
      <c r="X8" s="93"/>
      <c r="Y8" s="93"/>
      <c r="Z8" s="93"/>
      <c r="AA8" s="93"/>
      <c r="AB8" s="93"/>
      <c r="AC8" s="93"/>
      <c r="AD8" s="93"/>
      <c r="AE8" s="93"/>
      <c r="AF8" s="93"/>
      <c r="AG8" s="93"/>
      <c r="AH8" s="93"/>
      <c r="AI8" s="93"/>
    </row>
    <row r="9" spans="1:51" s="94" customFormat="1" ht="13.5" customHeight="1">
      <c r="A9" s="93"/>
      <c r="B9" s="93"/>
      <c r="C9" s="93"/>
      <c r="D9" s="93"/>
      <c r="E9" s="93"/>
      <c r="F9" s="93"/>
      <c r="G9" s="93"/>
      <c r="H9" s="93"/>
      <c r="I9" s="93"/>
      <c r="J9" s="93"/>
      <c r="K9" s="93"/>
      <c r="L9" s="93"/>
      <c r="M9" s="93"/>
      <c r="N9" s="93"/>
      <c r="O9" s="93"/>
      <c r="P9" s="281"/>
      <c r="Q9" s="281"/>
      <c r="R9" s="93"/>
      <c r="S9" s="93"/>
      <c r="T9" s="93"/>
      <c r="U9" s="93"/>
      <c r="V9" s="93"/>
      <c r="W9" s="93"/>
      <c r="X9" s="93"/>
      <c r="Y9" s="93"/>
      <c r="Z9" s="93"/>
      <c r="AA9" s="93"/>
      <c r="AB9" s="93"/>
      <c r="AC9" s="93"/>
      <c r="AD9" s="93"/>
      <c r="AE9" s="93"/>
      <c r="AF9" s="93"/>
      <c r="AG9" s="93"/>
      <c r="AH9" s="93"/>
      <c r="AI9" s="93"/>
    </row>
    <row r="10" spans="1:51" s="94" customFormat="1" ht="13.5" customHeight="1">
      <c r="A10" s="93"/>
      <c r="B10" s="93"/>
      <c r="C10" s="93"/>
      <c r="D10" s="93"/>
      <c r="E10" s="93"/>
      <c r="F10" s="93"/>
      <c r="G10" s="93"/>
      <c r="H10" s="93"/>
      <c r="I10" s="93"/>
      <c r="J10" s="93"/>
      <c r="K10" s="93"/>
      <c r="L10" s="93"/>
      <c r="M10" s="93"/>
      <c r="N10" s="93"/>
      <c r="O10" s="93"/>
      <c r="P10" s="281"/>
      <c r="Q10" s="281"/>
      <c r="R10" s="93"/>
      <c r="S10" s="93"/>
      <c r="T10" s="93"/>
      <c r="U10" s="93"/>
      <c r="V10" s="93"/>
      <c r="W10" s="93"/>
      <c r="X10" s="93"/>
      <c r="Y10" s="93"/>
      <c r="Z10" s="93"/>
      <c r="AA10" s="93"/>
      <c r="AB10" s="93"/>
      <c r="AC10" s="93"/>
      <c r="AD10" s="93"/>
      <c r="AE10" s="93"/>
      <c r="AF10" s="93"/>
      <c r="AG10" s="93"/>
      <c r="AH10" s="93"/>
      <c r="AI10" s="93"/>
      <c r="AY10" s="94" t="s">
        <v>202</v>
      </c>
    </row>
    <row r="11" spans="1:51" s="94" customFormat="1" ht="13.5" customHeight="1">
      <c r="A11" s="93"/>
      <c r="B11" s="93"/>
      <c r="C11" s="93"/>
      <c r="D11" s="93"/>
      <c r="E11" s="93"/>
      <c r="F11" s="93"/>
      <c r="G11" s="93"/>
      <c r="H11" s="93"/>
      <c r="I11" s="93"/>
      <c r="J11" s="93"/>
      <c r="K11" s="93"/>
      <c r="L11" s="93"/>
      <c r="M11" s="93"/>
      <c r="N11" s="93"/>
      <c r="O11" s="93"/>
      <c r="P11" s="281"/>
      <c r="Q11" s="281"/>
      <c r="R11" s="93"/>
      <c r="S11" s="93"/>
      <c r="T11" s="93"/>
      <c r="U11" s="93"/>
      <c r="V11" s="93"/>
      <c r="W11" s="93"/>
      <c r="X11" s="93"/>
      <c r="Y11" s="93"/>
      <c r="Z11" s="93"/>
      <c r="AA11" s="93"/>
      <c r="AB11" s="93"/>
      <c r="AC11" s="93"/>
      <c r="AD11" s="93"/>
      <c r="AE11" s="93"/>
      <c r="AF11" s="93"/>
      <c r="AG11" s="93"/>
      <c r="AH11" s="93"/>
      <c r="AI11" s="93"/>
    </row>
    <row r="12" spans="1:51" s="94" customFormat="1" ht="13.5" customHeight="1">
      <c r="A12" s="93"/>
      <c r="B12" s="93"/>
      <c r="C12" s="93"/>
      <c r="D12" s="93"/>
      <c r="E12" s="93"/>
      <c r="F12" s="93"/>
      <c r="G12" s="93"/>
      <c r="H12" s="93"/>
      <c r="I12" s="93"/>
      <c r="J12" s="93"/>
      <c r="K12" s="93"/>
      <c r="L12" s="93"/>
      <c r="M12" s="93"/>
      <c r="N12" s="93"/>
      <c r="O12" s="93"/>
      <c r="P12" s="281"/>
      <c r="Q12" s="281"/>
      <c r="R12" s="93"/>
      <c r="S12" s="93"/>
      <c r="T12" s="93"/>
      <c r="U12" s="93"/>
      <c r="V12" s="93"/>
      <c r="W12" s="93"/>
      <c r="X12" s="93"/>
      <c r="Y12" s="93"/>
      <c r="Z12" s="93"/>
      <c r="AA12" s="93"/>
      <c r="AB12" s="93"/>
      <c r="AC12" s="93"/>
      <c r="AD12" s="93"/>
      <c r="AE12" s="93"/>
      <c r="AF12" s="93"/>
      <c r="AG12" s="93"/>
      <c r="AH12" s="93"/>
      <c r="AI12" s="93"/>
      <c r="AY12" s="94" t="s">
        <v>202</v>
      </c>
    </row>
    <row r="13" spans="1:51" s="94" customFormat="1" ht="13.5" customHeight="1">
      <c r="A13" s="93"/>
      <c r="B13" s="93"/>
      <c r="C13" s="93"/>
      <c r="D13" s="93"/>
      <c r="E13" s="93"/>
      <c r="F13" s="93"/>
      <c r="G13" s="93"/>
      <c r="H13" s="93"/>
      <c r="I13" s="93"/>
      <c r="J13" s="93"/>
      <c r="K13" s="93"/>
      <c r="L13" s="93"/>
      <c r="M13" s="93"/>
      <c r="N13" s="93"/>
      <c r="O13" s="93"/>
      <c r="P13" s="281"/>
      <c r="Q13" s="281"/>
      <c r="R13" s="93"/>
      <c r="S13" s="93"/>
      <c r="T13" s="93"/>
      <c r="U13" s="93"/>
      <c r="V13" s="93"/>
      <c r="W13" s="93"/>
      <c r="X13" s="93"/>
      <c r="Y13" s="93"/>
      <c r="Z13" s="93"/>
      <c r="AA13" s="93"/>
      <c r="AB13" s="93"/>
      <c r="AC13" s="93"/>
      <c r="AD13" s="93"/>
      <c r="AE13" s="93"/>
      <c r="AF13" s="93"/>
      <c r="AG13" s="93"/>
      <c r="AH13" s="93"/>
      <c r="AI13" s="93"/>
    </row>
    <row r="14" spans="1:51" s="94" customFormat="1" ht="14.25" customHeight="1">
      <c r="A14" s="93"/>
      <c r="B14" s="93"/>
      <c r="C14" s="93"/>
      <c r="D14" s="93"/>
      <c r="E14" s="93"/>
      <c r="F14" s="93"/>
      <c r="G14" s="93"/>
      <c r="H14" s="93"/>
      <c r="I14" s="93"/>
      <c r="J14" s="93"/>
      <c r="K14" s="93"/>
      <c r="L14" s="93"/>
      <c r="M14" s="93"/>
      <c r="N14" s="93"/>
      <c r="O14" s="93"/>
      <c r="P14" s="281"/>
      <c r="Q14" s="281"/>
      <c r="R14" s="93"/>
      <c r="S14" s="93"/>
      <c r="T14" s="93"/>
      <c r="U14" s="93"/>
      <c r="V14" s="93"/>
      <c r="W14" s="93"/>
      <c r="X14" s="93"/>
      <c r="Y14" s="93"/>
      <c r="Z14" s="93"/>
      <c r="AA14" s="93"/>
      <c r="AB14" s="93"/>
      <c r="AC14" s="93"/>
      <c r="AD14" s="93"/>
      <c r="AE14" s="93"/>
      <c r="AF14" s="93"/>
      <c r="AG14" s="93"/>
      <c r="AH14" s="93"/>
      <c r="AI14" s="93"/>
    </row>
    <row r="15" spans="1:51" s="94" customFormat="1" ht="13.5" customHeight="1">
      <c r="A15" s="49"/>
      <c r="B15" s="93"/>
      <c r="C15" s="93"/>
      <c r="D15" s="93"/>
      <c r="E15" s="93"/>
      <c r="F15" s="93"/>
      <c r="G15" s="93"/>
      <c r="H15" s="93"/>
      <c r="I15" s="93"/>
      <c r="J15" s="93"/>
      <c r="K15" s="93"/>
      <c r="L15" s="93"/>
      <c r="M15" s="93"/>
      <c r="N15" s="93"/>
      <c r="O15" s="93"/>
      <c r="P15" s="281"/>
      <c r="Q15" s="281"/>
      <c r="R15" s="93"/>
      <c r="S15" s="93"/>
      <c r="T15" s="93"/>
      <c r="U15" s="93"/>
      <c r="V15" s="93"/>
      <c r="W15" s="93"/>
      <c r="X15" s="93"/>
      <c r="Y15" s="93"/>
      <c r="Z15" s="93"/>
      <c r="AA15" s="93"/>
      <c r="AB15" s="93"/>
      <c r="AC15" s="93"/>
      <c r="AD15" s="93"/>
      <c r="AE15" s="93"/>
      <c r="AF15" s="93"/>
      <c r="AG15" s="93"/>
      <c r="AH15" s="93"/>
      <c r="AI15" s="93"/>
    </row>
    <row r="16" spans="1:51" s="94" customFormat="1" ht="13.5" customHeight="1">
      <c r="A16" s="49"/>
      <c r="B16" s="93"/>
      <c r="C16" s="93"/>
      <c r="D16" s="93"/>
      <c r="E16" s="93"/>
      <c r="F16" s="93"/>
      <c r="G16" s="93"/>
      <c r="H16" s="93"/>
      <c r="I16" s="93"/>
      <c r="J16" s="93"/>
      <c r="K16" s="93"/>
      <c r="L16" s="93"/>
      <c r="M16" s="93"/>
      <c r="N16" s="93"/>
      <c r="O16" s="93"/>
      <c r="P16" s="281"/>
      <c r="Q16" s="281"/>
      <c r="R16" s="93"/>
      <c r="S16" s="93"/>
      <c r="T16" s="93"/>
      <c r="U16" s="93"/>
      <c r="V16" s="93"/>
      <c r="W16" s="93"/>
      <c r="X16" s="93"/>
      <c r="Y16" s="93"/>
      <c r="Z16" s="93"/>
      <c r="AA16" s="93"/>
      <c r="AB16" s="93"/>
      <c r="AC16" s="93"/>
      <c r="AD16" s="93"/>
      <c r="AE16" s="93"/>
      <c r="AF16" s="93"/>
      <c r="AG16" s="93"/>
      <c r="AH16" s="93"/>
      <c r="AI16" s="93"/>
    </row>
    <row r="17" spans="1:259" s="94" customFormat="1" ht="13.5" customHeight="1">
      <c r="A17" s="49"/>
      <c r="B17" s="93"/>
      <c r="C17" s="93"/>
      <c r="D17" s="93"/>
      <c r="E17" s="93"/>
      <c r="F17" s="93"/>
      <c r="G17" s="93"/>
      <c r="H17" s="93"/>
      <c r="I17" s="93"/>
      <c r="J17" s="93"/>
      <c r="K17" s="93"/>
      <c r="L17" s="93"/>
      <c r="M17" s="93"/>
      <c r="N17" s="93"/>
      <c r="O17" s="93"/>
      <c r="P17" s="281"/>
      <c r="Q17" s="281"/>
      <c r="R17" s="93"/>
      <c r="S17" s="93"/>
      <c r="T17" s="93"/>
      <c r="U17" s="93"/>
      <c r="V17" s="93"/>
      <c r="W17" s="93"/>
      <c r="X17" s="93"/>
      <c r="Y17" s="93"/>
      <c r="Z17" s="93"/>
      <c r="AA17" s="93"/>
      <c r="AB17" s="93"/>
      <c r="AC17" s="93"/>
      <c r="AD17" s="93"/>
      <c r="AE17" s="93"/>
      <c r="AF17" s="93"/>
      <c r="AG17" s="93"/>
      <c r="AH17" s="93"/>
      <c r="AI17" s="93"/>
    </row>
    <row r="18" spans="1:259" s="94" customFormat="1" ht="13.5" customHeight="1">
      <c r="A18" s="49"/>
      <c r="B18" s="93"/>
      <c r="C18" s="93"/>
      <c r="D18" s="93"/>
      <c r="E18" s="93"/>
      <c r="F18" s="93"/>
      <c r="G18" s="93"/>
      <c r="H18" s="93"/>
      <c r="I18" s="93"/>
      <c r="J18" s="93"/>
      <c r="K18" s="93"/>
      <c r="L18" s="93"/>
      <c r="M18" s="93"/>
      <c r="N18" s="93"/>
      <c r="O18" s="93"/>
      <c r="P18" s="281"/>
      <c r="Q18" s="281"/>
      <c r="R18" s="93"/>
      <c r="S18" s="93"/>
      <c r="T18" s="93"/>
      <c r="U18" s="93"/>
      <c r="V18" s="93"/>
      <c r="W18" s="93"/>
      <c r="X18" s="93"/>
      <c r="Y18" s="93"/>
      <c r="Z18" s="93"/>
      <c r="AA18" s="93"/>
      <c r="AB18" s="93"/>
      <c r="AC18" s="93"/>
      <c r="AD18" s="93"/>
      <c r="AE18" s="93"/>
      <c r="AF18" s="93"/>
      <c r="AG18" s="93"/>
      <c r="AH18" s="93"/>
      <c r="AI18" s="93"/>
    </row>
    <row r="19" spans="1:259" ht="13.5" customHeight="1">
      <c r="P19" s="106"/>
      <c r="Q19" s="106"/>
    </row>
    <row r="20" spans="1:259" ht="13.5" customHeight="1">
      <c r="P20" s="106"/>
      <c r="Q20" s="106"/>
    </row>
    <row r="21" spans="1:259" ht="17.25">
      <c r="B21" s="260"/>
      <c r="C21" s="102"/>
      <c r="D21" s="102"/>
      <c r="E21" s="102"/>
      <c r="F21" s="102"/>
      <c r="G21" s="102"/>
      <c r="H21" s="102"/>
      <c r="I21" s="102"/>
      <c r="J21" s="102"/>
      <c r="K21" s="102"/>
      <c r="L21" s="102"/>
      <c r="M21" s="102"/>
      <c r="N21" s="280"/>
      <c r="O21" s="102"/>
      <c r="P21" s="182"/>
      <c r="Q21" s="106"/>
      <c r="IY21" s="284"/>
    </row>
    <row r="22" spans="1:259" ht="17.25">
      <c r="B22" s="96"/>
      <c r="IY22" s="285"/>
    </row>
    <row r="23" spans="1:259" ht="13.5" customHeight="1">
      <c r="B23" s="96"/>
    </row>
    <row r="24" spans="1:259" ht="13.5" customHeight="1">
      <c r="B24" s="96"/>
    </row>
    <row r="25" spans="1:259" ht="13.5" customHeight="1">
      <c r="B25" s="96"/>
    </row>
    <row r="26" spans="1:259" ht="13.5" customHeight="1">
      <c r="B26" s="96"/>
    </row>
    <row r="27" spans="1:259" ht="13.5" customHeight="1">
      <c r="B27" s="96"/>
    </row>
    <row r="28" spans="1:259" ht="13.5" customHeight="1">
      <c r="B28" s="96"/>
    </row>
    <row r="29" spans="1:259" ht="13.5" customHeight="1">
      <c r="B29" s="96"/>
    </row>
    <row r="30" spans="1:259" ht="13.5" customHeight="1">
      <c r="B30" s="96"/>
    </row>
    <row r="31" spans="1:259" ht="13.5" customHeight="1">
      <c r="B31" s="96"/>
    </row>
    <row r="32" spans="1:259" ht="13.5" customHeight="1">
      <c r="B32" s="96"/>
    </row>
    <row r="33" spans="2:17" ht="13.5" customHeight="1">
      <c r="B33" s="96"/>
    </row>
    <row r="34" spans="2:17" ht="13.5" customHeight="1">
      <c r="B34" s="96"/>
    </row>
    <row r="35" spans="2:17" ht="13.5" customHeight="1">
      <c r="B35" s="96"/>
    </row>
    <row r="36" spans="2:17" ht="13.5" customHeight="1">
      <c r="B36" s="96"/>
    </row>
    <row r="37" spans="2:17" ht="13.5" customHeight="1">
      <c r="B37" s="96"/>
    </row>
    <row r="38" spans="2:17" ht="13.5" customHeight="1">
      <c r="B38" s="96"/>
    </row>
    <row r="39" spans="2:17" ht="13.5" customHeight="1">
      <c r="B39" s="105"/>
      <c r="C39" s="103"/>
      <c r="D39" s="103"/>
      <c r="E39" s="103"/>
      <c r="F39" s="103"/>
      <c r="G39" s="103"/>
      <c r="H39" s="103"/>
      <c r="I39" s="103"/>
      <c r="J39" s="103"/>
      <c r="K39" s="103"/>
      <c r="L39" s="103"/>
      <c r="M39" s="103"/>
      <c r="N39" s="103"/>
      <c r="O39" s="103"/>
      <c r="P39" s="187"/>
    </row>
    <row r="40" spans="2:17" ht="13.5" customHeight="1">
      <c r="B40" s="261"/>
      <c r="C40" s="106"/>
      <c r="D40" s="106"/>
      <c r="E40" s="106"/>
      <c r="F40" s="106"/>
      <c r="G40" s="106"/>
      <c r="H40" s="106"/>
      <c r="I40" s="106"/>
      <c r="J40" s="106"/>
      <c r="K40" s="106"/>
      <c r="L40" s="106"/>
      <c r="M40" s="106"/>
      <c r="N40" s="106"/>
      <c r="O40" s="106"/>
      <c r="P40" s="261"/>
      <c r="Q40" s="106"/>
    </row>
    <row r="41" spans="2:17" ht="17.25">
      <c r="B41" s="98" t="s">
        <v>50</v>
      </c>
      <c r="C41" s="102"/>
      <c r="D41" s="102"/>
      <c r="E41" s="102"/>
      <c r="F41" s="102"/>
      <c r="G41" s="102"/>
      <c r="H41" s="102"/>
      <c r="I41" s="102"/>
      <c r="J41" s="102"/>
      <c r="K41" s="102"/>
      <c r="L41" s="102"/>
      <c r="M41" s="102"/>
      <c r="N41" s="102"/>
      <c r="O41" s="102"/>
      <c r="P41" s="182"/>
    </row>
    <row r="42" spans="2:17" ht="13.5" customHeight="1">
      <c r="B42" s="96"/>
      <c r="C42" s="106"/>
      <c r="D42" s="106"/>
      <c r="E42" s="106"/>
      <c r="F42" s="106"/>
      <c r="G42" s="266" t="s">
        <v>516</v>
      </c>
      <c r="I42" s="270"/>
      <c r="J42" s="270"/>
      <c r="K42" s="270"/>
      <c r="L42" s="106"/>
      <c r="M42" s="106"/>
      <c r="N42" s="106"/>
      <c r="O42" s="106"/>
    </row>
    <row r="43" spans="2:17" ht="13.5" customHeight="1">
      <c r="B43" s="96"/>
      <c r="C43" s="106"/>
      <c r="D43" s="106"/>
      <c r="E43" s="106"/>
      <c r="F43" s="106"/>
      <c r="G43" s="1035"/>
      <c r="H43" s="1036"/>
      <c r="I43" s="1036"/>
      <c r="J43" s="1036"/>
      <c r="K43" s="1036"/>
      <c r="L43" s="1036"/>
      <c r="M43" s="1036"/>
      <c r="N43" s="1036"/>
      <c r="O43" s="1037"/>
    </row>
    <row r="44" spans="2:17" ht="13.5" customHeight="1">
      <c r="B44" s="96"/>
      <c r="C44" s="106"/>
      <c r="D44" s="106"/>
      <c r="E44" s="106"/>
      <c r="F44" s="106"/>
      <c r="G44" s="1038"/>
      <c r="H44" s="1039"/>
      <c r="I44" s="1039"/>
      <c r="J44" s="1039"/>
      <c r="K44" s="1039"/>
      <c r="L44" s="1039"/>
      <c r="M44" s="1039"/>
      <c r="N44" s="1039"/>
      <c r="O44" s="1040"/>
    </row>
    <row r="45" spans="2:17" ht="13.5" customHeight="1">
      <c r="B45" s="96"/>
      <c r="C45" s="106"/>
      <c r="D45" s="106"/>
      <c r="E45" s="106"/>
      <c r="F45" s="106"/>
      <c r="G45" s="1038"/>
      <c r="H45" s="1039"/>
      <c r="I45" s="1039"/>
      <c r="J45" s="1039"/>
      <c r="K45" s="1039"/>
      <c r="L45" s="1039"/>
      <c r="M45" s="1039"/>
      <c r="N45" s="1039"/>
      <c r="O45" s="1040"/>
    </row>
    <row r="46" spans="2:17" ht="13.5" customHeight="1">
      <c r="B46" s="96"/>
      <c r="C46" s="106"/>
      <c r="D46" s="106"/>
      <c r="E46" s="106"/>
      <c r="F46" s="106"/>
      <c r="G46" s="1038"/>
      <c r="H46" s="1039"/>
      <c r="I46" s="1039"/>
      <c r="J46" s="1039"/>
      <c r="K46" s="1039"/>
      <c r="L46" s="1039"/>
      <c r="M46" s="1039"/>
      <c r="N46" s="1039"/>
      <c r="O46" s="1040"/>
    </row>
    <row r="47" spans="2:17" ht="13.5" customHeight="1">
      <c r="B47" s="96"/>
      <c r="C47" s="106"/>
      <c r="D47" s="106"/>
      <c r="E47" s="106"/>
      <c r="F47" s="106"/>
      <c r="G47" s="1041"/>
      <c r="H47" s="1042"/>
      <c r="I47" s="1042"/>
      <c r="J47" s="1042"/>
      <c r="K47" s="1042"/>
      <c r="L47" s="1042"/>
      <c r="M47" s="1042"/>
      <c r="N47" s="1042"/>
      <c r="O47" s="1043"/>
    </row>
    <row r="48" spans="2:17" ht="13.5" customHeight="1">
      <c r="B48" s="96"/>
      <c r="C48" s="106"/>
      <c r="D48" s="106"/>
      <c r="E48" s="106"/>
      <c r="F48" s="106"/>
      <c r="G48" s="106"/>
      <c r="H48" s="268"/>
      <c r="I48" s="268"/>
      <c r="J48" s="268"/>
    </row>
    <row r="49" spans="1:17" ht="13.5" customHeight="1">
      <c r="B49" s="96"/>
      <c r="C49" s="106"/>
      <c r="D49" s="106"/>
      <c r="E49" s="106"/>
      <c r="F49" s="106"/>
      <c r="G49" s="49" t="s">
        <v>517</v>
      </c>
    </row>
    <row r="50" spans="1:17" ht="13.5" customHeight="1">
      <c r="B50" s="96"/>
      <c r="C50" s="106"/>
      <c r="D50" s="106"/>
      <c r="E50" s="106"/>
      <c r="F50" s="106"/>
      <c r="G50" s="1034"/>
      <c r="H50" s="581"/>
      <c r="I50" s="581"/>
      <c r="J50" s="582"/>
      <c r="K50" s="273" t="s">
        <v>508</v>
      </c>
      <c r="L50" s="273" t="s">
        <v>509</v>
      </c>
      <c r="M50" s="273" t="s">
        <v>379</v>
      </c>
      <c r="N50" s="273" t="s">
        <v>187</v>
      </c>
      <c r="O50" s="273" t="s">
        <v>510</v>
      </c>
    </row>
    <row r="51" spans="1:17" ht="13.5" customHeight="1">
      <c r="B51" s="96"/>
      <c r="C51" s="106"/>
      <c r="D51" s="106"/>
      <c r="E51" s="106"/>
      <c r="F51" s="106"/>
      <c r="G51" s="1044" t="s">
        <v>518</v>
      </c>
      <c r="H51" s="1045"/>
      <c r="I51" s="1050" t="s">
        <v>519</v>
      </c>
      <c r="J51" s="1050"/>
      <c r="K51" s="1052"/>
      <c r="L51" s="1052"/>
      <c r="M51" s="1052"/>
      <c r="N51" s="1052"/>
      <c r="O51" s="1052"/>
    </row>
    <row r="52" spans="1:17" ht="13.5" customHeight="1">
      <c r="B52" s="96"/>
      <c r="C52" s="106"/>
      <c r="D52" s="106"/>
      <c r="E52" s="106"/>
      <c r="F52" s="106"/>
      <c r="G52" s="1046"/>
      <c r="H52" s="1047"/>
      <c r="I52" s="1051"/>
      <c r="J52" s="1051"/>
      <c r="K52" s="1053"/>
      <c r="L52" s="1053"/>
      <c r="M52" s="1053"/>
      <c r="N52" s="1053"/>
      <c r="O52" s="1053"/>
    </row>
    <row r="53" spans="1:17" ht="13.5" customHeight="1">
      <c r="A53" s="258"/>
      <c r="B53" s="96"/>
      <c r="C53" s="106"/>
      <c r="D53" s="106"/>
      <c r="E53" s="106"/>
      <c r="F53" s="106"/>
      <c r="G53" s="1046"/>
      <c r="H53" s="1047"/>
      <c r="I53" s="1054" t="s">
        <v>520</v>
      </c>
      <c r="J53" s="1054"/>
      <c r="K53" s="1055"/>
      <c r="L53" s="1055"/>
      <c r="M53" s="1055"/>
      <c r="N53" s="1055"/>
      <c r="O53" s="1055"/>
    </row>
    <row r="54" spans="1:17" ht="13.5" customHeight="1">
      <c r="A54" s="258"/>
      <c r="B54" s="96"/>
      <c r="C54" s="106"/>
      <c r="D54" s="106"/>
      <c r="E54" s="106"/>
      <c r="F54" s="106"/>
      <c r="G54" s="1048"/>
      <c r="H54" s="1049"/>
      <c r="I54" s="1054"/>
      <c r="J54" s="1054"/>
      <c r="K54" s="1056"/>
      <c r="L54" s="1056"/>
      <c r="M54" s="1056"/>
      <c r="N54" s="1056"/>
      <c r="O54" s="1056"/>
    </row>
    <row r="55" spans="1:17" ht="13.5" customHeight="1">
      <c r="A55" s="258"/>
      <c r="B55" s="96"/>
      <c r="C55" s="106"/>
      <c r="D55" s="106"/>
      <c r="E55" s="106"/>
      <c r="F55" s="106"/>
      <c r="G55" s="1057" t="s">
        <v>502</v>
      </c>
      <c r="H55" s="1058"/>
      <c r="I55" s="1054" t="s">
        <v>519</v>
      </c>
      <c r="J55" s="1054"/>
      <c r="K55" s="1052"/>
      <c r="L55" s="1052"/>
      <c r="M55" s="1052"/>
      <c r="N55" s="1052"/>
      <c r="O55" s="1052"/>
    </row>
    <row r="56" spans="1:17" ht="13.5" customHeight="1">
      <c r="A56" s="258"/>
      <c r="B56" s="96"/>
      <c r="C56" s="106"/>
      <c r="D56" s="106"/>
      <c r="E56" s="106"/>
      <c r="F56" s="106"/>
      <c r="G56" s="1059"/>
      <c r="H56" s="1060"/>
      <c r="I56" s="1054"/>
      <c r="J56" s="1054"/>
      <c r="K56" s="1053"/>
      <c r="L56" s="1053"/>
      <c r="M56" s="1053"/>
      <c r="N56" s="1053"/>
      <c r="O56" s="1053"/>
    </row>
    <row r="57" spans="1:17" s="258" customFormat="1" ht="13.5" customHeight="1">
      <c r="B57" s="262"/>
      <c r="G57" s="1059"/>
      <c r="H57" s="1060"/>
      <c r="I57" s="1063" t="s">
        <v>520</v>
      </c>
      <c r="J57" s="1063"/>
      <c r="K57" s="1055"/>
      <c r="L57" s="1055"/>
      <c r="M57" s="1055"/>
      <c r="N57" s="1055"/>
      <c r="O57" s="1055"/>
      <c r="P57" s="282"/>
      <c r="Q57" s="262"/>
    </row>
    <row r="58" spans="1:17" s="258" customFormat="1" ht="13.5" customHeight="1">
      <c r="A58" s="49"/>
      <c r="B58" s="262"/>
      <c r="G58" s="1061"/>
      <c r="H58" s="1062"/>
      <c r="I58" s="1063"/>
      <c r="J58" s="1063"/>
      <c r="K58" s="1056"/>
      <c r="L58" s="1056"/>
      <c r="M58" s="1056"/>
      <c r="N58" s="1056"/>
      <c r="O58" s="1056"/>
      <c r="P58" s="282"/>
      <c r="Q58" s="262"/>
    </row>
    <row r="59" spans="1:17" s="258" customFormat="1" ht="13.5" customHeight="1">
      <c r="A59" s="49"/>
      <c r="B59" s="262"/>
      <c r="K59" s="274"/>
      <c r="L59" s="274"/>
      <c r="M59" s="274"/>
      <c r="N59" s="274"/>
      <c r="O59" s="274"/>
      <c r="P59" s="282"/>
      <c r="Q59" s="262"/>
    </row>
    <row r="60" spans="1:17" s="258" customFormat="1" ht="13.5" customHeight="1">
      <c r="A60" s="49"/>
      <c r="B60" s="262"/>
      <c r="K60" s="274"/>
      <c r="L60" s="274"/>
      <c r="M60" s="274"/>
      <c r="N60" s="274"/>
      <c r="O60" s="274"/>
      <c r="P60" s="282"/>
      <c r="Q60" s="262"/>
    </row>
    <row r="61" spans="1:17" s="258" customFormat="1" ht="13.5" customHeight="1">
      <c r="A61" s="49"/>
      <c r="B61" s="263"/>
      <c r="C61" s="265"/>
      <c r="D61" s="265"/>
      <c r="E61" s="265"/>
      <c r="F61" s="265"/>
      <c r="G61" s="265"/>
      <c r="H61" s="265"/>
      <c r="I61" s="265"/>
      <c r="J61" s="265"/>
      <c r="K61" s="265"/>
      <c r="L61" s="265"/>
      <c r="M61" s="279"/>
      <c r="N61" s="279"/>
      <c r="O61" s="279"/>
      <c r="P61" s="283"/>
      <c r="Q61" s="262"/>
    </row>
    <row r="62" spans="1:17" ht="13.5" customHeight="1">
      <c r="B62" s="261"/>
      <c r="C62" s="261"/>
      <c r="D62" s="261"/>
      <c r="E62" s="261"/>
      <c r="F62" s="261"/>
      <c r="G62" s="261"/>
      <c r="H62" s="261"/>
      <c r="I62" s="261"/>
      <c r="J62" s="261"/>
      <c r="K62" s="261"/>
      <c r="L62" s="261"/>
      <c r="M62" s="261"/>
      <c r="N62" s="261"/>
      <c r="O62" s="261"/>
      <c r="P62" s="261"/>
      <c r="Q62" s="106"/>
    </row>
    <row r="63" spans="1:17" ht="17.25">
      <c r="B63" s="104" t="s">
        <v>268</v>
      </c>
      <c r="C63" s="106"/>
      <c r="D63" s="106"/>
      <c r="E63" s="106"/>
      <c r="F63" s="106"/>
      <c r="G63" s="106"/>
      <c r="H63" s="106"/>
      <c r="I63" s="106"/>
      <c r="J63" s="106"/>
      <c r="K63" s="106"/>
      <c r="L63" s="106"/>
      <c r="M63" s="106"/>
      <c r="N63" s="106"/>
      <c r="O63" s="106"/>
    </row>
    <row r="64" spans="1:17" ht="13.5" customHeight="1">
      <c r="B64" s="96"/>
      <c r="C64" s="106"/>
      <c r="D64" s="106"/>
      <c r="E64" s="106"/>
      <c r="F64" s="106"/>
      <c r="G64" s="266" t="s">
        <v>516</v>
      </c>
      <c r="I64" s="270"/>
      <c r="J64" s="270"/>
      <c r="K64" s="270"/>
      <c r="L64" s="106"/>
      <c r="M64" s="106"/>
      <c r="N64" s="106"/>
      <c r="O64" s="106"/>
    </row>
    <row r="65" spans="2:30" ht="13.5" customHeight="1">
      <c r="B65" s="96"/>
      <c r="C65" s="106"/>
      <c r="D65" s="106"/>
      <c r="E65" s="106"/>
      <c r="F65" s="106"/>
      <c r="G65" s="1064" t="s">
        <v>522</v>
      </c>
      <c r="H65" s="1036"/>
      <c r="I65" s="1036"/>
      <c r="J65" s="1036"/>
      <c r="K65" s="1036"/>
      <c r="L65" s="1036"/>
      <c r="M65" s="1036"/>
      <c r="N65" s="1036"/>
      <c r="O65" s="1037"/>
    </row>
    <row r="66" spans="2:30" ht="13.5" customHeight="1">
      <c r="B66" s="96"/>
      <c r="C66" s="106"/>
      <c r="D66" s="106"/>
      <c r="E66" s="106"/>
      <c r="F66" s="106"/>
      <c r="G66" s="1038"/>
      <c r="H66" s="1039"/>
      <c r="I66" s="1039"/>
      <c r="J66" s="1039"/>
      <c r="K66" s="1039"/>
      <c r="L66" s="1039"/>
      <c r="M66" s="1039"/>
      <c r="N66" s="1039"/>
      <c r="O66" s="1040"/>
    </row>
    <row r="67" spans="2:30" ht="13.5" customHeight="1">
      <c r="B67" s="96"/>
      <c r="C67" s="106"/>
      <c r="D67" s="106"/>
      <c r="E67" s="106"/>
      <c r="F67" s="106"/>
      <c r="G67" s="1038"/>
      <c r="H67" s="1039"/>
      <c r="I67" s="1039"/>
      <c r="J67" s="1039"/>
      <c r="K67" s="1039"/>
      <c r="L67" s="1039"/>
      <c r="M67" s="1039"/>
      <c r="N67" s="1039"/>
      <c r="O67" s="1040"/>
    </row>
    <row r="68" spans="2:30" ht="13.5" customHeight="1">
      <c r="B68" s="96"/>
      <c r="C68" s="106"/>
      <c r="D68" s="106"/>
      <c r="E68" s="106"/>
      <c r="F68" s="106"/>
      <c r="G68" s="1038"/>
      <c r="H68" s="1039"/>
      <c r="I68" s="1039"/>
      <c r="J68" s="1039"/>
      <c r="K68" s="1039"/>
      <c r="L68" s="1039"/>
      <c r="M68" s="1039"/>
      <c r="N68" s="1039"/>
      <c r="O68" s="1040"/>
    </row>
    <row r="69" spans="2:30" ht="13.5" customHeight="1">
      <c r="B69" s="96"/>
      <c r="C69" s="106"/>
      <c r="D69" s="106"/>
      <c r="E69" s="106"/>
      <c r="F69" s="106"/>
      <c r="G69" s="1041"/>
      <c r="H69" s="1042"/>
      <c r="I69" s="1042"/>
      <c r="J69" s="1042"/>
      <c r="K69" s="1042"/>
      <c r="L69" s="1042"/>
      <c r="M69" s="1042"/>
      <c r="N69" s="1042"/>
      <c r="O69" s="1043"/>
    </row>
    <row r="70" spans="2:30" ht="13.5" customHeight="1">
      <c r="B70" s="96"/>
      <c r="C70" s="106"/>
      <c r="D70" s="106"/>
      <c r="E70" s="106"/>
      <c r="F70" s="106"/>
      <c r="G70" s="106"/>
      <c r="H70" s="269"/>
      <c r="I70" s="269"/>
      <c r="J70" s="272"/>
      <c r="K70" s="272"/>
      <c r="L70" s="278"/>
      <c r="M70" s="272"/>
      <c r="N70" s="278"/>
      <c r="O70" s="278"/>
    </row>
    <row r="71" spans="2:30" ht="13.5" customHeight="1">
      <c r="B71" s="96"/>
      <c r="C71" s="106"/>
      <c r="D71" s="106"/>
      <c r="E71" s="106"/>
      <c r="F71" s="106"/>
      <c r="G71" s="267" t="s">
        <v>441</v>
      </c>
      <c r="I71" s="271"/>
      <c r="J71" s="272"/>
      <c r="K71" s="272"/>
      <c r="L71" s="278"/>
      <c r="M71" s="272"/>
      <c r="N71" s="278"/>
      <c r="O71" s="278"/>
    </row>
    <row r="72" spans="2:30" ht="13.5" customHeight="1">
      <c r="B72" s="96"/>
      <c r="C72" s="106"/>
      <c r="D72" s="106"/>
      <c r="E72" s="106"/>
      <c r="F72" s="106"/>
      <c r="G72" s="1034"/>
      <c r="H72" s="581"/>
      <c r="I72" s="581"/>
      <c r="J72" s="582"/>
      <c r="K72" s="273" t="s">
        <v>508</v>
      </c>
      <c r="L72" s="273" t="s">
        <v>509</v>
      </c>
      <c r="M72" s="273" t="s">
        <v>379</v>
      </c>
      <c r="N72" s="273" t="s">
        <v>187</v>
      </c>
      <c r="O72" s="273" t="s">
        <v>510</v>
      </c>
    </row>
    <row r="73" spans="2:30" ht="13.5" customHeight="1">
      <c r="B73" s="96"/>
      <c r="C73" s="106"/>
      <c r="D73" s="106"/>
      <c r="E73" s="106"/>
      <c r="F73" s="106"/>
      <c r="G73" s="1044" t="s">
        <v>518</v>
      </c>
      <c r="H73" s="1045"/>
      <c r="I73" s="1050" t="s">
        <v>519</v>
      </c>
      <c r="J73" s="1050"/>
      <c r="K73" s="1065">
        <v>130.4</v>
      </c>
      <c r="L73" s="1065">
        <v>120.1</v>
      </c>
      <c r="M73" s="1053">
        <v>115.7</v>
      </c>
      <c r="N73" s="1053">
        <v>108.3</v>
      </c>
      <c r="O73" s="1053">
        <v>99.9</v>
      </c>
      <c r="S73" s="49">
        <v>9.9</v>
      </c>
    </row>
    <row r="74" spans="2:30" ht="13.5" customHeight="1">
      <c r="B74" s="96"/>
      <c r="C74" s="106"/>
      <c r="D74" s="106"/>
      <c r="E74" s="106"/>
      <c r="F74" s="106"/>
      <c r="G74" s="1046"/>
      <c r="H74" s="1047"/>
      <c r="I74" s="1051"/>
      <c r="J74" s="1051"/>
      <c r="K74" s="1065"/>
      <c r="L74" s="1065"/>
      <c r="M74" s="1053"/>
      <c r="N74" s="1053"/>
      <c r="O74" s="1053"/>
    </row>
    <row r="75" spans="2:30" ht="13.5" customHeight="1">
      <c r="B75" s="96"/>
      <c r="C75" s="106"/>
      <c r="D75" s="106"/>
      <c r="E75" s="106"/>
      <c r="F75" s="106"/>
      <c r="G75" s="1046"/>
      <c r="H75" s="1047"/>
      <c r="I75" s="1054" t="s">
        <v>521</v>
      </c>
      <c r="J75" s="1054"/>
      <c r="K75" s="1066">
        <v>15.7</v>
      </c>
      <c r="L75" s="1066">
        <v>15.1</v>
      </c>
      <c r="M75" s="1066">
        <v>14.6</v>
      </c>
      <c r="N75" s="1066">
        <v>13.9</v>
      </c>
      <c r="O75" s="1066">
        <v>12.7</v>
      </c>
      <c r="U75" s="49">
        <v>81.2</v>
      </c>
      <c r="W75" s="49">
        <v>87.2</v>
      </c>
      <c r="Y75" s="49">
        <v>99.8</v>
      </c>
      <c r="AA75" s="49">
        <v>109.5</v>
      </c>
      <c r="AC75" s="49">
        <v>115.2</v>
      </c>
    </row>
    <row r="76" spans="2:30" ht="13.5" customHeight="1">
      <c r="B76" s="96"/>
      <c r="C76" s="106"/>
      <c r="D76" s="106"/>
      <c r="E76" s="106"/>
      <c r="F76" s="106"/>
      <c r="G76" s="1048"/>
      <c r="H76" s="1049"/>
      <c r="I76" s="1054"/>
      <c r="J76" s="1054"/>
      <c r="K76" s="1056"/>
      <c r="L76" s="1056"/>
      <c r="M76" s="1056"/>
      <c r="N76" s="1056"/>
      <c r="O76" s="1056"/>
    </row>
    <row r="77" spans="2:30" ht="13.5" customHeight="1">
      <c r="B77" s="96"/>
      <c r="C77" s="106"/>
      <c r="D77" s="106"/>
      <c r="E77" s="106"/>
      <c r="F77" s="106"/>
      <c r="G77" s="1057" t="s">
        <v>502</v>
      </c>
      <c r="H77" s="1058"/>
      <c r="I77" s="1054" t="s">
        <v>519</v>
      </c>
      <c r="J77" s="1054"/>
      <c r="K77" s="1065">
        <v>20.3</v>
      </c>
      <c r="L77" s="1065">
        <v>5.7</v>
      </c>
      <c r="M77" s="1053">
        <v>0</v>
      </c>
      <c r="N77" s="1053">
        <v>0</v>
      </c>
      <c r="O77" s="1053">
        <v>0</v>
      </c>
      <c r="R77" s="49">
        <v>12.3</v>
      </c>
      <c r="T77" s="49">
        <v>11.1</v>
      </c>
    </row>
    <row r="78" spans="2:30" ht="13.5" customHeight="1">
      <c r="B78" s="96"/>
      <c r="C78" s="106"/>
      <c r="D78" s="106"/>
      <c r="E78" s="106"/>
      <c r="F78" s="106"/>
      <c r="G78" s="1059"/>
      <c r="H78" s="1060"/>
      <c r="I78" s="1054"/>
      <c r="J78" s="1054"/>
      <c r="K78" s="1065"/>
      <c r="L78" s="1065"/>
      <c r="M78" s="1053"/>
      <c r="N78" s="1053"/>
      <c r="O78" s="1053"/>
    </row>
    <row r="79" spans="2:30" ht="13.5" customHeight="1">
      <c r="B79" s="96"/>
      <c r="C79" s="106"/>
      <c r="D79" s="106"/>
      <c r="E79" s="106"/>
      <c r="F79" s="106"/>
      <c r="G79" s="1059"/>
      <c r="H79" s="1060"/>
      <c r="I79" s="1067" t="s">
        <v>521</v>
      </c>
      <c r="J79" s="1063"/>
      <c r="K79" s="1068">
        <v>12.2</v>
      </c>
      <c r="L79" s="1068">
        <v>10.8</v>
      </c>
      <c r="M79" s="1068">
        <v>9.8000000000000007</v>
      </c>
      <c r="N79" s="1068">
        <v>9.1</v>
      </c>
      <c r="O79" s="1068">
        <v>8.6</v>
      </c>
      <c r="V79" s="49">
        <v>53.5</v>
      </c>
      <c r="X79" s="49">
        <v>48.2</v>
      </c>
      <c r="Z79" s="49">
        <v>34.200000000000003</v>
      </c>
      <c r="AB79" s="49">
        <v>30.3</v>
      </c>
      <c r="AD79" s="49">
        <v>28.9</v>
      </c>
    </row>
    <row r="80" spans="2:30" ht="13.5" customHeight="1">
      <c r="B80" s="96"/>
      <c r="C80" s="106"/>
      <c r="D80" s="106"/>
      <c r="E80" s="106"/>
      <c r="F80" s="106"/>
      <c r="G80" s="1061"/>
      <c r="H80" s="1062"/>
      <c r="I80" s="1063"/>
      <c r="J80" s="1063"/>
      <c r="K80" s="1068"/>
      <c r="L80" s="1068"/>
      <c r="M80" s="1068"/>
      <c r="N80" s="1068"/>
      <c r="O80" s="1068"/>
    </row>
    <row r="81" spans="2:17" ht="13.5" customHeight="1">
      <c r="B81" s="96"/>
      <c r="C81" s="106"/>
      <c r="D81" s="106"/>
      <c r="E81" s="106"/>
      <c r="F81" s="106"/>
      <c r="G81" s="106"/>
      <c r="H81" s="106"/>
      <c r="I81" s="106"/>
      <c r="J81" s="106"/>
      <c r="K81" s="275"/>
      <c r="L81" s="106"/>
      <c r="M81" s="106"/>
      <c r="N81" s="106"/>
      <c r="O81" s="106"/>
    </row>
    <row r="82" spans="2:17" ht="17.25">
      <c r="B82" s="96"/>
      <c r="C82" s="106"/>
      <c r="D82" s="106"/>
      <c r="E82" s="106"/>
      <c r="F82" s="106"/>
      <c r="G82" s="106"/>
      <c r="H82" s="106"/>
      <c r="I82" s="106"/>
      <c r="J82" s="106"/>
      <c r="K82" s="276"/>
      <c r="L82" s="276"/>
      <c r="M82" s="276"/>
      <c r="N82" s="276"/>
      <c r="O82" s="276"/>
    </row>
    <row r="83" spans="2:17" ht="13.5" customHeight="1">
      <c r="B83" s="105"/>
      <c r="C83" s="103"/>
      <c r="D83" s="103"/>
      <c r="E83" s="103"/>
      <c r="F83" s="103"/>
      <c r="G83" s="103"/>
      <c r="H83" s="103"/>
      <c r="I83" s="103"/>
      <c r="J83" s="103"/>
      <c r="K83" s="103"/>
      <c r="L83" s="103"/>
      <c r="M83" s="103"/>
      <c r="N83" s="103"/>
      <c r="O83" s="103"/>
      <c r="P83" s="187"/>
    </row>
    <row r="84" spans="2:17" ht="13.5" customHeight="1">
      <c r="H84" s="106"/>
      <c r="I84" s="106"/>
      <c r="J84" s="106"/>
      <c r="K84" s="106"/>
      <c r="L84" s="106"/>
      <c r="M84" s="106"/>
      <c r="N84" s="106"/>
      <c r="O84" s="106"/>
      <c r="P84" s="106"/>
      <c r="Q84" s="106"/>
    </row>
    <row r="85" spans="2:17" ht="13.5" customHeight="1">
      <c r="B85" s="106"/>
      <c r="C85" s="106"/>
      <c r="D85" s="106"/>
      <c r="E85" s="106"/>
      <c r="F85" s="106"/>
      <c r="G85" s="106"/>
      <c r="H85" s="106"/>
      <c r="I85" s="106"/>
      <c r="J85" s="106"/>
      <c r="K85" s="106"/>
      <c r="L85" s="106"/>
      <c r="M85" s="106"/>
      <c r="N85" s="106"/>
      <c r="O85" s="106"/>
      <c r="P85" s="106"/>
      <c r="Q85" s="106"/>
    </row>
    <row r="86" spans="2:17" ht="13.5" hidden="1" customHeight="1">
      <c r="B86" s="106"/>
      <c r="C86" s="106"/>
      <c r="D86" s="106"/>
      <c r="E86" s="106"/>
      <c r="F86" s="106"/>
      <c r="G86" s="106"/>
      <c r="H86" s="106"/>
      <c r="I86" s="106"/>
      <c r="J86" s="106"/>
      <c r="K86" s="106"/>
      <c r="L86" s="106"/>
      <c r="M86" s="106"/>
      <c r="N86" s="106"/>
      <c r="O86" s="106"/>
      <c r="P86" s="106"/>
      <c r="Q86" s="106"/>
    </row>
    <row r="87" spans="2:17" ht="13.5" hidden="1" customHeight="1">
      <c r="B87" s="106"/>
      <c r="C87" s="106"/>
      <c r="D87" s="106"/>
      <c r="E87" s="106"/>
      <c r="F87" s="106"/>
      <c r="G87" s="106"/>
      <c r="H87" s="106"/>
      <c r="I87" s="106"/>
      <c r="J87" s="106"/>
      <c r="K87" s="277"/>
      <c r="L87" s="106"/>
      <c r="M87" s="106"/>
      <c r="N87" s="106"/>
      <c r="O87" s="106"/>
      <c r="P87" s="106"/>
      <c r="Q87" s="106"/>
    </row>
    <row r="88" spans="2:17" ht="13.5" hidden="1" customHeight="1">
      <c r="B88" s="106"/>
      <c r="C88" s="106"/>
      <c r="D88" s="106"/>
      <c r="E88" s="106"/>
      <c r="F88" s="106"/>
      <c r="G88" s="106"/>
      <c r="H88" s="106"/>
      <c r="I88" s="106"/>
      <c r="J88" s="106"/>
      <c r="K88" s="106"/>
      <c r="L88" s="106"/>
      <c r="M88" s="106"/>
      <c r="N88" s="106"/>
      <c r="O88" s="106"/>
      <c r="P88" s="106"/>
      <c r="Q88" s="106"/>
    </row>
    <row r="89" spans="2:17" ht="13.5" hidden="1" customHeight="1">
      <c r="B89" s="106"/>
      <c r="C89" s="106"/>
      <c r="D89" s="106"/>
      <c r="E89" s="106"/>
      <c r="F89" s="106"/>
      <c r="G89" s="106"/>
      <c r="H89" s="106"/>
      <c r="I89" s="106"/>
      <c r="J89" s="106"/>
      <c r="K89" s="106"/>
      <c r="L89" s="106"/>
      <c r="M89" s="106"/>
      <c r="N89" s="106"/>
      <c r="O89" s="106"/>
      <c r="P89" s="106"/>
      <c r="Q89" s="106"/>
    </row>
    <row r="90" spans="2:17" ht="13.5" hidden="1" customHeight="1">
      <c r="B90" s="106"/>
      <c r="C90" s="106"/>
      <c r="D90" s="106"/>
      <c r="E90" s="106"/>
      <c r="F90" s="106"/>
      <c r="G90" s="106"/>
      <c r="H90" s="106"/>
      <c r="I90" s="106"/>
      <c r="J90" s="106"/>
      <c r="K90" s="106"/>
      <c r="L90" s="106"/>
      <c r="M90" s="106"/>
      <c r="N90" s="106"/>
      <c r="O90" s="106"/>
      <c r="P90" s="106"/>
      <c r="Q90" s="106"/>
    </row>
    <row r="91" spans="2:17" ht="13.5" hidden="1" customHeight="1">
      <c r="B91" s="106"/>
      <c r="C91" s="106"/>
      <c r="D91" s="106"/>
      <c r="E91" s="106"/>
      <c r="F91" s="106"/>
      <c r="G91" s="106"/>
      <c r="H91" s="106"/>
      <c r="I91" s="106"/>
      <c r="J91" s="106"/>
      <c r="K91" s="106"/>
      <c r="L91" s="106"/>
      <c r="M91" s="106"/>
      <c r="N91" s="106"/>
      <c r="O91" s="106"/>
      <c r="P91" s="106"/>
      <c r="Q91" s="106"/>
    </row>
    <row r="92" spans="2:17" ht="13.5" hidden="1" customHeight="1">
      <c r="B92" s="106"/>
      <c r="C92" s="106"/>
      <c r="D92" s="106"/>
      <c r="E92" s="106"/>
      <c r="F92" s="106"/>
      <c r="G92" s="106"/>
      <c r="H92" s="106"/>
      <c r="I92" s="106"/>
      <c r="J92" s="106"/>
      <c r="K92" s="106"/>
      <c r="L92" s="106"/>
      <c r="M92" s="106"/>
      <c r="N92" s="106"/>
      <c r="O92" s="106"/>
      <c r="P92" s="106"/>
      <c r="Q92" s="106"/>
    </row>
    <row r="93" spans="2:17" ht="13.5" hidden="1" customHeight="1">
      <c r="B93" s="106"/>
      <c r="C93" s="106"/>
      <c r="D93" s="106"/>
      <c r="E93" s="106"/>
      <c r="F93" s="106"/>
      <c r="G93" s="106"/>
      <c r="H93" s="106"/>
      <c r="I93" s="106"/>
      <c r="J93" s="106"/>
      <c r="K93" s="106"/>
      <c r="L93" s="106"/>
      <c r="M93" s="106"/>
      <c r="N93" s="106"/>
      <c r="O93" s="106"/>
      <c r="P93" s="106"/>
      <c r="Q93" s="106"/>
    </row>
    <row r="94" spans="2:17" ht="13.5" hidden="1" customHeight="1">
      <c r="B94" s="106"/>
      <c r="C94" s="106"/>
      <c r="D94" s="106"/>
      <c r="E94" s="106"/>
      <c r="F94" s="106"/>
      <c r="G94" s="106"/>
      <c r="H94" s="106"/>
      <c r="I94" s="106"/>
      <c r="J94" s="106"/>
      <c r="K94" s="106"/>
      <c r="L94" s="106"/>
      <c r="M94" s="106"/>
      <c r="N94" s="106"/>
      <c r="O94" s="106"/>
      <c r="P94" s="106"/>
      <c r="Q94" s="106"/>
    </row>
    <row r="95" spans="2:17" ht="13.5" hidden="1" customHeight="1">
      <c r="B95" s="106"/>
      <c r="C95" s="106"/>
      <c r="D95" s="106"/>
      <c r="E95" s="106"/>
      <c r="F95" s="106"/>
      <c r="G95" s="106"/>
      <c r="H95" s="106"/>
      <c r="I95" s="106"/>
      <c r="J95" s="106"/>
      <c r="K95" s="106"/>
      <c r="L95" s="106"/>
      <c r="M95" s="106"/>
      <c r="N95" s="106"/>
      <c r="O95" s="106"/>
      <c r="P95" s="106"/>
      <c r="Q95" s="106"/>
    </row>
    <row r="96" spans="2:17" ht="13.5" hidden="1" customHeight="1">
      <c r="B96" s="106"/>
      <c r="C96" s="106"/>
      <c r="D96" s="106"/>
      <c r="E96" s="106"/>
      <c r="F96" s="106"/>
      <c r="G96" s="106"/>
      <c r="H96" s="106"/>
      <c r="I96" s="106"/>
      <c r="J96" s="106"/>
      <c r="K96" s="106"/>
      <c r="L96" s="106"/>
      <c r="M96" s="106"/>
      <c r="N96" s="106"/>
      <c r="O96" s="106"/>
      <c r="P96" s="106"/>
      <c r="Q96" s="106"/>
    </row>
    <row r="97" spans="2:17" ht="13.5" hidden="1" customHeight="1">
      <c r="B97" s="106"/>
      <c r="C97" s="106"/>
      <c r="D97" s="106"/>
      <c r="E97" s="106"/>
      <c r="F97" s="106"/>
      <c r="G97" s="106"/>
      <c r="H97" s="106"/>
      <c r="I97" s="106"/>
      <c r="J97" s="106"/>
      <c r="K97" s="106"/>
      <c r="L97" s="106"/>
      <c r="M97" s="106"/>
      <c r="N97" s="106"/>
      <c r="O97" s="106"/>
      <c r="P97" s="106"/>
      <c r="Q97" s="106"/>
    </row>
    <row r="98" spans="2:17" ht="13.5" hidden="1" customHeight="1">
      <c r="B98" s="106"/>
      <c r="C98" s="106"/>
      <c r="D98" s="106"/>
      <c r="E98" s="106"/>
      <c r="F98" s="106"/>
      <c r="G98" s="106"/>
      <c r="H98" s="106"/>
      <c r="I98" s="106"/>
      <c r="J98" s="106"/>
      <c r="K98" s="106"/>
      <c r="L98" s="106"/>
      <c r="M98" s="106"/>
      <c r="N98" s="106"/>
      <c r="O98" s="106"/>
      <c r="P98" s="106"/>
      <c r="Q98" s="106"/>
    </row>
    <row r="99" spans="2:17" ht="13.5" hidden="1" customHeight="1">
      <c r="B99" s="106"/>
      <c r="C99" s="106"/>
      <c r="D99" s="106"/>
      <c r="E99" s="106"/>
      <c r="F99" s="106"/>
      <c r="G99" s="106"/>
      <c r="H99" s="106"/>
      <c r="I99" s="106"/>
      <c r="J99" s="106"/>
      <c r="K99" s="106"/>
      <c r="L99" s="106"/>
      <c r="M99" s="106"/>
      <c r="N99" s="106"/>
      <c r="O99" s="106"/>
      <c r="P99" s="106"/>
      <c r="Q99" s="106"/>
    </row>
    <row r="100" spans="2:17" ht="13.5" hidden="1" customHeight="1">
      <c r="B100" s="106"/>
      <c r="C100" s="106"/>
      <c r="D100" s="106"/>
      <c r="E100" s="106"/>
      <c r="F100" s="106"/>
      <c r="G100" s="106"/>
      <c r="H100" s="106"/>
      <c r="I100" s="106"/>
      <c r="J100" s="106"/>
      <c r="K100" s="106"/>
      <c r="L100" s="106"/>
      <c r="M100" s="106"/>
      <c r="N100" s="106"/>
      <c r="O100" s="106"/>
      <c r="P100" s="106"/>
      <c r="Q100" s="106"/>
    </row>
    <row r="101" spans="2:17" ht="13.5" hidden="1" customHeight="1">
      <c r="B101" s="106"/>
      <c r="C101" s="106"/>
      <c r="D101" s="106"/>
      <c r="E101" s="106"/>
      <c r="F101" s="106"/>
      <c r="G101" s="106"/>
      <c r="H101" s="106"/>
      <c r="I101" s="106"/>
      <c r="J101" s="106"/>
      <c r="K101" s="106"/>
      <c r="L101" s="106"/>
      <c r="M101" s="106"/>
      <c r="N101" s="106"/>
      <c r="O101" s="106"/>
      <c r="P101" s="106"/>
      <c r="Q101" s="106"/>
    </row>
    <row r="102" spans="2:17" ht="13.5" hidden="1" customHeight="1">
      <c r="B102" s="106"/>
      <c r="C102" s="106"/>
      <c r="D102" s="106"/>
      <c r="E102" s="106"/>
      <c r="F102" s="106"/>
      <c r="G102" s="106"/>
      <c r="H102" s="106"/>
      <c r="I102" s="106"/>
      <c r="J102" s="106"/>
      <c r="K102" s="106"/>
      <c r="L102" s="106"/>
      <c r="M102" s="106"/>
      <c r="N102" s="106"/>
      <c r="O102" s="106"/>
      <c r="P102" s="106"/>
      <c r="Q102" s="106"/>
    </row>
    <row r="103" spans="2:17" ht="13.5" hidden="1" customHeight="1">
      <c r="B103" s="106"/>
      <c r="C103" s="106"/>
      <c r="D103" s="106"/>
      <c r="E103" s="106"/>
      <c r="F103" s="106"/>
      <c r="G103" s="106"/>
      <c r="H103" s="106"/>
      <c r="I103" s="106"/>
      <c r="J103" s="106"/>
      <c r="K103" s="106"/>
      <c r="L103" s="106"/>
      <c r="M103" s="106"/>
      <c r="N103" s="106"/>
      <c r="O103" s="106"/>
      <c r="P103" s="106"/>
      <c r="Q103" s="106"/>
    </row>
    <row r="104" spans="2:17" ht="13.5" hidden="1" customHeight="1">
      <c r="B104" s="106"/>
      <c r="C104" s="106"/>
      <c r="D104" s="106"/>
      <c r="E104" s="106"/>
      <c r="F104" s="106"/>
      <c r="G104" s="106"/>
      <c r="H104" s="106"/>
      <c r="I104" s="106"/>
      <c r="J104" s="106"/>
      <c r="K104" s="106"/>
      <c r="L104" s="106"/>
      <c r="M104" s="106"/>
      <c r="N104" s="106"/>
      <c r="O104" s="106"/>
      <c r="P104" s="106"/>
      <c r="Q104" s="106"/>
    </row>
    <row r="105" spans="2:17" ht="13.5" hidden="1" customHeight="1">
      <c r="B105" s="106"/>
      <c r="C105" s="106"/>
      <c r="D105" s="106"/>
      <c r="E105" s="106"/>
      <c r="F105" s="106"/>
      <c r="G105" s="106"/>
      <c r="H105" s="106"/>
      <c r="I105" s="106"/>
      <c r="J105" s="106"/>
      <c r="K105" s="106"/>
      <c r="L105" s="106"/>
      <c r="M105" s="106"/>
      <c r="N105" s="106"/>
      <c r="O105" s="106"/>
      <c r="P105" s="106"/>
      <c r="Q105" s="106"/>
    </row>
    <row r="106" spans="2:17" ht="13.5" hidden="1" customHeight="1">
      <c r="B106" s="106"/>
      <c r="C106" s="106"/>
      <c r="D106" s="106"/>
      <c r="E106" s="106"/>
      <c r="F106" s="106"/>
      <c r="G106" s="106"/>
      <c r="H106" s="106"/>
      <c r="I106" s="106"/>
      <c r="J106" s="106"/>
      <c r="K106" s="106"/>
      <c r="L106" s="106"/>
      <c r="M106" s="106"/>
      <c r="N106" s="106"/>
      <c r="O106" s="106"/>
      <c r="P106" s="106"/>
      <c r="Q106" s="106"/>
    </row>
    <row r="107" spans="2:17" ht="13.5" hidden="1" customHeight="1">
      <c r="B107" s="106"/>
      <c r="C107" s="106"/>
      <c r="D107" s="106"/>
      <c r="E107" s="106"/>
      <c r="F107" s="106"/>
      <c r="G107" s="106"/>
      <c r="H107" s="106"/>
      <c r="I107" s="106"/>
      <c r="J107" s="106"/>
      <c r="K107" s="106"/>
      <c r="L107" s="106"/>
      <c r="M107" s="106"/>
      <c r="N107" s="106"/>
      <c r="O107" s="106"/>
      <c r="P107" s="106"/>
      <c r="Q107" s="106"/>
    </row>
    <row r="108" spans="2:17" ht="13.5" hidden="1" customHeight="1">
      <c r="B108" s="106"/>
      <c r="C108" s="106"/>
      <c r="D108" s="106"/>
      <c r="E108" s="106"/>
      <c r="F108" s="106"/>
      <c r="G108" s="106"/>
      <c r="H108" s="106"/>
      <c r="I108" s="106"/>
      <c r="J108" s="106"/>
      <c r="K108" s="106"/>
      <c r="L108" s="106"/>
      <c r="M108" s="106"/>
      <c r="N108" s="106"/>
      <c r="O108" s="106"/>
      <c r="P108" s="106"/>
      <c r="Q108" s="106"/>
    </row>
    <row r="109" spans="2:17" ht="13.5" hidden="1" customHeight="1">
      <c r="B109" s="106"/>
      <c r="C109" s="106"/>
      <c r="D109" s="106"/>
      <c r="E109" s="106"/>
      <c r="F109" s="106"/>
      <c r="G109" s="106"/>
      <c r="H109" s="106"/>
      <c r="I109" s="106"/>
      <c r="J109" s="106"/>
      <c r="K109" s="106"/>
      <c r="L109" s="106"/>
      <c r="M109" s="106"/>
      <c r="N109" s="106"/>
      <c r="O109" s="106"/>
      <c r="P109" s="106"/>
      <c r="Q109" s="106"/>
    </row>
    <row r="110" spans="2:17" ht="13.5" hidden="1" customHeight="1">
      <c r="B110" s="106"/>
      <c r="C110" s="106"/>
      <c r="D110" s="106"/>
      <c r="E110" s="106"/>
      <c r="F110" s="106"/>
      <c r="G110" s="106"/>
      <c r="H110" s="106"/>
      <c r="I110" s="106"/>
      <c r="J110" s="106"/>
      <c r="K110" s="106"/>
      <c r="L110" s="106"/>
      <c r="M110" s="106"/>
      <c r="N110" s="106"/>
      <c r="O110" s="106"/>
      <c r="P110" s="106"/>
      <c r="Q110" s="106"/>
    </row>
    <row r="111" spans="2:17" ht="13.5" hidden="1" customHeight="1">
      <c r="B111" s="106"/>
      <c r="C111" s="106"/>
      <c r="D111" s="106"/>
      <c r="E111" s="106"/>
      <c r="F111" s="106"/>
      <c r="G111" s="106"/>
      <c r="H111" s="106"/>
      <c r="I111" s="106"/>
      <c r="J111" s="106"/>
      <c r="K111" s="106"/>
      <c r="L111" s="106"/>
      <c r="M111" s="106"/>
      <c r="N111" s="106"/>
      <c r="O111" s="106"/>
      <c r="P111" s="106"/>
      <c r="Q111" s="106"/>
    </row>
    <row r="112" spans="2:17" ht="13.5" hidden="1" customHeight="1">
      <c r="B112" s="106"/>
      <c r="C112" s="106"/>
      <c r="D112" s="106"/>
      <c r="E112" s="106"/>
      <c r="F112" s="106"/>
      <c r="G112" s="106"/>
      <c r="H112" s="106"/>
      <c r="I112" s="106"/>
      <c r="J112" s="106"/>
      <c r="K112" s="106"/>
      <c r="L112" s="106"/>
      <c r="M112" s="106"/>
      <c r="N112" s="106"/>
      <c r="O112" s="106"/>
      <c r="P112" s="106"/>
      <c r="Q112" s="106"/>
    </row>
    <row r="113" spans="2:17" ht="13.5" hidden="1" customHeight="1">
      <c r="B113" s="106"/>
      <c r="C113" s="106"/>
      <c r="D113" s="106"/>
      <c r="E113" s="106"/>
      <c r="F113" s="106"/>
      <c r="G113" s="106"/>
      <c r="H113" s="106"/>
      <c r="I113" s="106"/>
      <c r="J113" s="106"/>
      <c r="K113" s="106"/>
      <c r="L113" s="106"/>
      <c r="M113" s="106"/>
      <c r="N113" s="106"/>
      <c r="O113" s="106"/>
      <c r="P113" s="106"/>
      <c r="Q113" s="106"/>
    </row>
    <row r="114" spans="2:17" ht="13.5" hidden="1" customHeight="1">
      <c r="B114" s="106"/>
      <c r="C114" s="106"/>
      <c r="D114" s="106"/>
      <c r="E114" s="106"/>
      <c r="F114" s="106"/>
      <c r="G114" s="106"/>
      <c r="H114" s="106"/>
      <c r="I114" s="106"/>
      <c r="J114" s="106"/>
      <c r="K114" s="106"/>
      <c r="L114" s="106"/>
      <c r="M114" s="106"/>
      <c r="N114" s="106"/>
      <c r="O114" s="106"/>
      <c r="P114" s="106"/>
      <c r="Q114" s="106"/>
    </row>
    <row r="115" spans="2:17" ht="13.5" hidden="1" customHeight="1">
      <c r="B115" s="106"/>
      <c r="C115" s="106"/>
      <c r="D115" s="106"/>
      <c r="E115" s="106"/>
      <c r="F115" s="106"/>
      <c r="G115" s="106"/>
      <c r="H115" s="106"/>
      <c r="I115" s="106"/>
      <c r="J115" s="106"/>
      <c r="K115" s="106"/>
      <c r="L115" s="106"/>
      <c r="M115" s="106"/>
      <c r="N115" s="106"/>
      <c r="O115" s="106"/>
      <c r="P115" s="106"/>
      <c r="Q115" s="106"/>
    </row>
    <row r="116" spans="2:17" ht="13.5" hidden="1" customHeight="1">
      <c r="B116" s="106"/>
      <c r="C116" s="106"/>
      <c r="D116" s="106"/>
      <c r="E116" s="106"/>
      <c r="F116" s="106"/>
      <c r="G116" s="106"/>
      <c r="H116" s="106"/>
      <c r="I116" s="106"/>
      <c r="J116" s="106"/>
      <c r="K116" s="106"/>
      <c r="L116" s="106"/>
      <c r="M116" s="106"/>
      <c r="N116" s="106"/>
      <c r="O116" s="106"/>
      <c r="P116" s="106"/>
      <c r="Q116" s="106"/>
    </row>
    <row r="117" spans="2:17" ht="13.5" hidden="1" customHeight="1">
      <c r="B117" s="106"/>
      <c r="C117" s="106"/>
      <c r="D117" s="106"/>
      <c r="E117" s="106"/>
      <c r="F117" s="106"/>
      <c r="G117" s="106"/>
      <c r="H117" s="106"/>
      <c r="I117" s="106"/>
      <c r="J117" s="106"/>
      <c r="K117" s="106"/>
      <c r="L117" s="106"/>
      <c r="M117" s="106"/>
      <c r="N117" s="106"/>
      <c r="O117" s="106"/>
      <c r="P117" s="106"/>
      <c r="Q117" s="106"/>
    </row>
    <row r="118" spans="2:17" ht="13.5" hidden="1" customHeight="1">
      <c r="B118" s="106"/>
      <c r="C118" s="106"/>
      <c r="D118" s="106"/>
      <c r="E118" s="106"/>
      <c r="F118" s="106"/>
      <c r="G118" s="106"/>
      <c r="H118" s="106"/>
      <c r="I118" s="106"/>
      <c r="J118" s="106"/>
      <c r="K118" s="106"/>
      <c r="L118" s="106"/>
      <c r="M118" s="106"/>
      <c r="N118" s="106"/>
      <c r="O118" s="106"/>
      <c r="P118" s="106"/>
      <c r="Q118" s="106"/>
    </row>
    <row r="119" spans="2:17" ht="13.5" hidden="1" customHeight="1">
      <c r="B119" s="106"/>
      <c r="C119" s="106"/>
      <c r="D119" s="106"/>
      <c r="E119" s="106"/>
      <c r="F119" s="106"/>
      <c r="G119" s="106"/>
      <c r="H119" s="106"/>
      <c r="I119" s="106"/>
      <c r="J119" s="106"/>
      <c r="K119" s="106"/>
      <c r="L119" s="106"/>
      <c r="M119" s="106"/>
      <c r="N119" s="106"/>
      <c r="O119" s="106"/>
      <c r="P119" s="106"/>
      <c r="Q119" s="106"/>
    </row>
    <row r="120" spans="2:17" ht="13.5" hidden="1" customHeight="1">
      <c r="B120" s="106"/>
      <c r="C120" s="106"/>
      <c r="D120" s="106"/>
      <c r="E120" s="106"/>
      <c r="F120" s="106"/>
      <c r="G120" s="106"/>
      <c r="H120" s="106"/>
      <c r="I120" s="106"/>
      <c r="J120" s="106"/>
      <c r="K120" s="106"/>
      <c r="L120" s="106"/>
      <c r="M120" s="106"/>
      <c r="N120" s="106"/>
      <c r="O120" s="106"/>
      <c r="P120" s="106"/>
      <c r="Q120" s="106"/>
    </row>
    <row r="121" spans="2:17" ht="13.5" hidden="1" customHeight="1">
      <c r="B121" s="106"/>
      <c r="C121" s="106"/>
      <c r="D121" s="106"/>
      <c r="E121" s="106"/>
      <c r="F121" s="106"/>
      <c r="G121" s="106"/>
      <c r="H121" s="106"/>
      <c r="I121" s="106"/>
      <c r="J121" s="106"/>
      <c r="K121" s="106"/>
      <c r="L121" s="106"/>
      <c r="M121" s="106"/>
      <c r="N121" s="106"/>
      <c r="O121" s="106"/>
      <c r="P121" s="106"/>
      <c r="Q121" s="106"/>
    </row>
    <row r="122" spans="2:17" ht="13.5" hidden="1" customHeight="1">
      <c r="B122" s="106"/>
      <c r="C122" s="106"/>
      <c r="D122" s="106"/>
      <c r="E122" s="106"/>
      <c r="F122" s="106"/>
      <c r="G122" s="106"/>
      <c r="H122" s="106"/>
      <c r="I122" s="106"/>
      <c r="J122" s="106"/>
      <c r="K122" s="106"/>
      <c r="L122" s="106"/>
      <c r="M122" s="106"/>
      <c r="N122" s="106"/>
      <c r="O122" s="106"/>
      <c r="P122" s="106"/>
      <c r="Q122" s="106"/>
    </row>
    <row r="123" spans="2:17" ht="13.5" hidden="1" customHeight="1">
      <c r="B123" s="106"/>
      <c r="C123" s="106"/>
      <c r="D123" s="106"/>
      <c r="E123" s="106"/>
      <c r="F123" s="106"/>
      <c r="G123" s="106"/>
      <c r="H123" s="106"/>
      <c r="I123" s="106"/>
      <c r="J123" s="106"/>
      <c r="K123" s="106"/>
      <c r="L123" s="106"/>
      <c r="M123" s="106"/>
      <c r="N123" s="106"/>
      <c r="O123" s="106"/>
      <c r="P123" s="106"/>
      <c r="Q123" s="106"/>
    </row>
    <row r="124" spans="2:17" ht="13.5" hidden="1" customHeight="1">
      <c r="B124" s="106"/>
      <c r="C124" s="106"/>
      <c r="D124" s="106"/>
      <c r="E124" s="106"/>
      <c r="F124" s="106"/>
      <c r="G124" s="106"/>
      <c r="H124" s="106"/>
      <c r="I124" s="106"/>
      <c r="J124" s="106"/>
      <c r="K124" s="106"/>
      <c r="L124" s="106"/>
      <c r="M124" s="106"/>
      <c r="N124" s="106"/>
      <c r="O124" s="106"/>
      <c r="P124" s="106"/>
      <c r="Q124" s="106"/>
    </row>
    <row r="125" spans="2:17" ht="13.5" hidden="1" customHeight="1">
      <c r="B125" s="106"/>
      <c r="C125" s="106"/>
      <c r="D125" s="106"/>
      <c r="E125" s="106"/>
      <c r="F125" s="106"/>
      <c r="G125" s="106"/>
      <c r="H125" s="106"/>
      <c r="I125" s="106"/>
      <c r="J125" s="106"/>
      <c r="K125" s="106"/>
      <c r="L125" s="106"/>
      <c r="M125" s="106"/>
      <c r="N125" s="106"/>
      <c r="O125" s="106"/>
      <c r="P125" s="106"/>
      <c r="Q125" s="106"/>
    </row>
    <row r="126" spans="2:17" ht="13.5" hidden="1" customHeight="1">
      <c r="B126" s="106"/>
      <c r="C126" s="106"/>
      <c r="D126" s="106"/>
      <c r="E126" s="106"/>
      <c r="F126" s="106"/>
      <c r="G126" s="106"/>
      <c r="H126" s="106"/>
      <c r="I126" s="106"/>
      <c r="J126" s="106"/>
      <c r="K126" s="106"/>
      <c r="L126" s="106"/>
      <c r="M126" s="106"/>
      <c r="N126" s="106"/>
      <c r="O126" s="106"/>
      <c r="P126" s="106"/>
      <c r="Q126" s="106"/>
    </row>
    <row r="127" spans="2:17" ht="13.5" hidden="1" customHeight="1">
      <c r="B127" s="106"/>
      <c r="C127" s="106"/>
      <c r="D127" s="106"/>
      <c r="E127" s="106"/>
      <c r="F127" s="106"/>
      <c r="G127" s="106"/>
      <c r="H127" s="106"/>
      <c r="I127" s="106"/>
      <c r="J127" s="106"/>
      <c r="K127" s="106"/>
      <c r="L127" s="106"/>
      <c r="M127" s="106"/>
      <c r="N127" s="106"/>
      <c r="O127" s="106"/>
      <c r="P127" s="106"/>
      <c r="Q127" s="106"/>
    </row>
    <row r="128" spans="2:17" ht="13.5" hidden="1" customHeight="1">
      <c r="B128" s="106"/>
      <c r="C128" s="106"/>
      <c r="D128" s="106"/>
      <c r="E128" s="106"/>
      <c r="F128" s="106"/>
      <c r="G128" s="106"/>
      <c r="H128" s="106"/>
      <c r="I128" s="106"/>
      <c r="J128" s="106"/>
      <c r="K128" s="106"/>
      <c r="L128" s="106"/>
      <c r="M128" s="106"/>
      <c r="N128" s="106"/>
      <c r="O128" s="106"/>
      <c r="P128" s="106"/>
      <c r="Q128" s="106"/>
    </row>
    <row r="129" spans="2:17" ht="13.5" hidden="1" customHeight="1">
      <c r="B129" s="106"/>
      <c r="C129" s="106"/>
      <c r="D129" s="106"/>
      <c r="E129" s="106"/>
      <c r="F129" s="106"/>
      <c r="G129" s="106"/>
      <c r="H129" s="106"/>
      <c r="I129" s="106"/>
      <c r="J129" s="106"/>
      <c r="K129" s="106"/>
      <c r="L129" s="106"/>
      <c r="M129" s="106"/>
      <c r="N129" s="106"/>
      <c r="O129" s="106"/>
      <c r="P129" s="106"/>
      <c r="Q129" s="106"/>
    </row>
    <row r="130" spans="2:17" ht="13.5" hidden="1" customHeight="1">
      <c r="B130" s="106"/>
      <c r="C130" s="106"/>
      <c r="D130" s="106"/>
      <c r="E130" s="106"/>
      <c r="F130" s="106"/>
      <c r="G130" s="106"/>
      <c r="H130" s="106"/>
      <c r="I130" s="106"/>
      <c r="J130" s="106"/>
      <c r="K130" s="106"/>
      <c r="L130" s="106"/>
      <c r="M130" s="106"/>
      <c r="N130" s="106"/>
      <c r="O130" s="106"/>
      <c r="P130" s="106"/>
      <c r="Q130" s="106"/>
    </row>
    <row r="131" spans="2:17" ht="13.5" hidden="1" customHeight="1">
      <c r="B131" s="106"/>
      <c r="C131" s="106"/>
      <c r="D131" s="106"/>
      <c r="E131" s="106"/>
      <c r="F131" s="106"/>
      <c r="G131" s="106"/>
      <c r="H131" s="106"/>
      <c r="I131" s="106"/>
      <c r="J131" s="106"/>
      <c r="K131" s="106"/>
      <c r="L131" s="106"/>
      <c r="M131" s="106"/>
      <c r="N131" s="106"/>
      <c r="O131" s="106"/>
      <c r="P131" s="106"/>
      <c r="Q131" s="106"/>
    </row>
    <row r="132" spans="2:17" ht="13.5" hidden="1" customHeight="1">
      <c r="B132" s="106"/>
      <c r="C132" s="106"/>
      <c r="D132" s="106"/>
      <c r="E132" s="106"/>
      <c r="F132" s="106"/>
      <c r="G132" s="106"/>
      <c r="H132" s="106"/>
      <c r="I132" s="106"/>
      <c r="J132" s="106"/>
      <c r="K132" s="106"/>
      <c r="L132" s="106"/>
      <c r="M132" s="106"/>
      <c r="N132" s="106"/>
      <c r="O132" s="106"/>
      <c r="P132" s="106"/>
      <c r="Q132" s="106"/>
    </row>
    <row r="133" spans="2:17" ht="13.5" hidden="1" customHeight="1">
      <c r="B133" s="106"/>
      <c r="C133" s="106"/>
      <c r="D133" s="106"/>
      <c r="E133" s="106"/>
      <c r="F133" s="106"/>
      <c r="G133" s="106"/>
      <c r="H133" s="106"/>
      <c r="I133" s="106"/>
      <c r="J133" s="106"/>
      <c r="K133" s="106"/>
      <c r="L133" s="106"/>
      <c r="M133" s="106"/>
      <c r="N133" s="106"/>
      <c r="O133" s="106"/>
      <c r="P133" s="106"/>
      <c r="Q133" s="106"/>
    </row>
    <row r="134" spans="2:17" ht="13.5" hidden="1" customHeight="1">
      <c r="B134" s="106"/>
      <c r="C134" s="106"/>
      <c r="D134" s="106"/>
      <c r="E134" s="106"/>
      <c r="F134" s="106"/>
      <c r="G134" s="106"/>
      <c r="H134" s="106"/>
      <c r="I134" s="106"/>
      <c r="J134" s="106"/>
      <c r="K134" s="106"/>
      <c r="L134" s="106"/>
      <c r="M134" s="106"/>
      <c r="N134" s="106"/>
      <c r="O134" s="106"/>
      <c r="P134" s="106"/>
      <c r="Q134" s="106"/>
    </row>
    <row r="135" spans="2:17" ht="13.5" hidden="1" customHeight="1">
      <c r="B135" s="106"/>
      <c r="C135" s="106"/>
      <c r="D135" s="106"/>
      <c r="E135" s="106"/>
      <c r="F135" s="106"/>
      <c r="G135" s="106"/>
      <c r="H135" s="106"/>
      <c r="I135" s="106"/>
      <c r="J135" s="106"/>
      <c r="K135" s="106"/>
      <c r="L135" s="106"/>
      <c r="M135" s="106"/>
      <c r="N135" s="106"/>
      <c r="O135" s="106"/>
      <c r="P135" s="106"/>
      <c r="Q135" s="106"/>
    </row>
    <row r="136" spans="2:17" ht="13.5" hidden="1" customHeight="1">
      <c r="B136" s="106"/>
      <c r="C136" s="106"/>
      <c r="D136" s="106"/>
      <c r="E136" s="106"/>
      <c r="F136" s="106"/>
      <c r="G136" s="106"/>
      <c r="H136" s="106"/>
      <c r="I136" s="106"/>
      <c r="J136" s="106"/>
      <c r="K136" s="106"/>
      <c r="L136" s="106"/>
      <c r="M136" s="106"/>
      <c r="N136" s="106"/>
      <c r="O136" s="106"/>
      <c r="P136" s="106"/>
      <c r="Q136" s="106"/>
    </row>
    <row r="137" spans="2:17" ht="13.5" hidden="1" customHeight="1">
      <c r="B137" s="106"/>
      <c r="C137" s="106"/>
      <c r="D137" s="106"/>
      <c r="E137" s="106"/>
      <c r="F137" s="106"/>
      <c r="G137" s="106"/>
      <c r="H137" s="106"/>
      <c r="I137" s="106"/>
      <c r="J137" s="106"/>
      <c r="K137" s="106"/>
      <c r="L137" s="106"/>
      <c r="M137" s="106"/>
      <c r="N137" s="106"/>
      <c r="O137" s="106"/>
      <c r="P137" s="106"/>
      <c r="Q137" s="106"/>
    </row>
    <row r="138" spans="2:17" ht="13.5" hidden="1" customHeight="1">
      <c r="B138" s="106"/>
      <c r="C138" s="106"/>
      <c r="D138" s="106"/>
      <c r="E138" s="106"/>
      <c r="F138" s="106"/>
      <c r="G138" s="106"/>
      <c r="H138" s="106"/>
      <c r="I138" s="106"/>
      <c r="J138" s="106"/>
      <c r="K138" s="106"/>
      <c r="L138" s="106"/>
      <c r="M138" s="106"/>
      <c r="N138" s="106"/>
      <c r="O138" s="106"/>
      <c r="P138" s="106"/>
      <c r="Q138" s="106"/>
    </row>
    <row r="139" spans="2:17" ht="13.5" hidden="1" customHeight="1">
      <c r="B139" s="106"/>
      <c r="C139" s="106"/>
      <c r="D139" s="106"/>
      <c r="E139" s="106"/>
      <c r="F139" s="106"/>
      <c r="G139" s="106"/>
      <c r="H139" s="106"/>
      <c r="I139" s="106"/>
      <c r="J139" s="106"/>
      <c r="K139" s="106"/>
      <c r="L139" s="106"/>
      <c r="M139" s="106"/>
      <c r="N139" s="106"/>
      <c r="O139" s="106"/>
      <c r="P139" s="106"/>
      <c r="Q139" s="106"/>
    </row>
    <row r="140" spans="2:17" ht="13.5" hidden="1" customHeight="1">
      <c r="B140" s="106"/>
      <c r="C140" s="106"/>
      <c r="D140" s="106"/>
      <c r="E140" s="106"/>
      <c r="F140" s="106"/>
      <c r="G140" s="106"/>
      <c r="H140" s="106"/>
      <c r="I140" s="106"/>
      <c r="J140" s="106"/>
      <c r="K140" s="106"/>
      <c r="L140" s="106"/>
      <c r="M140" s="106"/>
      <c r="N140" s="106"/>
      <c r="O140" s="106"/>
      <c r="P140" s="106"/>
      <c r="Q140" s="106"/>
    </row>
    <row r="141" spans="2:17" ht="13.5" hidden="1" customHeight="1">
      <c r="B141" s="106"/>
      <c r="C141" s="106"/>
      <c r="D141" s="106"/>
      <c r="E141" s="106"/>
      <c r="F141" s="106"/>
      <c r="G141" s="106"/>
      <c r="H141" s="106"/>
      <c r="I141" s="106"/>
      <c r="J141" s="106"/>
      <c r="K141" s="106"/>
      <c r="L141" s="106"/>
      <c r="M141" s="106"/>
      <c r="N141" s="106"/>
      <c r="O141" s="106"/>
      <c r="P141" s="106"/>
      <c r="Q141" s="106"/>
    </row>
    <row r="142" spans="2:17" ht="13.5" hidden="1" customHeight="1">
      <c r="B142" s="106"/>
      <c r="C142" s="106"/>
      <c r="D142" s="106"/>
      <c r="E142" s="106"/>
      <c r="F142" s="106"/>
      <c r="G142" s="106"/>
      <c r="H142" s="106"/>
      <c r="I142" s="106"/>
      <c r="J142" s="106"/>
      <c r="K142" s="106"/>
      <c r="L142" s="106"/>
      <c r="M142" s="106"/>
      <c r="N142" s="106"/>
      <c r="O142" s="106"/>
      <c r="P142" s="106"/>
      <c r="Q142" s="106"/>
    </row>
    <row r="143" spans="2:17" ht="13.5" hidden="1" customHeight="1">
      <c r="B143" s="106"/>
      <c r="C143" s="106"/>
      <c r="D143" s="106"/>
      <c r="E143" s="106"/>
      <c r="F143" s="106"/>
      <c r="G143" s="106"/>
      <c r="H143" s="106"/>
      <c r="I143" s="106"/>
      <c r="J143" s="106"/>
      <c r="K143" s="106"/>
      <c r="L143" s="106"/>
      <c r="M143" s="106"/>
      <c r="N143" s="106"/>
      <c r="O143" s="106"/>
      <c r="P143" s="106"/>
      <c r="Q143" s="106"/>
    </row>
    <row r="144" spans="2:17" ht="13.5" hidden="1" customHeight="1">
      <c r="B144" s="106"/>
      <c r="C144" s="106"/>
      <c r="D144" s="106"/>
      <c r="E144" s="106"/>
      <c r="F144" s="106"/>
      <c r="G144" s="106"/>
      <c r="H144" s="106"/>
      <c r="I144" s="106"/>
      <c r="J144" s="106"/>
      <c r="K144" s="106"/>
      <c r="L144" s="106"/>
      <c r="M144" s="106"/>
      <c r="N144" s="106"/>
      <c r="O144" s="106"/>
      <c r="P144" s="106"/>
      <c r="Q144" s="106"/>
    </row>
    <row r="145" spans="2:17" ht="13.5" hidden="1" customHeight="1">
      <c r="B145" s="106"/>
      <c r="C145" s="106"/>
      <c r="D145" s="106"/>
      <c r="E145" s="106"/>
      <c r="F145" s="106"/>
      <c r="G145" s="106"/>
      <c r="H145" s="106"/>
      <c r="I145" s="106"/>
      <c r="J145" s="106"/>
      <c r="K145" s="106"/>
      <c r="L145" s="106"/>
      <c r="M145" s="106"/>
      <c r="N145" s="106"/>
      <c r="O145" s="106"/>
      <c r="P145" s="106"/>
      <c r="Q145" s="106"/>
    </row>
    <row r="146" spans="2:17" ht="13.5" hidden="1" customHeight="1">
      <c r="B146" s="106"/>
      <c r="C146" s="106"/>
      <c r="D146" s="106"/>
      <c r="E146" s="106"/>
      <c r="F146" s="106"/>
      <c r="G146" s="106"/>
      <c r="H146" s="106"/>
      <c r="I146" s="106"/>
      <c r="J146" s="106"/>
      <c r="K146" s="106"/>
      <c r="L146" s="106"/>
      <c r="M146" s="106"/>
      <c r="N146" s="106"/>
      <c r="O146" s="106"/>
      <c r="P146" s="106"/>
      <c r="Q146" s="106"/>
    </row>
    <row r="147" spans="2:17" ht="13.5" hidden="1" customHeight="1">
      <c r="B147" s="106"/>
      <c r="C147" s="106"/>
      <c r="D147" s="106"/>
      <c r="E147" s="106"/>
      <c r="F147" s="106"/>
      <c r="G147" s="106"/>
      <c r="H147" s="106"/>
      <c r="I147" s="106"/>
      <c r="J147" s="106"/>
      <c r="K147" s="106"/>
      <c r="L147" s="106"/>
      <c r="M147" s="106"/>
      <c r="N147" s="106"/>
      <c r="O147" s="106"/>
      <c r="P147" s="106"/>
      <c r="Q147" s="106"/>
    </row>
    <row r="148" spans="2:17" ht="13.5" hidden="1" customHeight="1">
      <c r="B148" s="106"/>
      <c r="C148" s="106"/>
      <c r="D148" s="106"/>
      <c r="E148" s="106"/>
      <c r="F148" s="106"/>
      <c r="G148" s="106"/>
      <c r="H148" s="106"/>
      <c r="I148" s="106"/>
      <c r="J148" s="106"/>
      <c r="K148" s="106"/>
      <c r="L148" s="106"/>
      <c r="M148" s="106"/>
      <c r="N148" s="106"/>
      <c r="O148" s="106"/>
      <c r="P148" s="106"/>
      <c r="Q148" s="106"/>
    </row>
    <row r="149" spans="2:17" ht="13.5" hidden="1" customHeight="1">
      <c r="B149" s="106"/>
      <c r="C149" s="106"/>
      <c r="D149" s="106"/>
      <c r="E149" s="106"/>
      <c r="F149" s="106"/>
      <c r="G149" s="106"/>
      <c r="H149" s="106"/>
      <c r="I149" s="106"/>
      <c r="J149" s="106"/>
      <c r="K149" s="106"/>
      <c r="L149" s="106"/>
      <c r="M149" s="106"/>
      <c r="N149" s="106"/>
      <c r="O149" s="106"/>
      <c r="P149" s="106"/>
      <c r="Q149" s="106"/>
    </row>
    <row r="150" spans="2:17" ht="13.5" hidden="1" customHeight="1">
      <c r="B150" s="106"/>
      <c r="C150" s="106"/>
      <c r="D150" s="106"/>
      <c r="E150" s="106"/>
      <c r="F150" s="106"/>
      <c r="G150" s="106"/>
      <c r="H150" s="106"/>
      <c r="I150" s="106"/>
      <c r="J150" s="106"/>
      <c r="K150" s="106"/>
      <c r="L150" s="106"/>
      <c r="M150" s="106"/>
      <c r="N150" s="106"/>
      <c r="O150" s="106"/>
      <c r="P150" s="106"/>
      <c r="Q150" s="106"/>
    </row>
    <row r="151" spans="2:17" ht="13.5" hidden="1" customHeight="1">
      <c r="B151" s="106"/>
      <c r="C151" s="106"/>
      <c r="D151" s="106"/>
      <c r="E151" s="106"/>
      <c r="F151" s="106"/>
      <c r="G151" s="106"/>
      <c r="H151" s="106"/>
      <c r="I151" s="106"/>
      <c r="J151" s="106"/>
      <c r="K151" s="106"/>
      <c r="L151" s="106"/>
      <c r="M151" s="106"/>
      <c r="N151" s="106"/>
      <c r="O151" s="106"/>
      <c r="P151" s="106"/>
      <c r="Q151" s="106"/>
    </row>
    <row r="152" spans="2:17" ht="13.5" hidden="1" customHeight="1">
      <c r="B152" s="106"/>
      <c r="C152" s="106"/>
      <c r="D152" s="106"/>
      <c r="E152" s="106"/>
      <c r="F152" s="106"/>
      <c r="G152" s="106"/>
      <c r="H152" s="106"/>
      <c r="I152" s="106"/>
      <c r="J152" s="106"/>
      <c r="K152" s="106"/>
      <c r="L152" s="106"/>
      <c r="M152" s="106"/>
      <c r="N152" s="106"/>
      <c r="O152" s="106"/>
      <c r="P152" s="106"/>
      <c r="Q152" s="106"/>
    </row>
    <row r="153" spans="2:17" ht="13.5" hidden="1" customHeight="1">
      <c r="B153" s="106"/>
      <c r="C153" s="106"/>
      <c r="D153" s="106"/>
      <c r="E153" s="106"/>
      <c r="F153" s="106"/>
      <c r="G153" s="106"/>
      <c r="H153" s="106"/>
      <c r="I153" s="106"/>
      <c r="J153" s="106"/>
      <c r="K153" s="106"/>
      <c r="L153" s="106"/>
      <c r="M153" s="106"/>
      <c r="N153" s="106"/>
      <c r="O153" s="106"/>
      <c r="P153" s="106"/>
      <c r="Q153" s="106"/>
    </row>
    <row r="154" spans="2:17" ht="13.5" hidden="1" customHeight="1">
      <c r="B154" s="106"/>
      <c r="C154" s="106"/>
      <c r="D154" s="106"/>
      <c r="E154" s="106"/>
      <c r="F154" s="106"/>
      <c r="G154" s="106"/>
      <c r="H154" s="106"/>
      <c r="I154" s="106"/>
      <c r="J154" s="106"/>
      <c r="K154" s="106"/>
      <c r="L154" s="106"/>
      <c r="M154" s="106"/>
      <c r="N154" s="106"/>
      <c r="O154" s="106"/>
      <c r="P154" s="106"/>
      <c r="Q154" s="106"/>
    </row>
    <row r="155" spans="2:17" ht="13.5" hidden="1" customHeight="1">
      <c r="B155" s="106"/>
      <c r="C155" s="106"/>
      <c r="D155" s="106"/>
      <c r="E155" s="106"/>
      <c r="F155" s="106"/>
      <c r="G155" s="106"/>
      <c r="H155" s="106"/>
      <c r="I155" s="106"/>
      <c r="J155" s="106"/>
      <c r="K155" s="106"/>
      <c r="L155" s="106"/>
      <c r="M155" s="106"/>
      <c r="N155" s="106"/>
      <c r="O155" s="106"/>
      <c r="P155" s="106"/>
      <c r="Q155" s="106"/>
    </row>
    <row r="156" spans="2:17" ht="13.5" hidden="1" customHeight="1">
      <c r="B156" s="106"/>
      <c r="C156" s="106"/>
      <c r="D156" s="106"/>
      <c r="E156" s="106"/>
      <c r="F156" s="106"/>
      <c r="G156" s="106"/>
      <c r="H156" s="106"/>
      <c r="I156" s="106"/>
      <c r="J156" s="106"/>
      <c r="K156" s="106"/>
      <c r="L156" s="106"/>
      <c r="M156" s="106"/>
      <c r="N156" s="106"/>
      <c r="O156" s="106"/>
      <c r="P156" s="106"/>
      <c r="Q156" s="106"/>
    </row>
    <row r="157" spans="2:17" ht="13.5" hidden="1" customHeight="1">
      <c r="B157" s="106"/>
      <c r="C157" s="106"/>
      <c r="D157" s="106"/>
      <c r="E157" s="106"/>
      <c r="F157" s="106"/>
      <c r="G157" s="106"/>
      <c r="H157" s="106"/>
      <c r="I157" s="106"/>
      <c r="J157" s="106"/>
      <c r="K157" s="106"/>
      <c r="L157" s="106"/>
      <c r="M157" s="106"/>
      <c r="N157" s="106"/>
      <c r="O157" s="106"/>
      <c r="P157" s="106"/>
      <c r="Q157" s="106"/>
    </row>
    <row r="158" spans="2:17" ht="13.5" hidden="1" customHeight="1">
      <c r="B158" s="106"/>
      <c r="C158" s="106"/>
      <c r="D158" s="106"/>
      <c r="E158" s="106"/>
      <c r="F158" s="106"/>
      <c r="G158" s="106"/>
      <c r="H158" s="106"/>
      <c r="I158" s="106"/>
      <c r="J158" s="106"/>
      <c r="K158" s="106"/>
      <c r="L158" s="106"/>
      <c r="M158" s="106"/>
      <c r="N158" s="106"/>
      <c r="O158" s="106"/>
      <c r="P158" s="106"/>
      <c r="Q158" s="106"/>
    </row>
    <row r="159" spans="2:17" ht="13.5" hidden="1" customHeight="1">
      <c r="B159" s="106"/>
      <c r="C159" s="106"/>
      <c r="D159" s="106"/>
      <c r="E159" s="106"/>
      <c r="F159" s="106"/>
      <c r="G159" s="106"/>
      <c r="H159" s="106"/>
      <c r="I159" s="106"/>
      <c r="J159" s="106"/>
      <c r="K159" s="106"/>
      <c r="L159" s="106"/>
      <c r="M159" s="106"/>
      <c r="N159" s="106"/>
      <c r="O159" s="106"/>
      <c r="P159" s="106"/>
      <c r="Q159" s="106"/>
    </row>
    <row r="160" spans="2:17" ht="13.5" hidden="1" customHeight="1">
      <c r="B160" s="106"/>
      <c r="C160" s="106"/>
      <c r="D160" s="106"/>
      <c r="E160" s="106"/>
      <c r="F160" s="106"/>
      <c r="G160" s="106"/>
      <c r="H160" s="106"/>
      <c r="I160" s="106"/>
      <c r="J160" s="106"/>
      <c r="K160" s="106"/>
      <c r="L160" s="106"/>
      <c r="M160" s="106"/>
      <c r="N160" s="106"/>
      <c r="O160" s="106"/>
      <c r="P160" s="106"/>
      <c r="Q160" s="10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50:J50"/>
    <mergeCell ref="G72:J72"/>
    <mergeCell ref="G43:O47"/>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3"/>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S2" s="94"/>
      <c r="AH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12:34" ht="13.5" customHeight="1">
      <c r="AH17" s="94"/>
    </row>
    <row r="18" spans="12:34" ht="13.5" customHeight="1"/>
    <row r="19" spans="12:34" ht="13.5" customHeight="1"/>
    <row r="20" spans="12:34" ht="13.5" customHeight="1">
      <c r="AH20" s="94"/>
    </row>
    <row r="21" spans="12:34" ht="13.5" customHeight="1">
      <c r="AH21" s="94"/>
    </row>
    <row r="22" spans="12:34" ht="13.5" customHeight="1"/>
    <row r="23" spans="12:34" ht="13.5" customHeight="1"/>
    <row r="24" spans="12:34" ht="13.5" customHeight="1">
      <c r="Q24" s="94"/>
    </row>
    <row r="25" spans="12:34" ht="13.5" customHeight="1"/>
    <row r="26" spans="12:34" ht="13.5" customHeight="1"/>
    <row r="27" spans="12:34" ht="13.5" customHeight="1"/>
    <row r="28" spans="12:34" ht="13.5" customHeight="1">
      <c r="O28" s="94"/>
      <c r="T28" s="94"/>
      <c r="AH28" s="94"/>
    </row>
    <row r="29" spans="12:34" ht="13.5" customHeight="1"/>
    <row r="30" spans="12:34" ht="13.5" customHeight="1"/>
    <row r="31" spans="12:34" ht="13.5" customHeight="1">
      <c r="Q31" s="94"/>
    </row>
    <row r="32" spans="12:34" ht="13.5" customHeight="1">
      <c r="L32" s="94"/>
    </row>
    <row r="33" spans="2:34" ht="13.5" customHeight="1">
      <c r="C33" s="94"/>
      <c r="E33" s="94"/>
      <c r="G33" s="94"/>
      <c r="I33" s="94"/>
      <c r="X33" s="94"/>
    </row>
    <row r="34" spans="2:34" ht="13.5" customHeight="1">
      <c r="B34" s="94"/>
      <c r="P34" s="94"/>
      <c r="R34" s="94"/>
      <c r="T34" s="94"/>
    </row>
    <row r="35" spans="2:34" ht="13.5" customHeight="1">
      <c r="D35" s="94"/>
      <c r="W35" s="94"/>
      <c r="AC35" s="94"/>
      <c r="AD35" s="94"/>
      <c r="AE35" s="94"/>
      <c r="AF35" s="94"/>
      <c r="AG35" s="94"/>
      <c r="AH35" s="94"/>
    </row>
    <row r="36" spans="2:34" ht="13.5" customHeight="1">
      <c r="H36" s="94"/>
      <c r="J36" s="94"/>
      <c r="K36" s="94"/>
      <c r="M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X40" s="94"/>
    </row>
    <row r="41" spans="2:34" ht="13.5" customHeight="1">
      <c r="R41" s="94"/>
    </row>
    <row r="42" spans="2:34" ht="13.5" customHeight="1">
      <c r="W42" s="94"/>
    </row>
    <row r="43" spans="2:34" ht="13.5" customHeight="1">
      <c r="Y43" s="94"/>
      <c r="Z43" s="94"/>
      <c r="AA43" s="94"/>
      <c r="AB43" s="94"/>
      <c r="AC43" s="94"/>
      <c r="AD43" s="94"/>
      <c r="AE43" s="94"/>
      <c r="AF43" s="94"/>
      <c r="AG43" s="94"/>
      <c r="AH43" s="94"/>
    </row>
    <row r="44" spans="2:34" ht="13.5" customHeight="1">
      <c r="AH44" s="94"/>
    </row>
    <row r="45" spans="2:34" ht="13.5" customHeight="1">
      <c r="X45" s="94"/>
    </row>
    <row r="46" spans="2:34" ht="13.5" customHeight="1"/>
    <row r="47" spans="2:34" ht="13.5" customHeight="1"/>
    <row r="48" spans="2:34" ht="13.5" customHeight="1">
      <c r="W48" s="94"/>
      <c r="Y48" s="94"/>
      <c r="Z48" s="94"/>
      <c r="AA48" s="94"/>
      <c r="AB48" s="94"/>
      <c r="AC48" s="94"/>
      <c r="AD48" s="94"/>
      <c r="AE48" s="94"/>
      <c r="AF48" s="94"/>
      <c r="AG48" s="94"/>
      <c r="AH48" s="94"/>
    </row>
    <row r="49" spans="28:34" ht="13.5" customHeight="1"/>
    <row r="50" spans="28:34" ht="13.5" customHeight="1">
      <c r="AE50" s="94"/>
      <c r="AF50" s="94"/>
      <c r="AG50" s="94"/>
      <c r="AH50" s="94"/>
    </row>
    <row r="51" spans="28:34" ht="13.5" customHeight="1">
      <c r="AC51" s="94"/>
      <c r="AD51" s="94"/>
      <c r="AE51" s="94"/>
      <c r="AF51" s="94"/>
      <c r="AG51" s="94"/>
      <c r="AH51" s="94"/>
    </row>
    <row r="52" spans="28:34" ht="13.5" customHeight="1"/>
    <row r="53" spans="28:34" ht="13.5" customHeight="1">
      <c r="AF53" s="94"/>
      <c r="AG53" s="94"/>
      <c r="AH53" s="94"/>
    </row>
    <row r="54" spans="28:34" ht="13.5" customHeight="1">
      <c r="AH54" s="94"/>
    </row>
    <row r="55" spans="28:34" ht="13.5" customHeight="1"/>
    <row r="56" spans="28:34" ht="13.5" customHeight="1">
      <c r="AB56" s="94"/>
      <c r="AC56" s="94"/>
      <c r="AD56" s="94"/>
      <c r="AE56" s="94"/>
      <c r="AF56" s="94"/>
      <c r="AG56" s="94"/>
      <c r="AH56" s="94"/>
    </row>
    <row r="57" spans="28:34" ht="13.5" customHeight="1">
      <c r="AH57" s="94"/>
    </row>
    <row r="58" spans="28:34" ht="13.5" customHeight="1">
      <c r="AH58" s="94"/>
    </row>
    <row r="59" spans="28:34" ht="13.5" customHeight="1"/>
    <row r="60" spans="28:34" ht="13.5" customHeight="1"/>
    <row r="61" spans="28:34" ht="13.5" customHeight="1"/>
    <row r="62" spans="28:34" ht="13.5" customHeight="1"/>
    <row r="63" spans="28:34" ht="13.5" customHeight="1">
      <c r="AH63" s="94"/>
    </row>
    <row r="64" spans="28:34" ht="13.5" customHeight="1">
      <c r="AG64" s="94"/>
      <c r="AH64" s="94"/>
    </row>
    <row r="65" spans="28:34" ht="13.5" customHeight="1"/>
    <row r="66" spans="28:34" ht="13.5" customHeight="1"/>
    <row r="67" spans="28:34" ht="13.5" customHeight="1"/>
    <row r="68" spans="28:34" ht="13.5" customHeight="1">
      <c r="AB68" s="94"/>
      <c r="AC68" s="94"/>
      <c r="AD68" s="94"/>
      <c r="AE68" s="94"/>
      <c r="AF68" s="94"/>
      <c r="AG68" s="94"/>
      <c r="AH68" s="94"/>
    </row>
    <row r="69" spans="28:34" ht="13.5" customHeight="1">
      <c r="AF69" s="94"/>
      <c r="AG69" s="94"/>
      <c r="AH69" s="94"/>
    </row>
    <row r="70" spans="28:34" ht="13.5" customHeight="1"/>
    <row r="71" spans="28:34" ht="13.5" customHeight="1"/>
    <row r="72" spans="28:34" ht="13.5" customHeight="1"/>
    <row r="73" spans="28:34" ht="13.5" customHeight="1"/>
    <row r="74" spans="28:34" ht="13.5" customHeight="1"/>
    <row r="75" spans="28:34" ht="13.5" customHeight="1">
      <c r="AH75" s="94"/>
    </row>
    <row r="76" spans="28:34" ht="13.5" customHeight="1">
      <c r="AF76" s="94"/>
      <c r="AG76" s="94"/>
      <c r="AH76" s="94"/>
    </row>
    <row r="77" spans="28:34" ht="13.5" customHeight="1">
      <c r="AG77" s="94"/>
      <c r="AH77" s="94"/>
    </row>
    <row r="78" spans="28:34" ht="13.5" customHeight="1"/>
    <row r="79" spans="28:34" ht="13.5" customHeight="1"/>
    <row r="80" spans="28:34" ht="13.5" customHeight="1"/>
    <row r="81" spans="25:34" ht="13.5" customHeight="1"/>
    <row r="82" spans="25:34" ht="13.5" customHeight="1">
      <c r="Y82" s="94"/>
    </row>
    <row r="83" spans="25:34" ht="13.5" customHeight="1">
      <c r="Y83" s="94"/>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phoneticPr fontId="2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S2" s="94"/>
      <c r="AH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12:34" ht="13.5" customHeight="1">
      <c r="AH17" s="94"/>
    </row>
    <row r="18" spans="12:34" ht="13.5" customHeight="1"/>
    <row r="19" spans="12:34" ht="13.5" customHeight="1"/>
    <row r="20" spans="12:34" ht="13.5" customHeight="1">
      <c r="AH20" s="94"/>
    </row>
    <row r="21" spans="12:34" ht="13.5" customHeight="1">
      <c r="AH21" s="94"/>
    </row>
    <row r="22" spans="12:34" ht="13.5" customHeight="1"/>
    <row r="23" spans="12:34" ht="13.5" customHeight="1"/>
    <row r="24" spans="12:34" ht="13.5" customHeight="1">
      <c r="Q24" s="94"/>
    </row>
    <row r="25" spans="12:34" ht="13.5" customHeight="1"/>
    <row r="26" spans="12:34" ht="13.5" customHeight="1"/>
    <row r="27" spans="12:34" ht="13.5" customHeight="1"/>
    <row r="28" spans="12:34" ht="13.5" customHeight="1">
      <c r="O28" s="94"/>
      <c r="T28" s="94"/>
      <c r="AH28" s="94"/>
    </row>
    <row r="29" spans="12:34" ht="13.5" customHeight="1"/>
    <row r="30" spans="12:34" ht="13.5" customHeight="1"/>
    <row r="31" spans="12:34" ht="13.5" customHeight="1">
      <c r="Q31" s="94"/>
    </row>
    <row r="32" spans="12:34" ht="13.5" customHeight="1">
      <c r="L32" s="94"/>
    </row>
    <row r="33" spans="2:34" ht="13.5" customHeight="1">
      <c r="C33" s="94"/>
      <c r="E33" s="94"/>
      <c r="G33" s="94"/>
      <c r="I33" s="94"/>
      <c r="X33" s="94"/>
    </row>
    <row r="34" spans="2:34" ht="13.5" customHeight="1">
      <c r="B34" s="94"/>
      <c r="P34" s="94"/>
      <c r="R34" s="94"/>
      <c r="T34" s="94"/>
    </row>
    <row r="35" spans="2:34" ht="13.5" customHeight="1">
      <c r="D35" s="94"/>
      <c r="W35" s="94"/>
      <c r="AC35" s="94"/>
      <c r="AD35" s="94"/>
      <c r="AE35" s="94"/>
      <c r="AF35" s="94"/>
      <c r="AG35" s="94"/>
      <c r="AH35" s="94"/>
    </row>
    <row r="36" spans="2:34" ht="13.5" customHeight="1">
      <c r="H36" s="94"/>
      <c r="J36" s="94"/>
      <c r="K36" s="94"/>
      <c r="M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X40" s="94"/>
    </row>
    <row r="41" spans="2:34" ht="13.5" customHeight="1">
      <c r="R41" s="94"/>
    </row>
    <row r="42" spans="2:34" ht="13.5" customHeight="1">
      <c r="W42" s="94"/>
    </row>
    <row r="43" spans="2:34" ht="13.5" customHeight="1">
      <c r="Y43" s="94"/>
      <c r="Z43" s="94"/>
      <c r="AA43" s="94"/>
      <c r="AB43" s="94"/>
      <c r="AC43" s="94"/>
      <c r="AD43" s="94"/>
      <c r="AE43" s="94"/>
      <c r="AF43" s="94"/>
      <c r="AG43" s="94"/>
      <c r="AH43" s="94"/>
    </row>
    <row r="44" spans="2:34" ht="13.5" customHeight="1">
      <c r="AH44" s="94"/>
    </row>
    <row r="45" spans="2:34" ht="13.5" customHeight="1">
      <c r="X45" s="94"/>
    </row>
    <row r="46" spans="2:34" ht="13.5" customHeight="1"/>
    <row r="47" spans="2:34" ht="13.5" customHeight="1"/>
    <row r="48" spans="2:34" ht="13.5" customHeight="1">
      <c r="W48" s="94"/>
      <c r="Y48" s="94"/>
      <c r="Z48" s="94"/>
      <c r="AA48" s="94"/>
      <c r="AB48" s="94"/>
      <c r="AC48" s="94"/>
      <c r="AD48" s="94"/>
      <c r="AE48" s="94"/>
      <c r="AF48" s="94"/>
      <c r="AG48" s="94"/>
      <c r="AH48" s="94"/>
    </row>
    <row r="49" spans="28:34" ht="13.5" customHeight="1"/>
    <row r="50" spans="28:34" ht="13.5" customHeight="1">
      <c r="AE50" s="94"/>
      <c r="AF50" s="94"/>
      <c r="AG50" s="94"/>
      <c r="AH50" s="94"/>
    </row>
    <row r="51" spans="28:34" ht="13.5" customHeight="1">
      <c r="AC51" s="94"/>
      <c r="AD51" s="94"/>
      <c r="AE51" s="94"/>
      <c r="AF51" s="94"/>
      <c r="AG51" s="94"/>
      <c r="AH51" s="94"/>
    </row>
    <row r="52" spans="28:34" ht="13.5" customHeight="1"/>
    <row r="53" spans="28:34" ht="13.5" customHeight="1">
      <c r="AF53" s="94"/>
      <c r="AG53" s="94"/>
      <c r="AH53" s="94"/>
    </row>
    <row r="54" spans="28:34" ht="13.5" customHeight="1">
      <c r="AH54" s="94"/>
    </row>
    <row r="55" spans="28:34" ht="13.5" customHeight="1"/>
    <row r="56" spans="28:34" ht="13.5" customHeight="1">
      <c r="AB56" s="94"/>
      <c r="AC56" s="94"/>
      <c r="AD56" s="94"/>
      <c r="AE56" s="94"/>
      <c r="AF56" s="94"/>
      <c r="AG56" s="94"/>
      <c r="AH56" s="94"/>
    </row>
    <row r="57" spans="28:34" ht="13.5" customHeight="1">
      <c r="AH57" s="94"/>
    </row>
    <row r="58" spans="28:34" ht="13.5" customHeight="1">
      <c r="AH58" s="94"/>
    </row>
    <row r="59" spans="28:34" ht="13.5" customHeight="1">
      <c r="AG59" s="94"/>
      <c r="AH59" s="94"/>
    </row>
    <row r="60" spans="28:34" ht="13.5" customHeight="1"/>
    <row r="61" spans="28:34" ht="13.5" customHeight="1"/>
    <row r="62" spans="28:34" ht="13.5" customHeight="1"/>
    <row r="63" spans="28:34" ht="13.5" customHeight="1">
      <c r="AH63" s="94"/>
    </row>
    <row r="64" spans="28:34" ht="13.5" customHeight="1">
      <c r="AG64" s="94"/>
      <c r="AH64" s="94"/>
    </row>
    <row r="65" spans="28:34" ht="13.5" customHeight="1"/>
    <row r="66" spans="28:34" ht="13.5" customHeight="1"/>
    <row r="67" spans="28:34" ht="13.5" customHeight="1"/>
    <row r="68" spans="28:34" ht="13.5" customHeight="1">
      <c r="AB68" s="94"/>
      <c r="AC68" s="94"/>
      <c r="AD68" s="94"/>
      <c r="AE68" s="94"/>
      <c r="AF68" s="94"/>
      <c r="AG68" s="94"/>
      <c r="AH68" s="94"/>
    </row>
    <row r="69" spans="28:34" ht="13.5" customHeight="1">
      <c r="AF69" s="94"/>
      <c r="AG69" s="94"/>
      <c r="AH69" s="94"/>
    </row>
    <row r="70" spans="28:34" ht="13.5" customHeight="1"/>
    <row r="71" spans="28:34" ht="13.5" customHeight="1"/>
    <row r="72" spans="28:34" ht="13.5" customHeight="1"/>
    <row r="73" spans="28:34" ht="13.5" customHeight="1"/>
    <row r="74" spans="28:34" ht="13.5" customHeight="1"/>
    <row r="75" spans="28:34" ht="13.5" customHeight="1">
      <c r="AH75" s="94"/>
    </row>
    <row r="76" spans="28:34" ht="13.5" customHeight="1">
      <c r="AF76" s="94"/>
      <c r="AG76" s="94"/>
      <c r="AH76" s="94"/>
    </row>
    <row r="77" spans="28:34" ht="13.5" customHeight="1">
      <c r="AG77" s="94"/>
      <c r="AH77" s="94"/>
    </row>
    <row r="78" spans="28:34" ht="13.5" customHeight="1"/>
    <row r="79" spans="28:34" ht="13.5" customHeight="1"/>
    <row r="80" spans="28:34" ht="13.5" customHeight="1"/>
    <row r="81" spans="25:34" ht="13.5" customHeight="1"/>
    <row r="82" spans="25:34" ht="13.5" customHeight="1">
      <c r="Y82" s="94"/>
    </row>
    <row r="83" spans="25:34" ht="13.5" customHeight="1">
      <c r="Y83" s="94"/>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phoneticPr fontId="2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7"/>
  <sheetViews>
    <sheetView workbookViewId="0"/>
  </sheetViews>
  <sheetFormatPr defaultColWidth="11.125" defaultRowHeight="13.5"/>
  <cols>
    <col min="1" max="1" width="45.875" style="286" customWidth="1"/>
    <col min="2" max="8" width="13.375" style="286" customWidth="1"/>
    <col min="9" max="16384" width="11.125" style="286"/>
  </cols>
  <sheetData>
    <row r="1" spans="1:8">
      <c r="A1" s="112"/>
      <c r="B1" s="118"/>
      <c r="C1" s="122"/>
      <c r="D1" s="129"/>
      <c r="E1" s="140"/>
      <c r="F1" s="140"/>
      <c r="G1" s="140"/>
      <c r="H1" s="178"/>
    </row>
    <row r="2" spans="1:8">
      <c r="A2" s="113"/>
      <c r="B2" s="119"/>
      <c r="C2" s="290"/>
      <c r="D2" s="130" t="s">
        <v>36</v>
      </c>
      <c r="E2" s="141"/>
      <c r="F2" s="298" t="s">
        <v>334</v>
      </c>
      <c r="G2" s="167"/>
      <c r="H2" s="179"/>
    </row>
    <row r="3" spans="1:8">
      <c r="A3" s="130" t="s">
        <v>427</v>
      </c>
      <c r="B3" s="121"/>
      <c r="C3" s="291"/>
      <c r="D3" s="294">
        <v>175397</v>
      </c>
      <c r="E3" s="296"/>
      <c r="F3" s="299">
        <v>146140</v>
      </c>
      <c r="G3" s="301"/>
      <c r="H3" s="304"/>
    </row>
    <row r="4" spans="1:8">
      <c r="A4" s="114"/>
      <c r="B4" s="120"/>
      <c r="C4" s="292"/>
      <c r="D4" s="295">
        <v>36333</v>
      </c>
      <c r="E4" s="297"/>
      <c r="F4" s="300">
        <v>75451</v>
      </c>
      <c r="G4" s="302"/>
      <c r="H4" s="305"/>
    </row>
    <row r="5" spans="1:8">
      <c r="A5" s="130" t="s">
        <v>52</v>
      </c>
      <c r="B5" s="121"/>
      <c r="C5" s="291"/>
      <c r="D5" s="294">
        <v>180035</v>
      </c>
      <c r="E5" s="296"/>
      <c r="F5" s="299">
        <v>146641</v>
      </c>
      <c r="G5" s="301"/>
      <c r="H5" s="304"/>
    </row>
    <row r="6" spans="1:8">
      <c r="A6" s="114"/>
      <c r="B6" s="120"/>
      <c r="C6" s="292"/>
      <c r="D6" s="295">
        <v>23042</v>
      </c>
      <c r="E6" s="297"/>
      <c r="F6" s="300">
        <v>68142</v>
      </c>
      <c r="G6" s="302"/>
      <c r="H6" s="305"/>
    </row>
    <row r="7" spans="1:8">
      <c r="A7" s="130" t="s">
        <v>131</v>
      </c>
      <c r="B7" s="121"/>
      <c r="C7" s="291"/>
      <c r="D7" s="294">
        <v>119703</v>
      </c>
      <c r="E7" s="296"/>
      <c r="F7" s="299">
        <v>174587</v>
      </c>
      <c r="G7" s="301"/>
      <c r="H7" s="304"/>
    </row>
    <row r="8" spans="1:8">
      <c r="A8" s="114"/>
      <c r="B8" s="120"/>
      <c r="C8" s="292"/>
      <c r="D8" s="295">
        <v>17639</v>
      </c>
      <c r="E8" s="297"/>
      <c r="F8" s="300">
        <v>79695</v>
      </c>
      <c r="G8" s="302"/>
      <c r="H8" s="305"/>
    </row>
    <row r="9" spans="1:8">
      <c r="A9" s="130" t="s">
        <v>265</v>
      </c>
      <c r="B9" s="121"/>
      <c r="C9" s="291"/>
      <c r="D9" s="294">
        <v>214881</v>
      </c>
      <c r="E9" s="296"/>
      <c r="F9" s="299">
        <v>175675</v>
      </c>
      <c r="G9" s="301"/>
      <c r="H9" s="304"/>
    </row>
    <row r="10" spans="1:8">
      <c r="A10" s="114"/>
      <c r="B10" s="120"/>
      <c r="C10" s="292"/>
      <c r="D10" s="295">
        <v>38747</v>
      </c>
      <c r="E10" s="297"/>
      <c r="F10" s="300">
        <v>87698</v>
      </c>
      <c r="G10" s="302"/>
      <c r="H10" s="305"/>
    </row>
    <row r="11" spans="1:8">
      <c r="A11" s="130" t="s">
        <v>415</v>
      </c>
      <c r="B11" s="121"/>
      <c r="C11" s="291"/>
      <c r="D11" s="294">
        <v>148456</v>
      </c>
      <c r="E11" s="296"/>
      <c r="F11" s="299">
        <v>162193</v>
      </c>
      <c r="G11" s="301"/>
      <c r="H11" s="304"/>
    </row>
    <row r="12" spans="1:8">
      <c r="A12" s="114"/>
      <c r="B12" s="120"/>
      <c r="C12" s="293"/>
      <c r="D12" s="295">
        <v>28413</v>
      </c>
      <c r="E12" s="297"/>
      <c r="F12" s="300">
        <v>79985</v>
      </c>
      <c r="G12" s="302"/>
      <c r="H12" s="305"/>
    </row>
    <row r="13" spans="1:8">
      <c r="A13" s="130"/>
      <c r="B13" s="121"/>
      <c r="C13" s="291"/>
      <c r="D13" s="294">
        <v>167694</v>
      </c>
      <c r="E13" s="296"/>
      <c r="F13" s="299">
        <v>161047</v>
      </c>
      <c r="G13" s="303"/>
      <c r="H13" s="304"/>
    </row>
    <row r="14" spans="1:8">
      <c r="A14" s="114"/>
      <c r="B14" s="120"/>
      <c r="C14" s="292"/>
      <c r="D14" s="295">
        <v>28835</v>
      </c>
      <c r="E14" s="297"/>
      <c r="F14" s="300">
        <v>78194</v>
      </c>
      <c r="G14" s="302"/>
      <c r="H14" s="305"/>
    </row>
    <row r="17" spans="1:11">
      <c r="A17" s="286" t="s">
        <v>85</v>
      </c>
    </row>
    <row r="18" spans="1:11">
      <c r="A18" s="287"/>
      <c r="B18" s="287" t="str">
        <f>実質収支比率等に係る経年分析!F$46</f>
        <v>H23</v>
      </c>
      <c r="C18" s="287" t="str">
        <f>実質収支比率等に係る経年分析!G$46</f>
        <v>H24</v>
      </c>
      <c r="D18" s="287" t="str">
        <f>実質収支比率等に係る経年分析!H$46</f>
        <v>H25</v>
      </c>
      <c r="E18" s="287" t="str">
        <f>実質収支比率等に係る経年分析!I$46</f>
        <v>H26</v>
      </c>
      <c r="F18" s="287" t="str">
        <f>実質収支比率等に係る経年分析!J$46</f>
        <v>H27</v>
      </c>
    </row>
    <row r="19" spans="1:11">
      <c r="A19" s="287" t="s">
        <v>95</v>
      </c>
      <c r="B19" s="287">
        <f>ROUND(VALUE(SUBSTITUTE(実質収支比率等に係る経年分析!F$48,"▲","-")),2)</f>
        <v>3.27</v>
      </c>
      <c r="C19" s="287">
        <f>ROUND(VALUE(SUBSTITUTE(実質収支比率等に係る経年分析!G$48,"▲","-")),2)</f>
        <v>4.18</v>
      </c>
      <c r="D19" s="287">
        <f>ROUND(VALUE(SUBSTITUTE(実質収支比率等に係る経年分析!H$48,"▲","-")),2)</f>
        <v>1.94</v>
      </c>
      <c r="E19" s="287">
        <f>ROUND(VALUE(SUBSTITUTE(実質収支比率等に係る経年分析!I$48,"▲","-")),2)</f>
        <v>2.09</v>
      </c>
      <c r="F19" s="287">
        <f>ROUND(VALUE(SUBSTITUTE(実質収支比率等に係る経年分析!J$48,"▲","-")),2)</f>
        <v>5.33</v>
      </c>
    </row>
    <row r="20" spans="1:11">
      <c r="A20" s="287" t="s">
        <v>97</v>
      </c>
      <c r="B20" s="287">
        <f>ROUND(VALUE(SUBSTITUTE(実質収支比率等に係る経年分析!F$47,"▲","-")),2)</f>
        <v>18.899999999999999</v>
      </c>
      <c r="C20" s="287">
        <f>ROUND(VALUE(SUBSTITUTE(実質収支比率等に係る経年分析!G$47,"▲","-")),2)</f>
        <v>23.48</v>
      </c>
      <c r="D20" s="287">
        <f>ROUND(VALUE(SUBSTITUTE(実質収支比率等に係る経年分析!H$47,"▲","-")),2)</f>
        <v>27.54</v>
      </c>
      <c r="E20" s="287">
        <f>ROUND(VALUE(SUBSTITUTE(実質収支比率等に係る経年分析!I$47,"▲","-")),2)</f>
        <v>28.84</v>
      </c>
      <c r="F20" s="287">
        <f>ROUND(VALUE(SUBSTITUTE(実質収支比率等に係る経年分析!J$47,"▲","-")),2)</f>
        <v>29.71</v>
      </c>
    </row>
    <row r="21" spans="1:11">
      <c r="A21" s="287" t="s">
        <v>99</v>
      </c>
      <c r="B21" s="287">
        <f>IF(ISNUMBER(VALUE(SUBSTITUTE(実質収支比率等に係る経年分析!F$49,"▲","-"))),ROUND(VALUE(SUBSTITUTE(実質収支比率等に係る経年分析!F$49,"▲","-")),2),NA())</f>
        <v>4.54</v>
      </c>
      <c r="C21" s="287">
        <f>IF(ISNUMBER(VALUE(SUBSTITUTE(実質収支比率等に係る経年分析!G$49,"▲","-"))),ROUND(VALUE(SUBSTITUTE(実質収支比率等に係る経年分析!G$49,"▲","-")),2),NA())</f>
        <v>5.12</v>
      </c>
      <c r="D21" s="287">
        <f>IF(ISNUMBER(VALUE(SUBSTITUTE(実質収支比率等に係る経年分析!H$49,"▲","-"))),ROUND(VALUE(SUBSTITUTE(実質収支比率等に係る経年分析!H$49,"▲","-")),2),NA())</f>
        <v>1.67</v>
      </c>
      <c r="E21" s="287">
        <f>IF(ISNUMBER(VALUE(SUBSTITUTE(実質収支比率等に係る経年分析!I$49,"▲","-"))),ROUND(VALUE(SUBSTITUTE(実質収支比率等に係る経年分析!I$49,"▲","-")),2),NA())</f>
        <v>1.28</v>
      </c>
      <c r="F21" s="287">
        <f>IF(ISNUMBER(VALUE(SUBSTITUTE(実質収支比率等に係る経年分析!J$49,"▲","-"))),ROUND(VALUE(SUBSTITUTE(実質収支比率等に係る経年分析!J$49,"▲","-")),2),NA())</f>
        <v>5.18</v>
      </c>
    </row>
    <row r="24" spans="1:11">
      <c r="A24" s="286" t="s">
        <v>101</v>
      </c>
    </row>
    <row r="25" spans="1:11">
      <c r="A25" s="288"/>
      <c r="B25" s="288" t="str">
        <f>連結実質赤字比率に係る赤字・黒字の構成分析!F$33</f>
        <v>H23</v>
      </c>
      <c r="C25" s="288"/>
      <c r="D25" s="288" t="str">
        <f>連結実質赤字比率に係る赤字・黒字の構成分析!G$33</f>
        <v>H24</v>
      </c>
      <c r="E25" s="288"/>
      <c r="F25" s="288" t="str">
        <f>連結実質赤字比率に係る赤字・黒字の構成分析!H$33</f>
        <v>H25</v>
      </c>
      <c r="G25" s="288"/>
      <c r="H25" s="288" t="str">
        <f>連結実質赤字比率に係る赤字・黒字の構成分析!I$33</f>
        <v>H26</v>
      </c>
      <c r="I25" s="288"/>
      <c r="J25" s="288" t="str">
        <f>連結実質赤字比率に係る赤字・黒字の構成分析!J$33</f>
        <v>H27</v>
      </c>
      <c r="K25" s="288"/>
    </row>
    <row r="26" spans="1:11">
      <c r="A26" s="288"/>
      <c r="B26" s="288" t="s">
        <v>106</v>
      </c>
      <c r="C26" s="288" t="s">
        <v>53</v>
      </c>
      <c r="D26" s="288" t="s">
        <v>106</v>
      </c>
      <c r="E26" s="288" t="s">
        <v>53</v>
      </c>
      <c r="F26" s="288" t="s">
        <v>106</v>
      </c>
      <c r="G26" s="288" t="s">
        <v>53</v>
      </c>
      <c r="H26" s="288" t="s">
        <v>106</v>
      </c>
      <c r="I26" s="288" t="s">
        <v>53</v>
      </c>
      <c r="J26" s="288" t="s">
        <v>106</v>
      </c>
      <c r="K26" s="288" t="s">
        <v>53</v>
      </c>
    </row>
    <row r="27" spans="1:11">
      <c r="A27" s="288" t="str">
        <f>IF(連結実質赤字比率に係る赤字・黒字の構成分析!C$43="",NA(),連結実質赤字比率に係る赤字・黒字の構成分析!C$43)</f>
        <v>その他会計（黒字）</v>
      </c>
      <c r="B27" s="288" t="e">
        <f>IF(ROUND(VALUE(SUBSTITUTE(連結実質赤字比率に係る赤字・黒字の構成分析!F$43,"▲","-")),2)&lt;0,ABS(ROUND(VALUE(SUBSTITUTE(連結実質赤字比率に係る赤字・黒字の構成分析!F$43,"▲","-")),2)),NA())</f>
        <v>#N/A</v>
      </c>
      <c r="C27" s="288">
        <f>IF(ROUND(VALUE(SUBSTITUTE(連結実質赤字比率に係る赤字・黒字の構成分析!F$43,"▲","-")),2)&gt;=0,ABS(ROUND(VALUE(SUBSTITUTE(連結実質赤字比率に係る赤字・黒字の構成分析!F$43,"▲","-")),2)),NA())</f>
        <v>0.05</v>
      </c>
      <c r="D27" s="288" t="e">
        <f>IF(ROUND(VALUE(SUBSTITUTE(連結実質赤字比率に係る赤字・黒字の構成分析!G$43,"▲","-")),2)&lt;0,ABS(ROUND(VALUE(SUBSTITUTE(連結実質赤字比率に係る赤字・黒字の構成分析!G$43,"▲","-")),2)),NA())</f>
        <v>#N/A</v>
      </c>
      <c r="E27" s="288">
        <f>IF(ROUND(VALUE(SUBSTITUTE(連結実質赤字比率に係る赤字・黒字の構成分析!G$43,"▲","-")),2)&gt;=0,ABS(ROUND(VALUE(SUBSTITUTE(連結実質赤字比率に係る赤字・黒字の構成分析!G$43,"▲","-")),2)),NA())</f>
        <v>0.05</v>
      </c>
      <c r="F27" s="288" t="e">
        <f>IF(ROUND(VALUE(SUBSTITUTE(連結実質赤字比率に係る赤字・黒字の構成分析!H$43,"▲","-")),2)&lt;0,ABS(ROUND(VALUE(SUBSTITUTE(連結実質赤字比率に係る赤字・黒字の構成分析!H$43,"▲","-")),2)),NA())</f>
        <v>#N/A</v>
      </c>
      <c r="G27" s="288">
        <f>IF(ROUND(VALUE(SUBSTITUTE(連結実質赤字比率に係る赤字・黒字の構成分析!H$43,"▲","-")),2)&gt;=0,ABS(ROUND(VALUE(SUBSTITUTE(連結実質赤字比率に係る赤字・黒字の構成分析!H$43,"▲","-")),2)),NA())</f>
        <v>0.06</v>
      </c>
      <c r="H27" s="288" t="e">
        <f>IF(ROUND(VALUE(SUBSTITUTE(連結実質赤字比率に係る赤字・黒字の構成分析!I$43,"▲","-")),2)&lt;0,ABS(ROUND(VALUE(SUBSTITUTE(連結実質赤字比率に係る赤字・黒字の構成分析!I$43,"▲","-")),2)),NA())</f>
        <v>#N/A</v>
      </c>
      <c r="I27" s="288">
        <f>IF(ROUND(VALUE(SUBSTITUTE(連結実質赤字比率に係る赤字・黒字の構成分析!I$43,"▲","-")),2)&gt;=0,ABS(ROUND(VALUE(SUBSTITUTE(連結実質赤字比率に係る赤字・黒字の構成分析!I$43,"▲","-")),2)),NA())</f>
        <v>0.01</v>
      </c>
      <c r="J27" s="288" t="e">
        <f>IF(ROUND(VALUE(SUBSTITUTE(連結実質赤字比率に係る赤字・黒字の構成分析!J$43,"▲","-")),2)&lt;0,ABS(ROUND(VALUE(SUBSTITUTE(連結実質赤字比率に係る赤字・黒字の構成分析!J$43,"▲","-")),2)),NA())</f>
        <v>#N/A</v>
      </c>
      <c r="K27" s="288">
        <f>IF(ROUND(VALUE(SUBSTITUTE(連結実質赤字比率に係る赤字・黒字の構成分析!J$43,"▲","-")),2)&gt;=0,ABS(ROUND(VALUE(SUBSTITUTE(連結実質赤字比率に係る赤字・黒字の構成分析!J$43,"▲","-")),2)),NA())</f>
        <v>0.02</v>
      </c>
    </row>
    <row r="28" spans="1:11">
      <c r="A28" s="288" t="str">
        <f>IF(連結実質赤字比率に係る赤字・黒字の構成分析!C$42="",NA(),連結実質赤字比率に係る赤字・黒字の構成分析!C$42)</f>
        <v>その他会計（赤字）</v>
      </c>
      <c r="B28" s="288" t="e">
        <f>IF(ROUND(VALUE(SUBSTITUTE(連結実質赤字比率に係る赤字・黒字の構成分析!F$42,"▲","-")),2)&lt;0,ABS(ROUND(VALUE(SUBSTITUTE(連結実質赤字比率に係る赤字・黒字の構成分析!F$42,"▲","-")),2)),NA())</f>
        <v>#VALUE!</v>
      </c>
      <c r="C28" s="288" t="e">
        <f>IF(ROUND(VALUE(SUBSTITUTE(連結実質赤字比率に係る赤字・黒字の構成分析!F$42,"▲","-")),2)&gt;=0,ABS(ROUND(VALUE(SUBSTITUTE(連結実質赤字比率に係る赤字・黒字の構成分析!F$42,"▲","-")),2)),NA())</f>
        <v>#VALUE!</v>
      </c>
      <c r="D28" s="288" t="e">
        <f>IF(ROUND(VALUE(SUBSTITUTE(連結実質赤字比率に係る赤字・黒字の構成分析!G$42,"▲","-")),2)&lt;0,ABS(ROUND(VALUE(SUBSTITUTE(連結実質赤字比率に係る赤字・黒字の構成分析!G$42,"▲","-")),2)),NA())</f>
        <v>#VALUE!</v>
      </c>
      <c r="E28" s="288" t="e">
        <f>IF(ROUND(VALUE(SUBSTITUTE(連結実質赤字比率に係る赤字・黒字の構成分析!G$42,"▲","-")),2)&gt;=0,ABS(ROUND(VALUE(SUBSTITUTE(連結実質赤字比率に係る赤字・黒字の構成分析!G$42,"▲","-")),2)),NA())</f>
        <v>#VALUE!</v>
      </c>
      <c r="F28" s="288" t="e">
        <f>IF(ROUND(VALUE(SUBSTITUTE(連結実質赤字比率に係る赤字・黒字の構成分析!H$42,"▲","-")),2)&lt;0,ABS(ROUND(VALUE(SUBSTITUTE(連結実質赤字比率に係る赤字・黒字の構成分析!H$42,"▲","-")),2)),NA())</f>
        <v>#VALUE!</v>
      </c>
      <c r="G28" s="288" t="e">
        <f>IF(ROUND(VALUE(SUBSTITUTE(連結実質赤字比率に係る赤字・黒字の構成分析!H$42,"▲","-")),2)&gt;=0,ABS(ROUND(VALUE(SUBSTITUTE(連結実質赤字比率に係る赤字・黒字の構成分析!H$42,"▲","-")),2)),NA())</f>
        <v>#VALUE!</v>
      </c>
      <c r="H28" s="288" t="e">
        <f>IF(ROUND(VALUE(SUBSTITUTE(連結実質赤字比率に係る赤字・黒字の構成分析!I$42,"▲","-")),2)&lt;0,ABS(ROUND(VALUE(SUBSTITUTE(連結実質赤字比率に係る赤字・黒字の構成分析!I$42,"▲","-")),2)),NA())</f>
        <v>#VALUE!</v>
      </c>
      <c r="I28" s="288" t="e">
        <f>IF(ROUND(VALUE(SUBSTITUTE(連結実質赤字比率に係る赤字・黒字の構成分析!I$42,"▲","-")),2)&gt;=0,ABS(ROUND(VALUE(SUBSTITUTE(連結実質赤字比率に係る赤字・黒字の構成分析!I$42,"▲","-")),2)),NA())</f>
        <v>#VALUE!</v>
      </c>
      <c r="J28" s="288" t="e">
        <f>IF(ROUND(VALUE(SUBSTITUTE(連結実質赤字比率に係る赤字・黒字の構成分析!J$42,"▲","-")),2)&lt;0,ABS(ROUND(VALUE(SUBSTITUTE(連結実質赤字比率に係る赤字・黒字の構成分析!J$42,"▲","-")),2)),NA())</f>
        <v>#VALUE!</v>
      </c>
      <c r="K28" s="288" t="e">
        <f>IF(ROUND(VALUE(SUBSTITUTE(連結実質赤字比率に係る赤字・黒字の構成分析!J$42,"▲","-")),2)&gt;=0,ABS(ROUND(VALUE(SUBSTITUTE(連結実質赤字比率に係る赤字・黒字の構成分析!J$42,"▲","-")),2)),NA())</f>
        <v>#VALUE!</v>
      </c>
    </row>
    <row r="29" spans="1:11">
      <c r="A29" s="288" t="str">
        <f>IF(連結実質赤字比率に係る赤字・黒字の構成分析!C$41="",NA(),連結実質赤字比率に係る赤字・黒字の構成分析!C$41)</f>
        <v>下水道事業特別会計</v>
      </c>
      <c r="B29" s="288" t="e">
        <f>IF(ROUND(VALUE(SUBSTITUTE(連結実質赤字比率に係る赤字・黒字の構成分析!F$41,"▲","-")),2)&lt;0,ABS(ROUND(VALUE(SUBSTITUTE(連結実質赤字比率に係る赤字・黒字の構成分析!F$41,"▲","-")),2)),NA())</f>
        <v>#N/A</v>
      </c>
      <c r="C29" s="288">
        <f>IF(ROUND(VALUE(SUBSTITUTE(連結実質赤字比率に係る赤字・黒字の構成分析!F$41,"▲","-")),2)&gt;=0,ABS(ROUND(VALUE(SUBSTITUTE(連結実質赤字比率に係る赤字・黒字の構成分析!F$41,"▲","-")),2)),NA())</f>
        <v>7.0000000000000007E-2</v>
      </c>
      <c r="D29" s="288" t="e">
        <f>IF(ROUND(VALUE(SUBSTITUTE(連結実質赤字比率に係る赤字・黒字の構成分析!G$41,"▲","-")),2)&lt;0,ABS(ROUND(VALUE(SUBSTITUTE(連結実質赤字比率に係る赤字・黒字の構成分析!G$41,"▲","-")),2)),NA())</f>
        <v>#N/A</v>
      </c>
      <c r="E29" s="288">
        <f>IF(ROUND(VALUE(SUBSTITUTE(連結実質赤字比率に係る赤字・黒字の構成分析!G$41,"▲","-")),2)&gt;=0,ABS(ROUND(VALUE(SUBSTITUTE(連結実質赤字比率に係る赤字・黒字の構成分析!G$41,"▲","-")),2)),NA())</f>
        <v>0.09</v>
      </c>
      <c r="F29" s="288" t="e">
        <f>IF(ROUND(VALUE(SUBSTITUTE(連結実質赤字比率に係る赤字・黒字の構成分析!H$41,"▲","-")),2)&lt;0,ABS(ROUND(VALUE(SUBSTITUTE(連結実質赤字比率に係る赤字・黒字の構成分析!H$41,"▲","-")),2)),NA())</f>
        <v>#N/A</v>
      </c>
      <c r="G29" s="288">
        <f>IF(ROUND(VALUE(SUBSTITUTE(連結実質赤字比率に係る赤字・黒字の構成分析!H$41,"▲","-")),2)&gt;=0,ABS(ROUND(VALUE(SUBSTITUTE(連結実質赤字比率に係る赤字・黒字の構成分析!H$41,"▲","-")),2)),NA())</f>
        <v>0.09</v>
      </c>
      <c r="H29" s="288" t="e">
        <f>IF(ROUND(VALUE(SUBSTITUTE(連結実質赤字比率に係る赤字・黒字の構成分析!I$41,"▲","-")),2)&lt;0,ABS(ROUND(VALUE(SUBSTITUTE(連結実質赤字比率に係る赤字・黒字の構成分析!I$41,"▲","-")),2)),NA())</f>
        <v>#N/A</v>
      </c>
      <c r="I29" s="288">
        <f>IF(ROUND(VALUE(SUBSTITUTE(連結実質赤字比率に係る赤字・黒字の構成分析!I$41,"▲","-")),2)&gt;=0,ABS(ROUND(VALUE(SUBSTITUTE(連結実質赤字比率に係る赤字・黒字の構成分析!I$41,"▲","-")),2)),NA())</f>
        <v>0.01</v>
      </c>
      <c r="J29" s="288" t="e">
        <f>IF(ROUND(VALUE(SUBSTITUTE(連結実質赤字比率に係る赤字・黒字の構成分析!J$41,"▲","-")),2)&lt;0,ABS(ROUND(VALUE(SUBSTITUTE(連結実質赤字比率に係る赤字・黒字の構成分析!J$41,"▲","-")),2)),NA())</f>
        <v>#N/A</v>
      </c>
      <c r="K29" s="288">
        <f>IF(ROUND(VALUE(SUBSTITUTE(連結実質赤字比率に係る赤字・黒字の構成分析!J$41,"▲","-")),2)&gt;=0,ABS(ROUND(VALUE(SUBSTITUTE(連結実質赤字比率に係る赤字・黒字の構成分析!J$41,"▲","-")),2)),NA())</f>
        <v>0.02</v>
      </c>
    </row>
    <row r="30" spans="1:11">
      <c r="A30" s="288" t="str">
        <f>IF(連結実質赤字比率に係る赤字・黒字の構成分析!C$40="",NA(),連結実質赤字比率に係る赤字・黒字の構成分析!C$40)</f>
        <v>後期高齢者医療特別会計</v>
      </c>
      <c r="B30" s="288" t="e">
        <f>IF(ROUND(VALUE(SUBSTITUTE(連結実質赤字比率に係る赤字・黒字の構成分析!F$40,"▲","-")),2)&lt;0,ABS(ROUND(VALUE(SUBSTITUTE(連結実質赤字比率に係る赤字・黒字の構成分析!F$40,"▲","-")),2)),NA())</f>
        <v>#N/A</v>
      </c>
      <c r="C30" s="288">
        <f>IF(ROUND(VALUE(SUBSTITUTE(連結実質赤字比率に係る赤字・黒字の構成分析!F$40,"▲","-")),2)&gt;=0,ABS(ROUND(VALUE(SUBSTITUTE(連結実質赤字比率に係る赤字・黒字の構成分析!F$40,"▲","-")),2)),NA())</f>
        <v>0.02</v>
      </c>
      <c r="D30" s="288" t="e">
        <f>IF(ROUND(VALUE(SUBSTITUTE(連結実質赤字比率に係る赤字・黒字の構成分析!G$40,"▲","-")),2)&lt;0,ABS(ROUND(VALUE(SUBSTITUTE(連結実質赤字比率に係る赤字・黒字の構成分析!G$40,"▲","-")),2)),NA())</f>
        <v>#N/A</v>
      </c>
      <c r="E30" s="288">
        <f>IF(ROUND(VALUE(SUBSTITUTE(連結実質赤字比率に係る赤字・黒字の構成分析!G$40,"▲","-")),2)&gt;=0,ABS(ROUND(VALUE(SUBSTITUTE(連結実質赤字比率に係る赤字・黒字の構成分析!G$40,"▲","-")),2)),NA())</f>
        <v>0.03</v>
      </c>
      <c r="F30" s="288" t="e">
        <f>IF(ROUND(VALUE(SUBSTITUTE(連結実質赤字比率に係る赤字・黒字の構成分析!H$40,"▲","-")),2)&lt;0,ABS(ROUND(VALUE(SUBSTITUTE(連結実質赤字比率に係る赤字・黒字の構成分析!H$40,"▲","-")),2)),NA())</f>
        <v>#N/A</v>
      </c>
      <c r="G30" s="288">
        <f>IF(ROUND(VALUE(SUBSTITUTE(連結実質赤字比率に係る赤字・黒字の構成分析!H$40,"▲","-")),2)&gt;=0,ABS(ROUND(VALUE(SUBSTITUTE(連結実質赤字比率に係る赤字・黒字の構成分析!H$40,"▲","-")),2)),NA())</f>
        <v>0.02</v>
      </c>
      <c r="H30" s="288" t="e">
        <f>IF(ROUND(VALUE(SUBSTITUTE(連結実質赤字比率に係る赤字・黒字の構成分析!I$40,"▲","-")),2)&lt;0,ABS(ROUND(VALUE(SUBSTITUTE(連結実質赤字比率に係る赤字・黒字の構成分析!I$40,"▲","-")),2)),NA())</f>
        <v>#N/A</v>
      </c>
      <c r="I30" s="288">
        <f>IF(ROUND(VALUE(SUBSTITUTE(連結実質赤字比率に係る赤字・黒字の構成分析!I$40,"▲","-")),2)&gt;=0,ABS(ROUND(VALUE(SUBSTITUTE(連結実質赤字比率に係る赤字・黒字の構成分析!I$40,"▲","-")),2)),NA())</f>
        <v>0.02</v>
      </c>
      <c r="J30" s="288" t="e">
        <f>IF(ROUND(VALUE(SUBSTITUTE(連結実質赤字比率に係る赤字・黒字の構成分析!J$40,"▲","-")),2)&lt;0,ABS(ROUND(VALUE(SUBSTITUTE(連結実質赤字比率に係る赤字・黒字の構成分析!J$40,"▲","-")),2)),NA())</f>
        <v>#N/A</v>
      </c>
      <c r="K30" s="288">
        <f>IF(ROUND(VALUE(SUBSTITUTE(連結実質赤字比率に係る赤字・黒字の構成分析!J$40,"▲","-")),2)&gt;=0,ABS(ROUND(VALUE(SUBSTITUTE(連結実質赤字比率に係る赤字・黒字の構成分析!J$40,"▲","-")),2)),NA())</f>
        <v>0.02</v>
      </c>
    </row>
    <row r="31" spans="1:11">
      <c r="A31" s="288" t="str">
        <f>IF(連結実質赤字比率に係る赤字・黒字の構成分析!C$39="",NA(),連結実質赤字比率に係る赤字・黒字の構成分析!C$39)</f>
        <v>農業集落排水事業特別会計</v>
      </c>
      <c r="B31" s="288" t="e">
        <f>IF(ROUND(VALUE(SUBSTITUTE(連結実質赤字比率に係る赤字・黒字の構成分析!F$39,"▲","-")),2)&lt;0,ABS(ROUND(VALUE(SUBSTITUTE(連結実質赤字比率に係る赤字・黒字の構成分析!F$39,"▲","-")),2)),NA())</f>
        <v>#N/A</v>
      </c>
      <c r="C31" s="288">
        <f>IF(ROUND(VALUE(SUBSTITUTE(連結実質赤字比率に係る赤字・黒字の構成分析!F$39,"▲","-")),2)&gt;=0,ABS(ROUND(VALUE(SUBSTITUTE(連結実質赤字比率に係る赤字・黒字の構成分析!F$39,"▲","-")),2)),NA())</f>
        <v>0.24</v>
      </c>
      <c r="D31" s="288" t="e">
        <f>IF(ROUND(VALUE(SUBSTITUTE(連結実質赤字比率に係る赤字・黒字の構成分析!G$39,"▲","-")),2)&lt;0,ABS(ROUND(VALUE(SUBSTITUTE(連結実質赤字比率に係る赤字・黒字の構成分析!G$39,"▲","-")),2)),NA())</f>
        <v>#N/A</v>
      </c>
      <c r="E31" s="288">
        <f>IF(ROUND(VALUE(SUBSTITUTE(連結実質赤字比率に係る赤字・黒字の構成分析!G$39,"▲","-")),2)&gt;=0,ABS(ROUND(VALUE(SUBSTITUTE(連結実質赤字比率に係る赤字・黒字の構成分析!G$39,"▲","-")),2)),NA())</f>
        <v>0.03</v>
      </c>
      <c r="F31" s="288" t="e">
        <f>IF(ROUND(VALUE(SUBSTITUTE(連結実質赤字比率に係る赤字・黒字の構成分析!H$39,"▲","-")),2)&lt;0,ABS(ROUND(VALUE(SUBSTITUTE(連結実質赤字比率に係る赤字・黒字の構成分析!H$39,"▲","-")),2)),NA())</f>
        <v>#N/A</v>
      </c>
      <c r="G31" s="288">
        <f>IF(ROUND(VALUE(SUBSTITUTE(連結実質赤字比率に係る赤字・黒字の構成分析!H$39,"▲","-")),2)&gt;=0,ABS(ROUND(VALUE(SUBSTITUTE(連結実質赤字比率に係る赤字・黒字の構成分析!H$39,"▲","-")),2)),NA())</f>
        <v>0.05</v>
      </c>
      <c r="H31" s="288" t="e">
        <f>IF(ROUND(VALUE(SUBSTITUTE(連結実質赤字比率に係る赤字・黒字の構成分析!I$39,"▲","-")),2)&lt;0,ABS(ROUND(VALUE(SUBSTITUTE(連結実質赤字比率に係る赤字・黒字の構成分析!I$39,"▲","-")),2)),NA())</f>
        <v>#N/A</v>
      </c>
      <c r="I31" s="288">
        <f>IF(ROUND(VALUE(SUBSTITUTE(連結実質赤字比率に係る赤字・黒字の構成分析!I$39,"▲","-")),2)&gt;=0,ABS(ROUND(VALUE(SUBSTITUTE(連結実質赤字比率に係る赤字・黒字の構成分析!I$39,"▲","-")),2)),NA())</f>
        <v>0.01</v>
      </c>
      <c r="J31" s="288" t="e">
        <f>IF(ROUND(VALUE(SUBSTITUTE(連結実質赤字比率に係る赤字・黒字の構成分析!J$39,"▲","-")),2)&lt;0,ABS(ROUND(VALUE(SUBSTITUTE(連結実質赤字比率に係る赤字・黒字の構成分析!J$39,"▲","-")),2)),NA())</f>
        <v>#N/A</v>
      </c>
      <c r="K31" s="288">
        <f>IF(ROUND(VALUE(SUBSTITUTE(連結実質赤字比率に係る赤字・黒字の構成分析!J$39,"▲","-")),2)&gt;=0,ABS(ROUND(VALUE(SUBSTITUTE(連結実質赤字比率に係る赤字・黒字の構成分析!J$39,"▲","-")),2)),NA())</f>
        <v>0.04</v>
      </c>
    </row>
    <row r="32" spans="1:11">
      <c r="A32" s="288" t="str">
        <f>IF(連結実質赤字比率に係る赤字・黒字の構成分析!C$38="",NA(),連結実質赤字比率に係る赤字・黒字の構成分析!C$38)</f>
        <v>国民健康保険特別会計</v>
      </c>
      <c r="B32" s="288" t="e">
        <f>IF(ROUND(VALUE(SUBSTITUTE(連結実質赤字比率に係る赤字・黒字の構成分析!F$38,"▲","-")),2)&lt;0,ABS(ROUND(VALUE(SUBSTITUTE(連結実質赤字比率に係る赤字・黒字の構成分析!F$38,"▲","-")),2)),NA())</f>
        <v>#N/A</v>
      </c>
      <c r="C32" s="288">
        <f>IF(ROUND(VALUE(SUBSTITUTE(連結実質赤字比率に係る赤字・黒字の構成分析!F$38,"▲","-")),2)&gt;=0,ABS(ROUND(VALUE(SUBSTITUTE(連結実質赤字比率に係る赤字・黒字の構成分析!F$38,"▲","-")),2)),NA())</f>
        <v>0.52</v>
      </c>
      <c r="D32" s="288" t="e">
        <f>IF(ROUND(VALUE(SUBSTITUTE(連結実質赤字比率に係る赤字・黒字の構成分析!G$38,"▲","-")),2)&lt;0,ABS(ROUND(VALUE(SUBSTITUTE(連結実質赤字比率に係る赤字・黒字の構成分析!G$38,"▲","-")),2)),NA())</f>
        <v>#N/A</v>
      </c>
      <c r="E32" s="288">
        <f>IF(ROUND(VALUE(SUBSTITUTE(連結実質赤字比率に係る赤字・黒字の構成分析!G$38,"▲","-")),2)&gt;=0,ABS(ROUND(VALUE(SUBSTITUTE(連結実質赤字比率に係る赤字・黒字の構成分析!G$38,"▲","-")),2)),NA())</f>
        <v>0.04</v>
      </c>
      <c r="F32" s="288" t="e">
        <f>IF(ROUND(VALUE(SUBSTITUTE(連結実質赤字比率に係る赤字・黒字の構成分析!H$38,"▲","-")),2)&lt;0,ABS(ROUND(VALUE(SUBSTITUTE(連結実質赤字比率に係る赤字・黒字の構成分析!H$38,"▲","-")),2)),NA())</f>
        <v>#N/A</v>
      </c>
      <c r="G32" s="288">
        <f>IF(ROUND(VALUE(SUBSTITUTE(連結実質赤字比率に係る赤字・黒字の構成分析!H$38,"▲","-")),2)&gt;=0,ABS(ROUND(VALUE(SUBSTITUTE(連結実質赤字比率に係る赤字・黒字の構成分析!H$38,"▲","-")),2)),NA())</f>
        <v>0.06</v>
      </c>
      <c r="H32" s="288" t="e">
        <f>IF(ROUND(VALUE(SUBSTITUTE(連結実質赤字比率に係る赤字・黒字の構成分析!I$38,"▲","-")),2)&lt;0,ABS(ROUND(VALUE(SUBSTITUTE(連結実質赤字比率に係る赤字・黒字の構成分析!I$38,"▲","-")),2)),NA())</f>
        <v>#N/A</v>
      </c>
      <c r="I32" s="288">
        <f>IF(ROUND(VALUE(SUBSTITUTE(連結実質赤字比率に係る赤字・黒字の構成分析!I$38,"▲","-")),2)&gt;=0,ABS(ROUND(VALUE(SUBSTITUTE(連結実質赤字比率に係る赤字・黒字の構成分析!I$38,"▲","-")),2)),NA())</f>
        <v>0.06</v>
      </c>
      <c r="J32" s="288" t="e">
        <f>IF(ROUND(VALUE(SUBSTITUTE(連結実質赤字比率に係る赤字・黒字の構成分析!J$38,"▲","-")),2)&lt;0,ABS(ROUND(VALUE(SUBSTITUTE(連結実質赤字比率に係る赤字・黒字の構成分析!J$38,"▲","-")),2)),NA())</f>
        <v>#N/A</v>
      </c>
      <c r="K32" s="288">
        <f>IF(ROUND(VALUE(SUBSTITUTE(連結実質赤字比率に係る赤字・黒字の構成分析!J$38,"▲","-")),2)&gt;=0,ABS(ROUND(VALUE(SUBSTITUTE(連結実質赤字比率に係る赤字・黒字の構成分析!J$38,"▲","-")),2)),NA())</f>
        <v>0.27</v>
      </c>
    </row>
    <row r="33" spans="1:16">
      <c r="A33" s="288" t="str">
        <f>IF(連結実質赤字比率に係る赤字・黒字の構成分析!C$37="",NA(),連結実質赤字比率に係る赤字・黒字の構成分析!C$37)</f>
        <v>知名町土地改良事業換地清算特別会計</v>
      </c>
      <c r="B33" s="288" t="e">
        <f>IF(ROUND(VALUE(SUBSTITUTE(連結実質赤字比率に係る赤字・黒字の構成分析!F$37,"▲","-")),2)&lt;0,ABS(ROUND(VALUE(SUBSTITUTE(連結実質赤字比率に係る赤字・黒字の構成分析!F$37,"▲","-")),2)),NA())</f>
        <v>#N/A</v>
      </c>
      <c r="C33" s="288">
        <f>IF(ROUND(VALUE(SUBSTITUTE(連結実質赤字比率に係る赤字・黒字の構成分析!F$37,"▲","-")),2)&gt;=0,ABS(ROUND(VALUE(SUBSTITUTE(連結実質赤字比率に係る赤字・黒字の構成分析!F$37,"▲","-")),2)),NA())</f>
        <v>0.06</v>
      </c>
      <c r="D33" s="288" t="e">
        <f>IF(ROUND(VALUE(SUBSTITUTE(連結実質赤字比率に係る赤字・黒字の構成分析!G$37,"▲","-")),2)&lt;0,ABS(ROUND(VALUE(SUBSTITUTE(連結実質赤字比率に係る赤字・黒字の構成分析!G$37,"▲","-")),2)),NA())</f>
        <v>#N/A</v>
      </c>
      <c r="E33" s="288">
        <f>IF(ROUND(VALUE(SUBSTITUTE(連結実質赤字比率に係る赤字・黒字の構成分析!G$37,"▲","-")),2)&gt;=0,ABS(ROUND(VALUE(SUBSTITUTE(連結実質赤字比率に係る赤字・黒字の構成分析!G$37,"▲","-")),2)),NA())</f>
        <v>7.0000000000000007E-2</v>
      </c>
      <c r="F33" s="288" t="e">
        <f>IF(ROUND(VALUE(SUBSTITUTE(連結実質赤字比率に係る赤字・黒字の構成分析!H$37,"▲","-")),2)&lt;0,ABS(ROUND(VALUE(SUBSTITUTE(連結実質赤字比率に係る赤字・黒字の構成分析!H$37,"▲","-")),2)),NA())</f>
        <v>#N/A</v>
      </c>
      <c r="G33" s="288">
        <f>IF(ROUND(VALUE(SUBSTITUTE(連結実質赤字比率に係る赤字・黒字の構成分析!H$37,"▲","-")),2)&gt;=0,ABS(ROUND(VALUE(SUBSTITUTE(連結実質赤字比率に係る赤字・黒字の構成分析!H$37,"▲","-")),2)),NA())</f>
        <v>7.0000000000000007E-2</v>
      </c>
      <c r="H33" s="288" t="e">
        <f>IF(ROUND(VALUE(SUBSTITUTE(連結実質赤字比率に係る赤字・黒字の構成分析!I$37,"▲","-")),2)&lt;0,ABS(ROUND(VALUE(SUBSTITUTE(連結実質赤字比率に係る赤字・黒字の構成分析!I$37,"▲","-")),2)),NA())</f>
        <v>#N/A</v>
      </c>
      <c r="I33" s="288">
        <f>IF(ROUND(VALUE(SUBSTITUTE(連結実質赤字比率に係る赤字・黒字の構成分析!I$37,"▲","-")),2)&gt;=0,ABS(ROUND(VALUE(SUBSTITUTE(連結実質赤字比率に係る赤字・黒字の構成分析!I$37,"▲","-")),2)),NA())</f>
        <v>0.33</v>
      </c>
      <c r="J33" s="288" t="e">
        <f>IF(ROUND(VALUE(SUBSTITUTE(連結実質赤字比率に係る赤字・黒字の構成分析!J$37,"▲","-")),2)&lt;0,ABS(ROUND(VALUE(SUBSTITUTE(連結実質赤字比率に係る赤字・黒字の構成分析!J$37,"▲","-")),2)),NA())</f>
        <v>#N/A</v>
      </c>
      <c r="K33" s="288">
        <f>IF(ROUND(VALUE(SUBSTITUTE(連結実質赤字比率に係る赤字・黒字の構成分析!J$37,"▲","-")),2)&gt;=0,ABS(ROUND(VALUE(SUBSTITUTE(連結実質赤字比率に係る赤字・黒字の構成分析!J$37,"▲","-")),2)),NA())</f>
        <v>0.35</v>
      </c>
    </row>
    <row r="34" spans="1:16">
      <c r="A34" s="288" t="str">
        <f>IF(連結実質赤字比率に係る赤字・黒字の構成分析!C$36="",NA(),連結実質赤字比率に係る赤字・黒字の構成分析!C$36)</f>
        <v>介護保険特別会計</v>
      </c>
      <c r="B34" s="288" t="e">
        <f>IF(ROUND(VALUE(SUBSTITUTE(連結実質赤字比率に係る赤字・黒字の構成分析!F$36,"▲","-")),2)&lt;0,ABS(ROUND(VALUE(SUBSTITUTE(連結実質赤字比率に係る赤字・黒字の構成分析!F$36,"▲","-")),2)),NA())</f>
        <v>#N/A</v>
      </c>
      <c r="C34" s="288">
        <f>IF(ROUND(VALUE(SUBSTITUTE(連結実質赤字比率に係る赤字・黒字の構成分析!F$36,"▲","-")),2)&gt;=0,ABS(ROUND(VALUE(SUBSTITUTE(連結実質赤字比率に係る赤字・黒字の構成分析!F$36,"▲","-")),2)),NA())</f>
        <v>0.25</v>
      </c>
      <c r="D34" s="288" t="e">
        <f>IF(ROUND(VALUE(SUBSTITUTE(連結実質赤字比率に係る赤字・黒字の構成分析!G$36,"▲","-")),2)&lt;0,ABS(ROUND(VALUE(SUBSTITUTE(連結実質赤字比率に係る赤字・黒字の構成分析!G$36,"▲","-")),2)),NA())</f>
        <v>#N/A</v>
      </c>
      <c r="E34" s="288">
        <f>IF(ROUND(VALUE(SUBSTITUTE(連結実質赤字比率に係る赤字・黒字の構成分析!G$36,"▲","-")),2)&gt;=0,ABS(ROUND(VALUE(SUBSTITUTE(連結実質赤字比率に係る赤字・黒字の構成分析!G$36,"▲","-")),2)),NA())</f>
        <v>0.45</v>
      </c>
      <c r="F34" s="288" t="e">
        <f>IF(ROUND(VALUE(SUBSTITUTE(連結実質赤字比率に係る赤字・黒字の構成分析!H$36,"▲","-")),2)&lt;0,ABS(ROUND(VALUE(SUBSTITUTE(連結実質赤字比率に係る赤字・黒字の構成分析!H$36,"▲","-")),2)),NA())</f>
        <v>#N/A</v>
      </c>
      <c r="G34" s="288">
        <f>IF(ROUND(VALUE(SUBSTITUTE(連結実質赤字比率に係る赤字・黒字の構成分析!H$36,"▲","-")),2)&gt;=0,ABS(ROUND(VALUE(SUBSTITUTE(連結実質赤字比率に係る赤字・黒字の構成分析!H$36,"▲","-")),2)),NA())</f>
        <v>0.28999999999999998</v>
      </c>
      <c r="H34" s="288" t="e">
        <f>IF(ROUND(VALUE(SUBSTITUTE(連結実質赤字比率に係る赤字・黒字の構成分析!I$36,"▲","-")),2)&lt;0,ABS(ROUND(VALUE(SUBSTITUTE(連結実質赤字比率に係る赤字・黒字の構成分析!I$36,"▲","-")),2)),NA())</f>
        <v>#N/A</v>
      </c>
      <c r="I34" s="288">
        <f>IF(ROUND(VALUE(SUBSTITUTE(連結実質赤字比率に係る赤字・黒字の構成分析!I$36,"▲","-")),2)&gt;=0,ABS(ROUND(VALUE(SUBSTITUTE(連結実質赤字比率に係る赤字・黒字の構成分析!I$36,"▲","-")),2)),NA())</f>
        <v>0.83</v>
      </c>
      <c r="J34" s="288" t="e">
        <f>IF(ROUND(VALUE(SUBSTITUTE(連結実質赤字比率に係る赤字・黒字の構成分析!J$36,"▲","-")),2)&lt;0,ABS(ROUND(VALUE(SUBSTITUTE(連結実質赤字比率に係る赤字・黒字の構成分析!J$36,"▲","-")),2)),NA())</f>
        <v>#N/A</v>
      </c>
      <c r="K34" s="288">
        <f>IF(ROUND(VALUE(SUBSTITUTE(連結実質赤字比率に係る赤字・黒字の構成分析!J$36,"▲","-")),2)&gt;=0,ABS(ROUND(VALUE(SUBSTITUTE(連結実質赤字比率に係る赤字・黒字の構成分析!J$36,"▲","-")),2)),NA())</f>
        <v>1.34</v>
      </c>
    </row>
    <row r="35" spans="1:16">
      <c r="A35" s="288" t="str">
        <f>IF(連結実質赤字比率に係る赤字・黒字の構成分析!C$35="",NA(),連結実質赤字比率に係る赤字・黒字の構成分析!C$35)</f>
        <v>一般会計</v>
      </c>
      <c r="B35" s="288" t="e">
        <f>IF(ROUND(VALUE(SUBSTITUTE(連結実質赤字比率に係る赤字・黒字の構成分析!F$35,"▲","-")),2)&lt;0,ABS(ROUND(VALUE(SUBSTITUTE(連結実質赤字比率に係る赤字・黒字の構成分析!F$35,"▲","-")),2)),NA())</f>
        <v>#N/A</v>
      </c>
      <c r="C35" s="288">
        <f>IF(ROUND(VALUE(SUBSTITUTE(連結実質赤字比率に係る赤字・黒字の構成分析!F$35,"▲","-")),2)&gt;=0,ABS(ROUND(VALUE(SUBSTITUTE(連結実質赤字比率に係る赤字・黒字の構成分析!F$35,"▲","-")),2)),NA())</f>
        <v>3.19</v>
      </c>
      <c r="D35" s="288" t="e">
        <f>IF(ROUND(VALUE(SUBSTITUTE(連結実質赤字比率に係る赤字・黒字の構成分析!G$35,"▲","-")),2)&lt;0,ABS(ROUND(VALUE(SUBSTITUTE(連結実質赤字比率に係る赤字・黒字の構成分析!G$35,"▲","-")),2)),NA())</f>
        <v>#N/A</v>
      </c>
      <c r="E35" s="288">
        <f>IF(ROUND(VALUE(SUBSTITUTE(連結実質赤字比率に係る赤字・黒字の構成分析!G$35,"▲","-")),2)&gt;=0,ABS(ROUND(VALUE(SUBSTITUTE(連結実質赤字比率に係る赤字・黒字の構成分析!G$35,"▲","-")),2)),NA())</f>
        <v>4.0999999999999996</v>
      </c>
      <c r="F35" s="288" t="e">
        <f>IF(ROUND(VALUE(SUBSTITUTE(連結実質赤字比率に係る赤字・黒字の構成分析!H$35,"▲","-")),2)&lt;0,ABS(ROUND(VALUE(SUBSTITUTE(連結実質赤字比率に係る赤字・黒字の構成分析!H$35,"▲","-")),2)),NA())</f>
        <v>#N/A</v>
      </c>
      <c r="G35" s="288">
        <f>IF(ROUND(VALUE(SUBSTITUTE(連結実質赤字比率に係る赤字・黒字の構成分析!H$35,"▲","-")),2)&gt;=0,ABS(ROUND(VALUE(SUBSTITUTE(連結実質赤字比率に係る赤字・黒字の構成分析!H$35,"▲","-")),2)),NA())</f>
        <v>1.86</v>
      </c>
      <c r="H35" s="288" t="e">
        <f>IF(ROUND(VALUE(SUBSTITUTE(連結実質赤字比率に係る赤字・黒字の構成分析!I$35,"▲","-")),2)&lt;0,ABS(ROUND(VALUE(SUBSTITUTE(連結実質赤字比率に係る赤字・黒字の構成分析!I$35,"▲","-")),2)),NA())</f>
        <v>#N/A</v>
      </c>
      <c r="I35" s="288">
        <f>IF(ROUND(VALUE(SUBSTITUTE(連結実質赤字比率に係る赤字・黒字の構成分析!I$35,"▲","-")),2)&gt;=0,ABS(ROUND(VALUE(SUBSTITUTE(連結実質赤字比率に係る赤字・黒字の構成分析!I$35,"▲","-")),2)),NA())</f>
        <v>1.74</v>
      </c>
      <c r="J35" s="288" t="e">
        <f>IF(ROUND(VALUE(SUBSTITUTE(連結実質赤字比率に係る赤字・黒字の構成分析!J$35,"▲","-")),2)&lt;0,ABS(ROUND(VALUE(SUBSTITUTE(連結実質赤字比率に係る赤字・黒字の構成分析!J$35,"▲","-")),2)),NA())</f>
        <v>#N/A</v>
      </c>
      <c r="K35" s="288">
        <f>IF(ROUND(VALUE(SUBSTITUTE(連結実質赤字比率に係る赤字・黒字の構成分析!J$35,"▲","-")),2)&gt;=0,ABS(ROUND(VALUE(SUBSTITUTE(連結実質赤字比率に係る赤字・黒字の構成分析!J$35,"▲","-")),2)),NA())</f>
        <v>4.97</v>
      </c>
    </row>
    <row r="36" spans="1:16">
      <c r="A36" s="288" t="str">
        <f>IF(連結実質赤字比率に係る赤字・黒字の構成分析!C$34="",NA(),連結実質赤字比率に係る赤字・黒字の構成分析!C$34)</f>
        <v>水道事業会計</v>
      </c>
      <c r="B36" s="288" t="e">
        <f>IF(ROUND(VALUE(SUBSTITUTE(連結実質赤字比率に係る赤字・黒字の構成分析!F$34,"▲","-")),2)&lt;0,ABS(ROUND(VALUE(SUBSTITUTE(連結実質赤字比率に係る赤字・黒字の構成分析!F$34,"▲","-")),2)),NA())</f>
        <v>#N/A</v>
      </c>
      <c r="C36" s="288">
        <f>IF(ROUND(VALUE(SUBSTITUTE(連結実質赤字比率に係る赤字・黒字の構成分析!F$34,"▲","-")),2)&gt;=0,ABS(ROUND(VALUE(SUBSTITUTE(連結実質赤字比率に係る赤字・黒字の構成分析!F$34,"▲","-")),2)),NA())</f>
        <v>10.72</v>
      </c>
      <c r="D36" s="288" t="e">
        <f>IF(ROUND(VALUE(SUBSTITUTE(連結実質赤字比率に係る赤字・黒字の構成分析!G$34,"▲","-")),2)&lt;0,ABS(ROUND(VALUE(SUBSTITUTE(連結実質赤字比率に係る赤字・黒字の構成分析!G$34,"▲","-")),2)),NA())</f>
        <v>#N/A</v>
      </c>
      <c r="E36" s="288">
        <f>IF(ROUND(VALUE(SUBSTITUTE(連結実質赤字比率に係る赤字・黒字の構成分析!G$34,"▲","-")),2)&gt;=0,ABS(ROUND(VALUE(SUBSTITUTE(連結実質赤字比率に係る赤字・黒字の構成分析!G$34,"▲","-")),2)),NA())</f>
        <v>9.33</v>
      </c>
      <c r="F36" s="288" t="e">
        <f>IF(ROUND(VALUE(SUBSTITUTE(連結実質赤字比率に係る赤字・黒字の構成分析!H$34,"▲","-")),2)&lt;0,ABS(ROUND(VALUE(SUBSTITUTE(連結実質赤字比率に係る赤字・黒字の構成分析!H$34,"▲","-")),2)),NA())</f>
        <v>#N/A</v>
      </c>
      <c r="G36" s="288">
        <f>IF(ROUND(VALUE(SUBSTITUTE(連結実質赤字比率に係る赤字・黒字の構成分析!H$34,"▲","-")),2)&gt;=0,ABS(ROUND(VALUE(SUBSTITUTE(連結実質赤字比率に係る赤字・黒字の構成分析!H$34,"▲","-")),2)),NA())</f>
        <v>8.09</v>
      </c>
      <c r="H36" s="288" t="e">
        <f>IF(ROUND(VALUE(SUBSTITUTE(連結実質赤字比率に係る赤字・黒字の構成分析!I$34,"▲","-")),2)&lt;0,ABS(ROUND(VALUE(SUBSTITUTE(連結実質赤字比率に係る赤字・黒字の構成分析!I$34,"▲","-")),2)),NA())</f>
        <v>#N/A</v>
      </c>
      <c r="I36" s="288">
        <f>IF(ROUND(VALUE(SUBSTITUTE(連結実質赤字比率に係る赤字・黒字の構成分析!I$34,"▲","-")),2)&gt;=0,ABS(ROUND(VALUE(SUBSTITUTE(連結実質赤字比率に係る赤字・黒字の構成分析!I$34,"▲","-")),2)),NA())</f>
        <v>7.02</v>
      </c>
      <c r="J36" s="288" t="e">
        <f>IF(ROUND(VALUE(SUBSTITUTE(連結実質赤字比率に係る赤字・黒字の構成分析!J$34,"▲","-")),2)&lt;0,ABS(ROUND(VALUE(SUBSTITUTE(連結実質赤字比率に係る赤字・黒字の構成分析!J$34,"▲","-")),2)),NA())</f>
        <v>#N/A</v>
      </c>
      <c r="K36" s="288">
        <f>IF(ROUND(VALUE(SUBSTITUTE(連結実質赤字比率に係る赤字・黒字の構成分析!J$34,"▲","-")),2)&gt;=0,ABS(ROUND(VALUE(SUBSTITUTE(連結実質赤字比率に係る赤字・黒字の構成分析!J$34,"▲","-")),2)),NA())</f>
        <v>6.22</v>
      </c>
    </row>
    <row r="39" spans="1:16">
      <c r="A39" s="286" t="s">
        <v>15</v>
      </c>
    </row>
    <row r="40" spans="1:16">
      <c r="A40" s="289"/>
      <c r="B40" s="289" t="str">
        <f>'実質公債費比率（分子）の構造'!K$44</f>
        <v>H23</v>
      </c>
      <c r="C40" s="289"/>
      <c r="D40" s="289"/>
      <c r="E40" s="289" t="str">
        <f>'実質公債費比率（分子）の構造'!L$44</f>
        <v>H24</v>
      </c>
      <c r="F40" s="289"/>
      <c r="G40" s="289"/>
      <c r="H40" s="289" t="str">
        <f>'実質公債費比率（分子）の構造'!M$44</f>
        <v>H25</v>
      </c>
      <c r="I40" s="289"/>
      <c r="J40" s="289"/>
      <c r="K40" s="289" t="str">
        <f>'実質公債費比率（分子）の構造'!N$44</f>
        <v>H26</v>
      </c>
      <c r="L40" s="289"/>
      <c r="M40" s="289"/>
      <c r="N40" s="289" t="str">
        <f>'実質公債費比率（分子）の構造'!O$44</f>
        <v>H27</v>
      </c>
      <c r="O40" s="289"/>
      <c r="P40" s="289"/>
    </row>
    <row r="41" spans="1:16">
      <c r="A41" s="289"/>
      <c r="B41" s="289" t="s">
        <v>107</v>
      </c>
      <c r="C41" s="289"/>
      <c r="D41" s="289" t="s">
        <v>88</v>
      </c>
      <c r="E41" s="289" t="s">
        <v>107</v>
      </c>
      <c r="F41" s="289"/>
      <c r="G41" s="289" t="s">
        <v>88</v>
      </c>
      <c r="H41" s="289" t="s">
        <v>107</v>
      </c>
      <c r="I41" s="289"/>
      <c r="J41" s="289" t="s">
        <v>88</v>
      </c>
      <c r="K41" s="289" t="s">
        <v>107</v>
      </c>
      <c r="L41" s="289"/>
      <c r="M41" s="289" t="s">
        <v>88</v>
      </c>
      <c r="N41" s="289" t="s">
        <v>107</v>
      </c>
      <c r="O41" s="289"/>
      <c r="P41" s="289" t="s">
        <v>88</v>
      </c>
    </row>
    <row r="42" spans="1:16">
      <c r="A42" s="289" t="s">
        <v>18</v>
      </c>
      <c r="B42" s="289"/>
      <c r="C42" s="289"/>
      <c r="D42" s="289">
        <f>'実質公債費比率（分子）の構造'!K$52</f>
        <v>691</v>
      </c>
      <c r="E42" s="289"/>
      <c r="F42" s="289"/>
      <c r="G42" s="289">
        <f>'実質公債費比率（分子）の構造'!L$52</f>
        <v>642</v>
      </c>
      <c r="H42" s="289"/>
      <c r="I42" s="289"/>
      <c r="J42" s="289">
        <f>'実質公債費比率（分子）の構造'!M$52</f>
        <v>619</v>
      </c>
      <c r="K42" s="289"/>
      <c r="L42" s="289"/>
      <c r="M42" s="289">
        <f>'実質公債費比率（分子）の構造'!N$52</f>
        <v>661</v>
      </c>
      <c r="N42" s="289"/>
      <c r="O42" s="289"/>
      <c r="P42" s="289">
        <f>'実質公債費比率（分子）の構造'!O$52</f>
        <v>651</v>
      </c>
    </row>
    <row r="43" spans="1:16">
      <c r="A43" s="289" t="s">
        <v>42</v>
      </c>
      <c r="B43" s="289">
        <f>'実質公債費比率（分子）の構造'!K$51</f>
        <v>0</v>
      </c>
      <c r="C43" s="289"/>
      <c r="D43" s="289"/>
      <c r="E43" s="289">
        <f>'実質公債費比率（分子）の構造'!L$51</f>
        <v>0</v>
      </c>
      <c r="F43" s="289"/>
      <c r="G43" s="289"/>
      <c r="H43" s="289">
        <f>'実質公債費比率（分子）の構造'!M$51</f>
        <v>0</v>
      </c>
      <c r="I43" s="289"/>
      <c r="J43" s="289"/>
      <c r="K43" s="289">
        <f>'実質公債費比率（分子）の構造'!N$51</f>
        <v>0</v>
      </c>
      <c r="L43" s="289"/>
      <c r="M43" s="289"/>
      <c r="N43" s="289">
        <f>'実質公債費比率（分子）の構造'!O$51</f>
        <v>0</v>
      </c>
      <c r="O43" s="289"/>
      <c r="P43" s="289"/>
    </row>
    <row r="44" spans="1:16">
      <c r="A44" s="289" t="s">
        <v>40</v>
      </c>
      <c r="B44" s="289">
        <f>'実質公債費比率（分子）の構造'!K$50</f>
        <v>1</v>
      </c>
      <c r="C44" s="289"/>
      <c r="D44" s="289"/>
      <c r="E44" s="289">
        <f>'実質公債費比率（分子）の構造'!L$50</f>
        <v>2</v>
      </c>
      <c r="F44" s="289"/>
      <c r="G44" s="289"/>
      <c r="H44" s="289">
        <f>'実質公債費比率（分子）の構造'!M$50</f>
        <v>2</v>
      </c>
      <c r="I44" s="289"/>
      <c r="J44" s="289"/>
      <c r="K44" s="289">
        <f>'実質公債費比率（分子）の構造'!N$50</f>
        <v>2</v>
      </c>
      <c r="L44" s="289"/>
      <c r="M44" s="289"/>
      <c r="N44" s="289">
        <f>'実質公債費比率（分子）の構造'!O$50</f>
        <v>1</v>
      </c>
      <c r="O44" s="289"/>
      <c r="P44" s="289"/>
    </row>
    <row r="45" spans="1:16">
      <c r="A45" s="289" t="s">
        <v>38</v>
      </c>
      <c r="B45" s="289">
        <f>'実質公債費比率（分子）の構造'!K$49</f>
        <v>158</v>
      </c>
      <c r="C45" s="289"/>
      <c r="D45" s="289"/>
      <c r="E45" s="289">
        <f>'実質公債費比率（分子）の構造'!L$49</f>
        <v>134</v>
      </c>
      <c r="F45" s="289"/>
      <c r="G45" s="289"/>
      <c r="H45" s="289">
        <f>'実質公債費比率（分子）の構造'!M$49</f>
        <v>95</v>
      </c>
      <c r="I45" s="289"/>
      <c r="J45" s="289"/>
      <c r="K45" s="289">
        <f>'実質公債費比率（分子）の構造'!N$49</f>
        <v>88</v>
      </c>
      <c r="L45" s="289"/>
      <c r="M45" s="289"/>
      <c r="N45" s="289">
        <f>'実質公債費比率（分子）の構造'!O$49</f>
        <v>77</v>
      </c>
      <c r="O45" s="289"/>
      <c r="P45" s="289"/>
    </row>
    <row r="46" spans="1:16">
      <c r="A46" s="289" t="s">
        <v>13</v>
      </c>
      <c r="B46" s="289">
        <f>'実質公債費比率（分子）の構造'!K$48</f>
        <v>214</v>
      </c>
      <c r="C46" s="289"/>
      <c r="D46" s="289"/>
      <c r="E46" s="289">
        <f>'実質公債費比率（分子）の構造'!L$48</f>
        <v>213</v>
      </c>
      <c r="F46" s="289"/>
      <c r="G46" s="289"/>
      <c r="H46" s="289">
        <f>'実質公債費比率（分子）の構造'!M$48</f>
        <v>228</v>
      </c>
      <c r="I46" s="289"/>
      <c r="J46" s="289"/>
      <c r="K46" s="289">
        <f>'実質公債費比率（分子）の構造'!N$48</f>
        <v>219</v>
      </c>
      <c r="L46" s="289"/>
      <c r="M46" s="289"/>
      <c r="N46" s="289">
        <f>'実質公債費比率（分子）の構造'!O$48</f>
        <v>181</v>
      </c>
      <c r="O46" s="289"/>
      <c r="P46" s="289"/>
    </row>
    <row r="47" spans="1:16">
      <c r="A47" s="289" t="s">
        <v>33</v>
      </c>
      <c r="B47" s="289" t="str">
        <f>'実質公債費比率（分子）の構造'!K$47</f>
        <v>-</v>
      </c>
      <c r="C47" s="289"/>
      <c r="D47" s="289"/>
      <c r="E47" s="289" t="str">
        <f>'実質公債費比率（分子）の構造'!L$47</f>
        <v>-</v>
      </c>
      <c r="F47" s="289"/>
      <c r="G47" s="289"/>
      <c r="H47" s="289" t="str">
        <f>'実質公債費比率（分子）の構造'!M$47</f>
        <v>-</v>
      </c>
      <c r="I47" s="289"/>
      <c r="J47" s="289"/>
      <c r="K47" s="289" t="str">
        <f>'実質公債費比率（分子）の構造'!N$47</f>
        <v>-</v>
      </c>
      <c r="L47" s="289"/>
      <c r="M47" s="289"/>
      <c r="N47" s="289" t="str">
        <f>'実質公債費比率（分子）の構造'!O$47</f>
        <v>-</v>
      </c>
      <c r="O47" s="289"/>
      <c r="P47" s="289"/>
    </row>
    <row r="48" spans="1:16">
      <c r="A48" s="289" t="s">
        <v>29</v>
      </c>
      <c r="B48" s="289" t="str">
        <f>'実質公債費比率（分子）の構造'!K$46</f>
        <v>-</v>
      </c>
      <c r="C48" s="289"/>
      <c r="D48" s="289"/>
      <c r="E48" s="289" t="str">
        <f>'実質公債費比率（分子）の構造'!L$46</f>
        <v>-</v>
      </c>
      <c r="F48" s="289"/>
      <c r="G48" s="289"/>
      <c r="H48" s="289" t="str">
        <f>'実質公債費比率（分子）の構造'!M$46</f>
        <v>-</v>
      </c>
      <c r="I48" s="289"/>
      <c r="J48" s="289"/>
      <c r="K48" s="289" t="str">
        <f>'実質公債費比率（分子）の構造'!N$46</f>
        <v>-</v>
      </c>
      <c r="L48" s="289"/>
      <c r="M48" s="289"/>
      <c r="N48" s="289" t="str">
        <f>'実質公債費比率（分子）の構造'!O$46</f>
        <v>-</v>
      </c>
      <c r="O48" s="289"/>
      <c r="P48" s="289"/>
    </row>
    <row r="49" spans="1:16">
      <c r="A49" s="289" t="s">
        <v>26</v>
      </c>
      <c r="B49" s="289">
        <f>'実質公債費比率（分子）の構造'!K$45</f>
        <v>738</v>
      </c>
      <c r="C49" s="289"/>
      <c r="D49" s="289"/>
      <c r="E49" s="289">
        <f>'実質公債費比率（分子）の構造'!L$45</f>
        <v>685</v>
      </c>
      <c r="F49" s="289"/>
      <c r="G49" s="289"/>
      <c r="H49" s="289">
        <f>'実質公債費比率（分子）の構造'!M$45</f>
        <v>683</v>
      </c>
      <c r="I49" s="289"/>
      <c r="J49" s="289"/>
      <c r="K49" s="289">
        <f>'実質公債費比率（分子）の構造'!N$45</f>
        <v>705</v>
      </c>
      <c r="L49" s="289"/>
      <c r="M49" s="289"/>
      <c r="N49" s="289">
        <f>'実質公債費比率（分子）の構造'!O$45</f>
        <v>690</v>
      </c>
      <c r="O49" s="289"/>
      <c r="P49" s="289"/>
    </row>
    <row r="50" spans="1:16">
      <c r="A50" s="289" t="s">
        <v>57</v>
      </c>
      <c r="B50" s="289" t="e">
        <f>NA()</f>
        <v>#N/A</v>
      </c>
      <c r="C50" s="289">
        <f>IF(ISNUMBER('実質公債費比率（分子）の構造'!K$53),'実質公債費比率（分子）の構造'!K$53,NA())</f>
        <v>420</v>
      </c>
      <c r="D50" s="289" t="e">
        <f>NA()</f>
        <v>#N/A</v>
      </c>
      <c r="E50" s="289" t="e">
        <f>NA()</f>
        <v>#N/A</v>
      </c>
      <c r="F50" s="289">
        <f>IF(ISNUMBER('実質公債費比率（分子）の構造'!L$53),'実質公債費比率（分子）の構造'!L$53,NA())</f>
        <v>392</v>
      </c>
      <c r="G50" s="289" t="e">
        <f>NA()</f>
        <v>#N/A</v>
      </c>
      <c r="H50" s="289" t="e">
        <f>NA()</f>
        <v>#N/A</v>
      </c>
      <c r="I50" s="289">
        <f>IF(ISNUMBER('実質公債費比率（分子）の構造'!M$53),'実質公債費比率（分子）の構造'!M$53,NA())</f>
        <v>389</v>
      </c>
      <c r="J50" s="289" t="e">
        <f>NA()</f>
        <v>#N/A</v>
      </c>
      <c r="K50" s="289" t="e">
        <f>NA()</f>
        <v>#N/A</v>
      </c>
      <c r="L50" s="289">
        <f>IF(ISNUMBER('実質公債費比率（分子）の構造'!N$53),'実質公債費比率（分子）の構造'!N$53,NA())</f>
        <v>353</v>
      </c>
      <c r="M50" s="289" t="e">
        <f>NA()</f>
        <v>#N/A</v>
      </c>
      <c r="N50" s="289" t="e">
        <f>NA()</f>
        <v>#N/A</v>
      </c>
      <c r="O50" s="289">
        <f>IF(ISNUMBER('実質公債費比率（分子）の構造'!O$53),'実質公債費比率（分子）の構造'!O$53,NA())</f>
        <v>298</v>
      </c>
      <c r="P50" s="289" t="e">
        <f>NA()</f>
        <v>#N/A</v>
      </c>
    </row>
    <row r="53" spans="1:16">
      <c r="A53" s="286" t="s">
        <v>49</v>
      </c>
    </row>
    <row r="54" spans="1:16">
      <c r="A54" s="288"/>
      <c r="B54" s="288" t="str">
        <f>'将来負担比率（分子）の構造'!I$40</f>
        <v>H23</v>
      </c>
      <c r="C54" s="288"/>
      <c r="D54" s="288"/>
      <c r="E54" s="288" t="str">
        <f>'将来負担比率（分子）の構造'!J$40</f>
        <v>H24</v>
      </c>
      <c r="F54" s="288"/>
      <c r="G54" s="288"/>
      <c r="H54" s="288" t="str">
        <f>'将来負担比率（分子）の構造'!K$40</f>
        <v>H25</v>
      </c>
      <c r="I54" s="288"/>
      <c r="J54" s="288"/>
      <c r="K54" s="288" t="str">
        <f>'将来負担比率（分子）の構造'!L$40</f>
        <v>H26</v>
      </c>
      <c r="L54" s="288"/>
      <c r="M54" s="288"/>
      <c r="N54" s="288" t="str">
        <f>'将来負担比率（分子）の構造'!M$40</f>
        <v>H27</v>
      </c>
      <c r="O54" s="288"/>
      <c r="P54" s="288"/>
    </row>
    <row r="55" spans="1:16">
      <c r="A55" s="288"/>
      <c r="B55" s="288" t="s">
        <v>68</v>
      </c>
      <c r="C55" s="288"/>
      <c r="D55" s="288" t="s">
        <v>80</v>
      </c>
      <c r="E55" s="288" t="s">
        <v>68</v>
      </c>
      <c r="F55" s="288"/>
      <c r="G55" s="288" t="s">
        <v>80</v>
      </c>
      <c r="H55" s="288" t="s">
        <v>68</v>
      </c>
      <c r="I55" s="288"/>
      <c r="J55" s="288" t="s">
        <v>80</v>
      </c>
      <c r="K55" s="288" t="s">
        <v>68</v>
      </c>
      <c r="L55" s="288"/>
      <c r="M55" s="288" t="s">
        <v>80</v>
      </c>
      <c r="N55" s="288" t="s">
        <v>68</v>
      </c>
      <c r="O55" s="288"/>
      <c r="P55" s="288" t="s">
        <v>80</v>
      </c>
    </row>
    <row r="56" spans="1:16">
      <c r="A56" s="288" t="s">
        <v>84</v>
      </c>
      <c r="B56" s="288"/>
      <c r="C56" s="288"/>
      <c r="D56" s="288">
        <f>'将来負担比率（分子）の構造'!I$51</f>
        <v>5328</v>
      </c>
      <c r="E56" s="288"/>
      <c r="F56" s="288"/>
      <c r="G56" s="288">
        <f>'将来負担比率（分子）の構造'!J$51</f>
        <v>5892</v>
      </c>
      <c r="H56" s="288"/>
      <c r="I56" s="288"/>
      <c r="J56" s="288">
        <f>'将来負担比率（分子）の構造'!K$51</f>
        <v>5793</v>
      </c>
      <c r="K56" s="288"/>
      <c r="L56" s="288"/>
      <c r="M56" s="288">
        <f>'将来負担比率（分子）の構造'!L$51</f>
        <v>6201</v>
      </c>
      <c r="N56" s="288"/>
      <c r="O56" s="288"/>
      <c r="P56" s="288">
        <f>'将来負担比率（分子）の構造'!M$51</f>
        <v>5968</v>
      </c>
    </row>
    <row r="57" spans="1:16">
      <c r="A57" s="288" t="s">
        <v>83</v>
      </c>
      <c r="B57" s="288"/>
      <c r="C57" s="288"/>
      <c r="D57" s="288">
        <f>'将来負担比率（分子）の構造'!I$50</f>
        <v>784</v>
      </c>
      <c r="E57" s="288"/>
      <c r="F57" s="288"/>
      <c r="G57" s="288">
        <f>'将来負担比率（分子）の構造'!J$50</f>
        <v>627</v>
      </c>
      <c r="H57" s="288"/>
      <c r="I57" s="288"/>
      <c r="J57" s="288">
        <f>'将来負担比率（分子）の構造'!K$50</f>
        <v>523</v>
      </c>
      <c r="K57" s="288"/>
      <c r="L57" s="288"/>
      <c r="M57" s="288">
        <f>'将来負担比率（分子）の構造'!L$50</f>
        <v>434</v>
      </c>
      <c r="N57" s="288"/>
      <c r="O57" s="288"/>
      <c r="P57" s="288">
        <f>'将来負担比率（分子）の構造'!M$50</f>
        <v>297</v>
      </c>
    </row>
    <row r="58" spans="1:16">
      <c r="A58" s="288" t="s">
        <v>81</v>
      </c>
      <c r="B58" s="288"/>
      <c r="C58" s="288"/>
      <c r="D58" s="288">
        <f>'将来負担比率（分子）の構造'!I$49</f>
        <v>1095</v>
      </c>
      <c r="E58" s="288"/>
      <c r="F58" s="288"/>
      <c r="G58" s="288">
        <f>'将来負担比率（分子）の構造'!J$49</f>
        <v>1243</v>
      </c>
      <c r="H58" s="288"/>
      <c r="I58" s="288"/>
      <c r="J58" s="288">
        <f>'将来負担比率（分子）の構造'!K$49</f>
        <v>1413</v>
      </c>
      <c r="K58" s="288"/>
      <c r="L58" s="288"/>
      <c r="M58" s="288">
        <f>'将来負担比率（分子）の構造'!L$49</f>
        <v>1476</v>
      </c>
      <c r="N58" s="288"/>
      <c r="O58" s="288"/>
      <c r="P58" s="288">
        <f>'将来負担比率（分子）の構造'!M$49</f>
        <v>1706</v>
      </c>
    </row>
    <row r="59" spans="1:16">
      <c r="A59" s="288" t="s">
        <v>41</v>
      </c>
      <c r="B59" s="288" t="str">
        <f>'将来負担比率（分子）の構造'!I$48</f>
        <v>-</v>
      </c>
      <c r="C59" s="288"/>
      <c r="D59" s="288"/>
      <c r="E59" s="288" t="str">
        <f>'将来負担比率（分子）の構造'!J$48</f>
        <v>-</v>
      </c>
      <c r="F59" s="288"/>
      <c r="G59" s="288"/>
      <c r="H59" s="288" t="str">
        <f>'将来負担比率（分子）の構造'!K$48</f>
        <v>-</v>
      </c>
      <c r="I59" s="288"/>
      <c r="J59" s="288"/>
      <c r="K59" s="288" t="str">
        <f>'将来負担比率（分子）の構造'!L$48</f>
        <v>-</v>
      </c>
      <c r="L59" s="288"/>
      <c r="M59" s="288"/>
      <c r="N59" s="288" t="str">
        <f>'将来負担比率（分子）の構造'!M$48</f>
        <v>-</v>
      </c>
      <c r="O59" s="288"/>
      <c r="P59" s="288"/>
    </row>
    <row r="60" spans="1:16">
      <c r="A60" s="288" t="s">
        <v>59</v>
      </c>
      <c r="B60" s="288" t="str">
        <f>'将来負担比率（分子）の構造'!I$47</f>
        <v>-</v>
      </c>
      <c r="C60" s="288"/>
      <c r="D60" s="288"/>
      <c r="E60" s="288" t="str">
        <f>'将来負担比率（分子）の構造'!J$47</f>
        <v>-</v>
      </c>
      <c r="F60" s="288"/>
      <c r="G60" s="288"/>
      <c r="H60" s="288" t="str">
        <f>'将来負担比率（分子）の構造'!K$47</f>
        <v>-</v>
      </c>
      <c r="I60" s="288"/>
      <c r="J60" s="288"/>
      <c r="K60" s="288" t="str">
        <f>'将来負担比率（分子）の構造'!L$47</f>
        <v>-</v>
      </c>
      <c r="L60" s="288"/>
      <c r="M60" s="288"/>
      <c r="N60" s="288" t="str">
        <f>'将来負担比率（分子）の構造'!M$47</f>
        <v>-</v>
      </c>
      <c r="O60" s="288"/>
      <c r="P60" s="288"/>
    </row>
    <row r="61" spans="1:16">
      <c r="A61" s="288" t="s">
        <v>77</v>
      </c>
      <c r="B61" s="288">
        <f>'将来負担比率（分子）の構造'!I$46</f>
        <v>103</v>
      </c>
      <c r="C61" s="288"/>
      <c r="D61" s="288"/>
      <c r="E61" s="288">
        <f>'将来負担比率（分子）の構造'!J$46</f>
        <v>147</v>
      </c>
      <c r="F61" s="288"/>
      <c r="G61" s="288"/>
      <c r="H61" s="288">
        <f>'将来負担比率（分子）の構造'!K$46</f>
        <v>117</v>
      </c>
      <c r="I61" s="288"/>
      <c r="J61" s="288"/>
      <c r="K61" s="288">
        <f>'将来負担比率（分子）の構造'!L$46</f>
        <v>105</v>
      </c>
      <c r="L61" s="288"/>
      <c r="M61" s="288"/>
      <c r="N61" s="288">
        <f>'将来負担比率（分子）の構造'!M$46</f>
        <v>71</v>
      </c>
      <c r="O61" s="288"/>
      <c r="P61" s="288"/>
    </row>
    <row r="62" spans="1:16">
      <c r="A62" s="288" t="s">
        <v>71</v>
      </c>
      <c r="B62" s="288">
        <f>'将来負担比率（分子）の構造'!I$45</f>
        <v>977</v>
      </c>
      <c r="C62" s="288"/>
      <c r="D62" s="288"/>
      <c r="E62" s="288">
        <f>'将来負担比率（分子）の構造'!J$45</f>
        <v>909</v>
      </c>
      <c r="F62" s="288"/>
      <c r="G62" s="288"/>
      <c r="H62" s="288">
        <f>'将来負担比率（分子）の構造'!K$45</f>
        <v>939</v>
      </c>
      <c r="I62" s="288"/>
      <c r="J62" s="288"/>
      <c r="K62" s="288">
        <f>'将来負担比率（分子）の構造'!L$45</f>
        <v>881</v>
      </c>
      <c r="L62" s="288"/>
      <c r="M62" s="288"/>
      <c r="N62" s="288">
        <f>'将来負担比率（分子）の構造'!M$45</f>
        <v>702</v>
      </c>
      <c r="O62" s="288"/>
      <c r="P62" s="288"/>
    </row>
    <row r="63" spans="1:16">
      <c r="A63" s="288" t="s">
        <v>72</v>
      </c>
      <c r="B63" s="288">
        <f>'将来負担比率（分子）の構造'!I$44</f>
        <v>469</v>
      </c>
      <c r="C63" s="288"/>
      <c r="D63" s="288"/>
      <c r="E63" s="288">
        <f>'将来負担比率（分子）の構造'!J$44</f>
        <v>341</v>
      </c>
      <c r="F63" s="288"/>
      <c r="G63" s="288"/>
      <c r="H63" s="288">
        <f>'将来負担比率（分子）の構造'!K$44</f>
        <v>277</v>
      </c>
      <c r="I63" s="288"/>
      <c r="J63" s="288"/>
      <c r="K63" s="288">
        <f>'将来負担比率（分子）の構造'!L$44</f>
        <v>234</v>
      </c>
      <c r="L63" s="288"/>
      <c r="M63" s="288"/>
      <c r="N63" s="288">
        <f>'将来負担比率（分子）の構造'!M$44</f>
        <v>159</v>
      </c>
      <c r="O63" s="288"/>
      <c r="P63" s="288"/>
    </row>
    <row r="64" spans="1:16">
      <c r="A64" s="288" t="s">
        <v>66</v>
      </c>
      <c r="B64" s="288">
        <f>'将来負担比率（分子）の構造'!I$43</f>
        <v>2495</v>
      </c>
      <c r="C64" s="288"/>
      <c r="D64" s="288"/>
      <c r="E64" s="288">
        <f>'将来負担比率（分子）の構造'!J$43</f>
        <v>2687</v>
      </c>
      <c r="F64" s="288"/>
      <c r="G64" s="288"/>
      <c r="H64" s="288">
        <f>'将来負担比率（分子）の構造'!K$43</f>
        <v>2675</v>
      </c>
      <c r="I64" s="288"/>
      <c r="J64" s="288"/>
      <c r="K64" s="288">
        <f>'将来負担比率（分子）の構造'!L$43</f>
        <v>2494</v>
      </c>
      <c r="L64" s="288"/>
      <c r="M64" s="288"/>
      <c r="N64" s="288">
        <f>'将来負担比率（分子）の構造'!M$43</f>
        <v>2393</v>
      </c>
      <c r="O64" s="288"/>
      <c r="P64" s="288"/>
    </row>
    <row r="65" spans="1:16">
      <c r="A65" s="288" t="s">
        <v>60</v>
      </c>
      <c r="B65" s="288" t="str">
        <f>'将来負担比率（分子）の構造'!I$42</f>
        <v>-</v>
      </c>
      <c r="C65" s="288"/>
      <c r="D65" s="288"/>
      <c r="E65" s="288" t="str">
        <f>'将来負担比率（分子）の構造'!J$42</f>
        <v>-</v>
      </c>
      <c r="F65" s="288"/>
      <c r="G65" s="288"/>
      <c r="H65" s="288" t="str">
        <f>'将来負担比率（分子）の構造'!K$42</f>
        <v>-</v>
      </c>
      <c r="I65" s="288"/>
      <c r="J65" s="288"/>
      <c r="K65" s="288" t="str">
        <f>'将来負担比率（分子）の構造'!L$42</f>
        <v>-</v>
      </c>
      <c r="L65" s="288"/>
      <c r="M65" s="288"/>
      <c r="N65" s="288" t="str">
        <f>'将来負担比率（分子）の構造'!M$42</f>
        <v>-</v>
      </c>
      <c r="O65" s="288"/>
      <c r="P65" s="288"/>
    </row>
    <row r="66" spans="1:16">
      <c r="A66" s="288" t="s">
        <v>3</v>
      </c>
      <c r="B66" s="288">
        <f>'将来負担比率（分子）の構造'!I$41</f>
        <v>6755</v>
      </c>
      <c r="C66" s="288"/>
      <c r="D66" s="288"/>
      <c r="E66" s="288">
        <f>'将来負担比率（分子）の構造'!J$41</f>
        <v>6959</v>
      </c>
      <c r="F66" s="288"/>
      <c r="G66" s="288"/>
      <c r="H66" s="288">
        <f>'将来負担比率（分子）の構造'!K$41</f>
        <v>6875</v>
      </c>
      <c r="I66" s="288"/>
      <c r="J66" s="288"/>
      <c r="K66" s="288">
        <f>'将来負担比率（分子）の構造'!L$41</f>
        <v>7285</v>
      </c>
      <c r="L66" s="288"/>
      <c r="M66" s="288"/>
      <c r="N66" s="288">
        <f>'将来負担比率（分子）の構造'!M$41</f>
        <v>7449</v>
      </c>
      <c r="O66" s="288"/>
      <c r="P66" s="288"/>
    </row>
    <row r="67" spans="1:16">
      <c r="A67" s="288" t="s">
        <v>86</v>
      </c>
      <c r="B67" s="288" t="e">
        <f>NA()</f>
        <v>#N/A</v>
      </c>
      <c r="C67" s="288">
        <f>IF(ISNUMBER('将来負担比率（分子）の構造'!I$52),IF('将来負担比率（分子）の構造'!I$52&lt;0,0,'将来負担比率（分子）の構造'!I$52),NA())</f>
        <v>3592</v>
      </c>
      <c r="D67" s="288" t="e">
        <f>NA()</f>
        <v>#N/A</v>
      </c>
      <c r="E67" s="288" t="e">
        <f>NA()</f>
        <v>#N/A</v>
      </c>
      <c r="F67" s="288">
        <f>IF(ISNUMBER('将来負担比率（分子）の構造'!J$52),IF('将来負担比率（分子）の構造'!J$52&lt;0,0,'将来負担比率（分子）の構造'!J$52),NA())</f>
        <v>3281</v>
      </c>
      <c r="G67" s="288" t="e">
        <f>NA()</f>
        <v>#N/A</v>
      </c>
      <c r="H67" s="288" t="e">
        <f>NA()</f>
        <v>#N/A</v>
      </c>
      <c r="I67" s="288">
        <f>IF(ISNUMBER('将来負担比率（分子）の構造'!K$52),IF('将来負担比率（分子）の構造'!K$52&lt;0,0,'将来負担比率（分子）の構造'!K$52),NA())</f>
        <v>3153</v>
      </c>
      <c r="J67" s="288" t="e">
        <f>NA()</f>
        <v>#N/A</v>
      </c>
      <c r="K67" s="288" t="e">
        <f>NA()</f>
        <v>#N/A</v>
      </c>
      <c r="L67" s="288">
        <f>IF(ISNUMBER('将来負担比率（分子）の構造'!L$52),IF('将来負担比率（分子）の構造'!L$52&lt;0,0,'将来負担比率（分子）の構造'!L$52),NA())</f>
        <v>2887</v>
      </c>
      <c r="M67" s="288" t="e">
        <f>NA()</f>
        <v>#N/A</v>
      </c>
      <c r="N67" s="288" t="e">
        <f>NA()</f>
        <v>#N/A</v>
      </c>
      <c r="O67" s="288">
        <f>IF(ISNUMBER('将来負担比率（分子）の構造'!M$52),IF('将来負担比率（分子）の構造'!M$52&lt;0,0,'将来負担比率（分子）の構造'!M$52),NA())</f>
        <v>2804</v>
      </c>
      <c r="P67" s="288" t="e">
        <f>NA()</f>
        <v>#N/A</v>
      </c>
    </row>
  </sheetData>
  <sheetProtection password="A7FD" sheet="1" objects="1" scenarios="1"/>
  <phoneticPr fontId="23"/>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 customWidth="1"/>
    <col min="144" max="144" width="0" style="1" hidden="1" customWidth="1"/>
    <col min="145" max="16384" width="0" style="1" hidden="1"/>
  </cols>
  <sheetData>
    <row r="1" spans="2:143" ht="22.5" customHeight="1">
      <c r="B1" s="4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0" t="s">
        <v>104</v>
      </c>
      <c r="DI1" s="531"/>
      <c r="DJ1" s="531"/>
      <c r="DK1" s="531"/>
      <c r="DL1" s="531"/>
      <c r="DM1" s="531"/>
      <c r="DN1" s="532"/>
      <c r="DP1" s="530" t="s">
        <v>69</v>
      </c>
      <c r="DQ1" s="531"/>
      <c r="DR1" s="531"/>
      <c r="DS1" s="531"/>
      <c r="DT1" s="531"/>
      <c r="DU1" s="531"/>
      <c r="DV1" s="531"/>
      <c r="DW1" s="531"/>
      <c r="DX1" s="531"/>
      <c r="DY1" s="531"/>
      <c r="DZ1" s="531"/>
      <c r="EA1" s="531"/>
      <c r="EB1" s="531"/>
      <c r="EC1" s="532"/>
      <c r="ED1" s="2"/>
      <c r="EE1" s="2"/>
      <c r="EF1" s="2"/>
      <c r="EG1" s="2"/>
      <c r="EH1" s="2"/>
      <c r="EI1" s="2"/>
      <c r="EJ1" s="2"/>
      <c r="EK1" s="2"/>
      <c r="EL1" s="2"/>
      <c r="EM1" s="2"/>
    </row>
    <row r="2" spans="2:143" ht="22.5" customHeight="1">
      <c r="B2" s="42" t="s">
        <v>146</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28" t="s">
        <v>163</v>
      </c>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8" t="s">
        <v>283</v>
      </c>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29"/>
      <c r="BT3" s="329"/>
      <c r="BU3" s="329"/>
      <c r="BV3" s="329"/>
      <c r="BW3" s="329"/>
      <c r="BX3" s="329"/>
      <c r="BY3" s="329"/>
      <c r="BZ3" s="329"/>
      <c r="CA3" s="329"/>
      <c r="CB3" s="371"/>
      <c r="CD3" s="328" t="s">
        <v>90</v>
      </c>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71"/>
    </row>
    <row r="4" spans="2:143" ht="11.25" customHeight="1">
      <c r="B4" s="328" t="s">
        <v>2</v>
      </c>
      <c r="C4" s="329"/>
      <c r="D4" s="329"/>
      <c r="E4" s="329"/>
      <c r="F4" s="329"/>
      <c r="G4" s="329"/>
      <c r="H4" s="329"/>
      <c r="I4" s="329"/>
      <c r="J4" s="329"/>
      <c r="K4" s="329"/>
      <c r="L4" s="329"/>
      <c r="M4" s="329"/>
      <c r="N4" s="329"/>
      <c r="O4" s="329"/>
      <c r="P4" s="329"/>
      <c r="Q4" s="371"/>
      <c r="R4" s="328" t="s">
        <v>285</v>
      </c>
      <c r="S4" s="329"/>
      <c r="T4" s="329"/>
      <c r="U4" s="329"/>
      <c r="V4" s="329"/>
      <c r="W4" s="329"/>
      <c r="X4" s="329"/>
      <c r="Y4" s="371"/>
      <c r="Z4" s="328" t="s">
        <v>147</v>
      </c>
      <c r="AA4" s="329"/>
      <c r="AB4" s="329"/>
      <c r="AC4" s="371"/>
      <c r="AD4" s="328" t="s">
        <v>286</v>
      </c>
      <c r="AE4" s="329"/>
      <c r="AF4" s="329"/>
      <c r="AG4" s="329"/>
      <c r="AH4" s="329"/>
      <c r="AI4" s="329"/>
      <c r="AJ4" s="329"/>
      <c r="AK4" s="371"/>
      <c r="AL4" s="328" t="s">
        <v>147</v>
      </c>
      <c r="AM4" s="329"/>
      <c r="AN4" s="329"/>
      <c r="AO4" s="371"/>
      <c r="AP4" s="533" t="s">
        <v>288</v>
      </c>
      <c r="AQ4" s="533"/>
      <c r="AR4" s="533"/>
      <c r="AS4" s="533"/>
      <c r="AT4" s="533"/>
      <c r="AU4" s="533"/>
      <c r="AV4" s="533"/>
      <c r="AW4" s="533"/>
      <c r="AX4" s="533"/>
      <c r="AY4" s="533"/>
      <c r="AZ4" s="533"/>
      <c r="BA4" s="533"/>
      <c r="BB4" s="533"/>
      <c r="BC4" s="533"/>
      <c r="BD4" s="533"/>
      <c r="BE4" s="533"/>
      <c r="BF4" s="533"/>
      <c r="BG4" s="533" t="s">
        <v>290</v>
      </c>
      <c r="BH4" s="533"/>
      <c r="BI4" s="533"/>
      <c r="BJ4" s="533"/>
      <c r="BK4" s="533"/>
      <c r="BL4" s="533"/>
      <c r="BM4" s="533"/>
      <c r="BN4" s="533"/>
      <c r="BO4" s="533" t="s">
        <v>147</v>
      </c>
      <c r="BP4" s="533"/>
      <c r="BQ4" s="533"/>
      <c r="BR4" s="533"/>
      <c r="BS4" s="533" t="s">
        <v>294</v>
      </c>
      <c r="BT4" s="533"/>
      <c r="BU4" s="533"/>
      <c r="BV4" s="533"/>
      <c r="BW4" s="533"/>
      <c r="BX4" s="533"/>
      <c r="BY4" s="533"/>
      <c r="BZ4" s="533"/>
      <c r="CA4" s="533"/>
      <c r="CB4" s="533"/>
      <c r="CD4" s="328" t="s">
        <v>296</v>
      </c>
      <c r="CE4" s="329"/>
      <c r="CF4" s="329"/>
      <c r="CG4" s="329"/>
      <c r="CH4" s="329"/>
      <c r="CI4" s="329"/>
      <c r="CJ4" s="329"/>
      <c r="CK4" s="329"/>
      <c r="CL4" s="329"/>
      <c r="CM4" s="329"/>
      <c r="CN4" s="329"/>
      <c r="CO4" s="329"/>
      <c r="CP4" s="329"/>
      <c r="CQ4" s="329"/>
      <c r="CR4" s="329"/>
      <c r="CS4" s="329"/>
      <c r="CT4" s="329"/>
      <c r="CU4" s="329"/>
      <c r="CV4" s="329"/>
      <c r="CW4" s="329"/>
      <c r="CX4" s="329"/>
      <c r="CY4" s="329"/>
      <c r="CZ4" s="329"/>
      <c r="DA4" s="329"/>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71"/>
    </row>
    <row r="5" spans="2:143" s="8" customFormat="1" ht="11.25" customHeight="1">
      <c r="B5" s="534" t="s">
        <v>297</v>
      </c>
      <c r="C5" s="535"/>
      <c r="D5" s="535"/>
      <c r="E5" s="535"/>
      <c r="F5" s="535"/>
      <c r="G5" s="535"/>
      <c r="H5" s="535"/>
      <c r="I5" s="535"/>
      <c r="J5" s="535"/>
      <c r="K5" s="535"/>
      <c r="L5" s="535"/>
      <c r="M5" s="535"/>
      <c r="N5" s="535"/>
      <c r="O5" s="535"/>
      <c r="P5" s="535"/>
      <c r="Q5" s="536"/>
      <c r="R5" s="537">
        <v>470171</v>
      </c>
      <c r="S5" s="538"/>
      <c r="T5" s="538"/>
      <c r="U5" s="538"/>
      <c r="V5" s="538"/>
      <c r="W5" s="538"/>
      <c r="X5" s="538"/>
      <c r="Y5" s="539"/>
      <c r="Z5" s="540">
        <v>8.3000000000000007</v>
      </c>
      <c r="AA5" s="540"/>
      <c r="AB5" s="540"/>
      <c r="AC5" s="540"/>
      <c r="AD5" s="541">
        <v>470171</v>
      </c>
      <c r="AE5" s="541"/>
      <c r="AF5" s="541"/>
      <c r="AG5" s="541"/>
      <c r="AH5" s="541"/>
      <c r="AI5" s="541"/>
      <c r="AJ5" s="541"/>
      <c r="AK5" s="541"/>
      <c r="AL5" s="542">
        <v>14.1</v>
      </c>
      <c r="AM5" s="543"/>
      <c r="AN5" s="543"/>
      <c r="AO5" s="544"/>
      <c r="AP5" s="534" t="s">
        <v>298</v>
      </c>
      <c r="AQ5" s="535"/>
      <c r="AR5" s="535"/>
      <c r="AS5" s="535"/>
      <c r="AT5" s="535"/>
      <c r="AU5" s="535"/>
      <c r="AV5" s="535"/>
      <c r="AW5" s="535"/>
      <c r="AX5" s="535"/>
      <c r="AY5" s="535"/>
      <c r="AZ5" s="535"/>
      <c r="BA5" s="535"/>
      <c r="BB5" s="535"/>
      <c r="BC5" s="535"/>
      <c r="BD5" s="535"/>
      <c r="BE5" s="535"/>
      <c r="BF5" s="536"/>
      <c r="BG5" s="545">
        <v>470171</v>
      </c>
      <c r="BH5" s="334"/>
      <c r="BI5" s="334"/>
      <c r="BJ5" s="334"/>
      <c r="BK5" s="334"/>
      <c r="BL5" s="334"/>
      <c r="BM5" s="334"/>
      <c r="BN5" s="546"/>
      <c r="BO5" s="547">
        <v>100</v>
      </c>
      <c r="BP5" s="547"/>
      <c r="BQ5" s="547"/>
      <c r="BR5" s="547"/>
      <c r="BS5" s="548" t="s">
        <v>144</v>
      </c>
      <c r="BT5" s="548"/>
      <c r="BU5" s="548"/>
      <c r="BV5" s="548"/>
      <c r="BW5" s="548"/>
      <c r="BX5" s="548"/>
      <c r="BY5" s="548"/>
      <c r="BZ5" s="548"/>
      <c r="CA5" s="548"/>
      <c r="CB5" s="549"/>
      <c r="CD5" s="328" t="s">
        <v>288</v>
      </c>
      <c r="CE5" s="329"/>
      <c r="CF5" s="329"/>
      <c r="CG5" s="329"/>
      <c r="CH5" s="329"/>
      <c r="CI5" s="329"/>
      <c r="CJ5" s="329"/>
      <c r="CK5" s="329"/>
      <c r="CL5" s="329"/>
      <c r="CM5" s="329"/>
      <c r="CN5" s="329"/>
      <c r="CO5" s="329"/>
      <c r="CP5" s="329"/>
      <c r="CQ5" s="371"/>
      <c r="CR5" s="328" t="s">
        <v>299</v>
      </c>
      <c r="CS5" s="329"/>
      <c r="CT5" s="329"/>
      <c r="CU5" s="329"/>
      <c r="CV5" s="329"/>
      <c r="CW5" s="329"/>
      <c r="CX5" s="329"/>
      <c r="CY5" s="371"/>
      <c r="CZ5" s="328" t="s">
        <v>147</v>
      </c>
      <c r="DA5" s="329"/>
      <c r="DB5" s="329"/>
      <c r="DC5" s="371"/>
      <c r="DD5" s="328" t="s">
        <v>63</v>
      </c>
      <c r="DE5" s="329"/>
      <c r="DF5" s="329"/>
      <c r="DG5" s="329"/>
      <c r="DH5" s="329"/>
      <c r="DI5" s="329"/>
      <c r="DJ5" s="329"/>
      <c r="DK5" s="329"/>
      <c r="DL5" s="329"/>
      <c r="DM5" s="329"/>
      <c r="DN5" s="329"/>
      <c r="DO5" s="329"/>
      <c r="DP5" s="371"/>
      <c r="DQ5" s="328" t="s">
        <v>302</v>
      </c>
      <c r="DR5" s="329"/>
      <c r="DS5" s="329"/>
      <c r="DT5" s="329"/>
      <c r="DU5" s="329"/>
      <c r="DV5" s="329"/>
      <c r="DW5" s="329"/>
      <c r="DX5" s="329"/>
      <c r="DY5" s="329"/>
      <c r="DZ5" s="329"/>
      <c r="EA5" s="329"/>
      <c r="EB5" s="329"/>
      <c r="EC5" s="371"/>
    </row>
    <row r="6" spans="2:143" ht="11.25" customHeight="1">
      <c r="B6" s="550" t="s">
        <v>303</v>
      </c>
      <c r="C6" s="551"/>
      <c r="D6" s="551"/>
      <c r="E6" s="551"/>
      <c r="F6" s="551"/>
      <c r="G6" s="551"/>
      <c r="H6" s="551"/>
      <c r="I6" s="551"/>
      <c r="J6" s="551"/>
      <c r="K6" s="551"/>
      <c r="L6" s="551"/>
      <c r="M6" s="551"/>
      <c r="N6" s="551"/>
      <c r="O6" s="551"/>
      <c r="P6" s="551"/>
      <c r="Q6" s="552"/>
      <c r="R6" s="545">
        <v>55697</v>
      </c>
      <c r="S6" s="334"/>
      <c r="T6" s="334"/>
      <c r="U6" s="334"/>
      <c r="V6" s="334"/>
      <c r="W6" s="334"/>
      <c r="X6" s="334"/>
      <c r="Y6" s="546"/>
      <c r="Z6" s="547">
        <v>1</v>
      </c>
      <c r="AA6" s="547"/>
      <c r="AB6" s="547"/>
      <c r="AC6" s="547"/>
      <c r="AD6" s="548">
        <v>55697</v>
      </c>
      <c r="AE6" s="548"/>
      <c r="AF6" s="548"/>
      <c r="AG6" s="548"/>
      <c r="AH6" s="548"/>
      <c r="AI6" s="548"/>
      <c r="AJ6" s="548"/>
      <c r="AK6" s="548"/>
      <c r="AL6" s="553">
        <v>1.7</v>
      </c>
      <c r="AM6" s="340"/>
      <c r="AN6" s="340"/>
      <c r="AO6" s="554"/>
      <c r="AP6" s="550" t="s">
        <v>305</v>
      </c>
      <c r="AQ6" s="551"/>
      <c r="AR6" s="551"/>
      <c r="AS6" s="551"/>
      <c r="AT6" s="551"/>
      <c r="AU6" s="551"/>
      <c r="AV6" s="551"/>
      <c r="AW6" s="551"/>
      <c r="AX6" s="551"/>
      <c r="AY6" s="551"/>
      <c r="AZ6" s="551"/>
      <c r="BA6" s="551"/>
      <c r="BB6" s="551"/>
      <c r="BC6" s="551"/>
      <c r="BD6" s="551"/>
      <c r="BE6" s="551"/>
      <c r="BF6" s="552"/>
      <c r="BG6" s="545">
        <v>470171</v>
      </c>
      <c r="BH6" s="334"/>
      <c r="BI6" s="334"/>
      <c r="BJ6" s="334"/>
      <c r="BK6" s="334"/>
      <c r="BL6" s="334"/>
      <c r="BM6" s="334"/>
      <c r="BN6" s="546"/>
      <c r="BO6" s="547">
        <v>100</v>
      </c>
      <c r="BP6" s="547"/>
      <c r="BQ6" s="547"/>
      <c r="BR6" s="547"/>
      <c r="BS6" s="548" t="s">
        <v>144</v>
      </c>
      <c r="BT6" s="548"/>
      <c r="BU6" s="548"/>
      <c r="BV6" s="548"/>
      <c r="BW6" s="548"/>
      <c r="BX6" s="548"/>
      <c r="BY6" s="548"/>
      <c r="BZ6" s="548"/>
      <c r="CA6" s="548"/>
      <c r="CB6" s="549"/>
      <c r="CD6" s="534" t="s">
        <v>306</v>
      </c>
      <c r="CE6" s="535"/>
      <c r="CF6" s="535"/>
      <c r="CG6" s="535"/>
      <c r="CH6" s="535"/>
      <c r="CI6" s="535"/>
      <c r="CJ6" s="535"/>
      <c r="CK6" s="535"/>
      <c r="CL6" s="535"/>
      <c r="CM6" s="535"/>
      <c r="CN6" s="535"/>
      <c r="CO6" s="535"/>
      <c r="CP6" s="535"/>
      <c r="CQ6" s="536"/>
      <c r="CR6" s="545">
        <v>97150</v>
      </c>
      <c r="CS6" s="334"/>
      <c r="CT6" s="334"/>
      <c r="CU6" s="334"/>
      <c r="CV6" s="334"/>
      <c r="CW6" s="334"/>
      <c r="CX6" s="334"/>
      <c r="CY6" s="546"/>
      <c r="CZ6" s="547">
        <v>1.8</v>
      </c>
      <c r="DA6" s="547"/>
      <c r="DB6" s="547"/>
      <c r="DC6" s="547"/>
      <c r="DD6" s="555" t="s">
        <v>144</v>
      </c>
      <c r="DE6" s="334"/>
      <c r="DF6" s="334"/>
      <c r="DG6" s="334"/>
      <c r="DH6" s="334"/>
      <c r="DI6" s="334"/>
      <c r="DJ6" s="334"/>
      <c r="DK6" s="334"/>
      <c r="DL6" s="334"/>
      <c r="DM6" s="334"/>
      <c r="DN6" s="334"/>
      <c r="DO6" s="334"/>
      <c r="DP6" s="546"/>
      <c r="DQ6" s="555">
        <v>97150</v>
      </c>
      <c r="DR6" s="334"/>
      <c r="DS6" s="334"/>
      <c r="DT6" s="334"/>
      <c r="DU6" s="334"/>
      <c r="DV6" s="334"/>
      <c r="DW6" s="334"/>
      <c r="DX6" s="334"/>
      <c r="DY6" s="334"/>
      <c r="DZ6" s="334"/>
      <c r="EA6" s="334"/>
      <c r="EB6" s="334"/>
      <c r="EC6" s="556"/>
    </row>
    <row r="7" spans="2:143" ht="11.25" customHeight="1">
      <c r="B7" s="550" t="s">
        <v>307</v>
      </c>
      <c r="C7" s="551"/>
      <c r="D7" s="551"/>
      <c r="E7" s="551"/>
      <c r="F7" s="551"/>
      <c r="G7" s="551"/>
      <c r="H7" s="551"/>
      <c r="I7" s="551"/>
      <c r="J7" s="551"/>
      <c r="K7" s="551"/>
      <c r="L7" s="551"/>
      <c r="M7" s="551"/>
      <c r="N7" s="551"/>
      <c r="O7" s="551"/>
      <c r="P7" s="551"/>
      <c r="Q7" s="552"/>
      <c r="R7" s="545">
        <v>756</v>
      </c>
      <c r="S7" s="334"/>
      <c r="T7" s="334"/>
      <c r="U7" s="334"/>
      <c r="V7" s="334"/>
      <c r="W7" s="334"/>
      <c r="X7" s="334"/>
      <c r="Y7" s="546"/>
      <c r="Z7" s="547">
        <v>0</v>
      </c>
      <c r="AA7" s="547"/>
      <c r="AB7" s="547"/>
      <c r="AC7" s="547"/>
      <c r="AD7" s="548">
        <v>756</v>
      </c>
      <c r="AE7" s="548"/>
      <c r="AF7" s="548"/>
      <c r="AG7" s="548"/>
      <c r="AH7" s="548"/>
      <c r="AI7" s="548"/>
      <c r="AJ7" s="548"/>
      <c r="AK7" s="548"/>
      <c r="AL7" s="553">
        <v>0</v>
      </c>
      <c r="AM7" s="340"/>
      <c r="AN7" s="340"/>
      <c r="AO7" s="554"/>
      <c r="AP7" s="550" t="s">
        <v>124</v>
      </c>
      <c r="AQ7" s="551"/>
      <c r="AR7" s="551"/>
      <c r="AS7" s="551"/>
      <c r="AT7" s="551"/>
      <c r="AU7" s="551"/>
      <c r="AV7" s="551"/>
      <c r="AW7" s="551"/>
      <c r="AX7" s="551"/>
      <c r="AY7" s="551"/>
      <c r="AZ7" s="551"/>
      <c r="BA7" s="551"/>
      <c r="BB7" s="551"/>
      <c r="BC7" s="551"/>
      <c r="BD7" s="551"/>
      <c r="BE7" s="551"/>
      <c r="BF7" s="552"/>
      <c r="BG7" s="545">
        <v>201904</v>
      </c>
      <c r="BH7" s="334"/>
      <c r="BI7" s="334"/>
      <c r="BJ7" s="334"/>
      <c r="BK7" s="334"/>
      <c r="BL7" s="334"/>
      <c r="BM7" s="334"/>
      <c r="BN7" s="546"/>
      <c r="BO7" s="547">
        <v>42.9</v>
      </c>
      <c r="BP7" s="547"/>
      <c r="BQ7" s="547"/>
      <c r="BR7" s="547"/>
      <c r="BS7" s="548" t="s">
        <v>144</v>
      </c>
      <c r="BT7" s="548"/>
      <c r="BU7" s="548"/>
      <c r="BV7" s="548"/>
      <c r="BW7" s="548"/>
      <c r="BX7" s="548"/>
      <c r="BY7" s="548"/>
      <c r="BZ7" s="548"/>
      <c r="CA7" s="548"/>
      <c r="CB7" s="549"/>
      <c r="CD7" s="550" t="s">
        <v>14</v>
      </c>
      <c r="CE7" s="551"/>
      <c r="CF7" s="551"/>
      <c r="CG7" s="551"/>
      <c r="CH7" s="551"/>
      <c r="CI7" s="551"/>
      <c r="CJ7" s="551"/>
      <c r="CK7" s="551"/>
      <c r="CL7" s="551"/>
      <c r="CM7" s="551"/>
      <c r="CN7" s="551"/>
      <c r="CO7" s="551"/>
      <c r="CP7" s="551"/>
      <c r="CQ7" s="552"/>
      <c r="CR7" s="545">
        <v>1098234</v>
      </c>
      <c r="CS7" s="334"/>
      <c r="CT7" s="334"/>
      <c r="CU7" s="334"/>
      <c r="CV7" s="334"/>
      <c r="CW7" s="334"/>
      <c r="CX7" s="334"/>
      <c r="CY7" s="546"/>
      <c r="CZ7" s="547">
        <v>20</v>
      </c>
      <c r="DA7" s="547"/>
      <c r="DB7" s="547"/>
      <c r="DC7" s="547"/>
      <c r="DD7" s="555">
        <v>304990</v>
      </c>
      <c r="DE7" s="334"/>
      <c r="DF7" s="334"/>
      <c r="DG7" s="334"/>
      <c r="DH7" s="334"/>
      <c r="DI7" s="334"/>
      <c r="DJ7" s="334"/>
      <c r="DK7" s="334"/>
      <c r="DL7" s="334"/>
      <c r="DM7" s="334"/>
      <c r="DN7" s="334"/>
      <c r="DO7" s="334"/>
      <c r="DP7" s="546"/>
      <c r="DQ7" s="555">
        <v>751768</v>
      </c>
      <c r="DR7" s="334"/>
      <c r="DS7" s="334"/>
      <c r="DT7" s="334"/>
      <c r="DU7" s="334"/>
      <c r="DV7" s="334"/>
      <c r="DW7" s="334"/>
      <c r="DX7" s="334"/>
      <c r="DY7" s="334"/>
      <c r="DZ7" s="334"/>
      <c r="EA7" s="334"/>
      <c r="EB7" s="334"/>
      <c r="EC7" s="556"/>
    </row>
    <row r="8" spans="2:143" ht="11.25" customHeight="1">
      <c r="B8" s="550" t="s">
        <v>309</v>
      </c>
      <c r="C8" s="551"/>
      <c r="D8" s="551"/>
      <c r="E8" s="551"/>
      <c r="F8" s="551"/>
      <c r="G8" s="551"/>
      <c r="H8" s="551"/>
      <c r="I8" s="551"/>
      <c r="J8" s="551"/>
      <c r="K8" s="551"/>
      <c r="L8" s="551"/>
      <c r="M8" s="551"/>
      <c r="N8" s="551"/>
      <c r="O8" s="551"/>
      <c r="P8" s="551"/>
      <c r="Q8" s="552"/>
      <c r="R8" s="545">
        <v>1504</v>
      </c>
      <c r="S8" s="334"/>
      <c r="T8" s="334"/>
      <c r="U8" s="334"/>
      <c r="V8" s="334"/>
      <c r="W8" s="334"/>
      <c r="X8" s="334"/>
      <c r="Y8" s="546"/>
      <c r="Z8" s="547">
        <v>0</v>
      </c>
      <c r="AA8" s="547"/>
      <c r="AB8" s="547"/>
      <c r="AC8" s="547"/>
      <c r="AD8" s="548">
        <v>1504</v>
      </c>
      <c r="AE8" s="548"/>
      <c r="AF8" s="548"/>
      <c r="AG8" s="548"/>
      <c r="AH8" s="548"/>
      <c r="AI8" s="548"/>
      <c r="AJ8" s="548"/>
      <c r="AK8" s="548"/>
      <c r="AL8" s="553">
        <v>0</v>
      </c>
      <c r="AM8" s="340"/>
      <c r="AN8" s="340"/>
      <c r="AO8" s="554"/>
      <c r="AP8" s="550" t="s">
        <v>311</v>
      </c>
      <c r="AQ8" s="551"/>
      <c r="AR8" s="551"/>
      <c r="AS8" s="551"/>
      <c r="AT8" s="551"/>
      <c r="AU8" s="551"/>
      <c r="AV8" s="551"/>
      <c r="AW8" s="551"/>
      <c r="AX8" s="551"/>
      <c r="AY8" s="551"/>
      <c r="AZ8" s="551"/>
      <c r="BA8" s="551"/>
      <c r="BB8" s="551"/>
      <c r="BC8" s="551"/>
      <c r="BD8" s="551"/>
      <c r="BE8" s="551"/>
      <c r="BF8" s="552"/>
      <c r="BG8" s="545">
        <v>8331</v>
      </c>
      <c r="BH8" s="334"/>
      <c r="BI8" s="334"/>
      <c r="BJ8" s="334"/>
      <c r="BK8" s="334"/>
      <c r="BL8" s="334"/>
      <c r="BM8" s="334"/>
      <c r="BN8" s="546"/>
      <c r="BO8" s="547">
        <v>1.8</v>
      </c>
      <c r="BP8" s="547"/>
      <c r="BQ8" s="547"/>
      <c r="BR8" s="547"/>
      <c r="BS8" s="555" t="s">
        <v>144</v>
      </c>
      <c r="BT8" s="334"/>
      <c r="BU8" s="334"/>
      <c r="BV8" s="334"/>
      <c r="BW8" s="334"/>
      <c r="BX8" s="334"/>
      <c r="BY8" s="334"/>
      <c r="BZ8" s="334"/>
      <c r="CA8" s="334"/>
      <c r="CB8" s="556"/>
      <c r="CD8" s="550" t="s">
        <v>300</v>
      </c>
      <c r="CE8" s="551"/>
      <c r="CF8" s="551"/>
      <c r="CG8" s="551"/>
      <c r="CH8" s="551"/>
      <c r="CI8" s="551"/>
      <c r="CJ8" s="551"/>
      <c r="CK8" s="551"/>
      <c r="CL8" s="551"/>
      <c r="CM8" s="551"/>
      <c r="CN8" s="551"/>
      <c r="CO8" s="551"/>
      <c r="CP8" s="551"/>
      <c r="CQ8" s="552"/>
      <c r="CR8" s="545">
        <v>1228851</v>
      </c>
      <c r="CS8" s="334"/>
      <c r="CT8" s="334"/>
      <c r="CU8" s="334"/>
      <c r="CV8" s="334"/>
      <c r="CW8" s="334"/>
      <c r="CX8" s="334"/>
      <c r="CY8" s="546"/>
      <c r="CZ8" s="547">
        <v>22.4</v>
      </c>
      <c r="DA8" s="547"/>
      <c r="DB8" s="547"/>
      <c r="DC8" s="547"/>
      <c r="DD8" s="555">
        <v>101877</v>
      </c>
      <c r="DE8" s="334"/>
      <c r="DF8" s="334"/>
      <c r="DG8" s="334"/>
      <c r="DH8" s="334"/>
      <c r="DI8" s="334"/>
      <c r="DJ8" s="334"/>
      <c r="DK8" s="334"/>
      <c r="DL8" s="334"/>
      <c r="DM8" s="334"/>
      <c r="DN8" s="334"/>
      <c r="DO8" s="334"/>
      <c r="DP8" s="546"/>
      <c r="DQ8" s="555">
        <v>731984</v>
      </c>
      <c r="DR8" s="334"/>
      <c r="DS8" s="334"/>
      <c r="DT8" s="334"/>
      <c r="DU8" s="334"/>
      <c r="DV8" s="334"/>
      <c r="DW8" s="334"/>
      <c r="DX8" s="334"/>
      <c r="DY8" s="334"/>
      <c r="DZ8" s="334"/>
      <c r="EA8" s="334"/>
      <c r="EB8" s="334"/>
      <c r="EC8" s="556"/>
    </row>
    <row r="9" spans="2:143" ht="11.25" customHeight="1">
      <c r="B9" s="550" t="s">
        <v>312</v>
      </c>
      <c r="C9" s="551"/>
      <c r="D9" s="551"/>
      <c r="E9" s="551"/>
      <c r="F9" s="551"/>
      <c r="G9" s="551"/>
      <c r="H9" s="551"/>
      <c r="I9" s="551"/>
      <c r="J9" s="551"/>
      <c r="K9" s="551"/>
      <c r="L9" s="551"/>
      <c r="M9" s="551"/>
      <c r="N9" s="551"/>
      <c r="O9" s="551"/>
      <c r="P9" s="551"/>
      <c r="Q9" s="552"/>
      <c r="R9" s="545">
        <v>1529</v>
      </c>
      <c r="S9" s="334"/>
      <c r="T9" s="334"/>
      <c r="U9" s="334"/>
      <c r="V9" s="334"/>
      <c r="W9" s="334"/>
      <c r="X9" s="334"/>
      <c r="Y9" s="546"/>
      <c r="Z9" s="547">
        <v>0</v>
      </c>
      <c r="AA9" s="547"/>
      <c r="AB9" s="547"/>
      <c r="AC9" s="547"/>
      <c r="AD9" s="548">
        <v>1529</v>
      </c>
      <c r="AE9" s="548"/>
      <c r="AF9" s="548"/>
      <c r="AG9" s="548"/>
      <c r="AH9" s="548"/>
      <c r="AI9" s="548"/>
      <c r="AJ9" s="548"/>
      <c r="AK9" s="548"/>
      <c r="AL9" s="553">
        <v>0</v>
      </c>
      <c r="AM9" s="340"/>
      <c r="AN9" s="340"/>
      <c r="AO9" s="554"/>
      <c r="AP9" s="550" t="s">
        <v>314</v>
      </c>
      <c r="AQ9" s="551"/>
      <c r="AR9" s="551"/>
      <c r="AS9" s="551"/>
      <c r="AT9" s="551"/>
      <c r="AU9" s="551"/>
      <c r="AV9" s="551"/>
      <c r="AW9" s="551"/>
      <c r="AX9" s="551"/>
      <c r="AY9" s="551"/>
      <c r="AZ9" s="551"/>
      <c r="BA9" s="551"/>
      <c r="BB9" s="551"/>
      <c r="BC9" s="551"/>
      <c r="BD9" s="551"/>
      <c r="BE9" s="551"/>
      <c r="BF9" s="552"/>
      <c r="BG9" s="545">
        <v>170136</v>
      </c>
      <c r="BH9" s="334"/>
      <c r="BI9" s="334"/>
      <c r="BJ9" s="334"/>
      <c r="BK9" s="334"/>
      <c r="BL9" s="334"/>
      <c r="BM9" s="334"/>
      <c r="BN9" s="546"/>
      <c r="BO9" s="547">
        <v>36.200000000000003</v>
      </c>
      <c r="BP9" s="547"/>
      <c r="BQ9" s="547"/>
      <c r="BR9" s="547"/>
      <c r="BS9" s="555" t="s">
        <v>144</v>
      </c>
      <c r="BT9" s="334"/>
      <c r="BU9" s="334"/>
      <c r="BV9" s="334"/>
      <c r="BW9" s="334"/>
      <c r="BX9" s="334"/>
      <c r="BY9" s="334"/>
      <c r="BZ9" s="334"/>
      <c r="CA9" s="334"/>
      <c r="CB9" s="556"/>
      <c r="CD9" s="550" t="s">
        <v>137</v>
      </c>
      <c r="CE9" s="551"/>
      <c r="CF9" s="551"/>
      <c r="CG9" s="551"/>
      <c r="CH9" s="551"/>
      <c r="CI9" s="551"/>
      <c r="CJ9" s="551"/>
      <c r="CK9" s="551"/>
      <c r="CL9" s="551"/>
      <c r="CM9" s="551"/>
      <c r="CN9" s="551"/>
      <c r="CO9" s="551"/>
      <c r="CP9" s="551"/>
      <c r="CQ9" s="552"/>
      <c r="CR9" s="545">
        <v>301175</v>
      </c>
      <c r="CS9" s="334"/>
      <c r="CT9" s="334"/>
      <c r="CU9" s="334"/>
      <c r="CV9" s="334"/>
      <c r="CW9" s="334"/>
      <c r="CX9" s="334"/>
      <c r="CY9" s="546"/>
      <c r="CZ9" s="547">
        <v>5.5</v>
      </c>
      <c r="DA9" s="547"/>
      <c r="DB9" s="547"/>
      <c r="DC9" s="547"/>
      <c r="DD9" s="555" t="s">
        <v>144</v>
      </c>
      <c r="DE9" s="334"/>
      <c r="DF9" s="334"/>
      <c r="DG9" s="334"/>
      <c r="DH9" s="334"/>
      <c r="DI9" s="334"/>
      <c r="DJ9" s="334"/>
      <c r="DK9" s="334"/>
      <c r="DL9" s="334"/>
      <c r="DM9" s="334"/>
      <c r="DN9" s="334"/>
      <c r="DO9" s="334"/>
      <c r="DP9" s="546"/>
      <c r="DQ9" s="555">
        <v>283495</v>
      </c>
      <c r="DR9" s="334"/>
      <c r="DS9" s="334"/>
      <c r="DT9" s="334"/>
      <c r="DU9" s="334"/>
      <c r="DV9" s="334"/>
      <c r="DW9" s="334"/>
      <c r="DX9" s="334"/>
      <c r="DY9" s="334"/>
      <c r="DZ9" s="334"/>
      <c r="EA9" s="334"/>
      <c r="EB9" s="334"/>
      <c r="EC9" s="556"/>
    </row>
    <row r="10" spans="2:143" ht="11.25" customHeight="1">
      <c r="B10" s="550" t="s">
        <v>315</v>
      </c>
      <c r="C10" s="551"/>
      <c r="D10" s="551"/>
      <c r="E10" s="551"/>
      <c r="F10" s="551"/>
      <c r="G10" s="551"/>
      <c r="H10" s="551"/>
      <c r="I10" s="551"/>
      <c r="J10" s="551"/>
      <c r="K10" s="551"/>
      <c r="L10" s="551"/>
      <c r="M10" s="551"/>
      <c r="N10" s="551"/>
      <c r="O10" s="551"/>
      <c r="P10" s="551"/>
      <c r="Q10" s="552"/>
      <c r="R10" s="545">
        <v>119949</v>
      </c>
      <c r="S10" s="334"/>
      <c r="T10" s="334"/>
      <c r="U10" s="334"/>
      <c r="V10" s="334"/>
      <c r="W10" s="334"/>
      <c r="X10" s="334"/>
      <c r="Y10" s="546"/>
      <c r="Z10" s="547">
        <v>2.1</v>
      </c>
      <c r="AA10" s="547"/>
      <c r="AB10" s="547"/>
      <c r="AC10" s="547"/>
      <c r="AD10" s="548">
        <v>119949</v>
      </c>
      <c r="AE10" s="548"/>
      <c r="AF10" s="548"/>
      <c r="AG10" s="548"/>
      <c r="AH10" s="548"/>
      <c r="AI10" s="548"/>
      <c r="AJ10" s="548"/>
      <c r="AK10" s="548"/>
      <c r="AL10" s="553">
        <v>3.6</v>
      </c>
      <c r="AM10" s="340"/>
      <c r="AN10" s="340"/>
      <c r="AO10" s="554"/>
      <c r="AP10" s="550" t="s">
        <v>317</v>
      </c>
      <c r="AQ10" s="551"/>
      <c r="AR10" s="551"/>
      <c r="AS10" s="551"/>
      <c r="AT10" s="551"/>
      <c r="AU10" s="551"/>
      <c r="AV10" s="551"/>
      <c r="AW10" s="551"/>
      <c r="AX10" s="551"/>
      <c r="AY10" s="551"/>
      <c r="AZ10" s="551"/>
      <c r="BA10" s="551"/>
      <c r="BB10" s="551"/>
      <c r="BC10" s="551"/>
      <c r="BD10" s="551"/>
      <c r="BE10" s="551"/>
      <c r="BF10" s="552"/>
      <c r="BG10" s="545">
        <v>12042</v>
      </c>
      <c r="BH10" s="334"/>
      <c r="BI10" s="334"/>
      <c r="BJ10" s="334"/>
      <c r="BK10" s="334"/>
      <c r="BL10" s="334"/>
      <c r="BM10" s="334"/>
      <c r="BN10" s="546"/>
      <c r="BO10" s="547">
        <v>2.6</v>
      </c>
      <c r="BP10" s="547"/>
      <c r="BQ10" s="547"/>
      <c r="BR10" s="547"/>
      <c r="BS10" s="555" t="s">
        <v>144</v>
      </c>
      <c r="BT10" s="334"/>
      <c r="BU10" s="334"/>
      <c r="BV10" s="334"/>
      <c r="BW10" s="334"/>
      <c r="BX10" s="334"/>
      <c r="BY10" s="334"/>
      <c r="BZ10" s="334"/>
      <c r="CA10" s="334"/>
      <c r="CB10" s="556"/>
      <c r="CD10" s="550" t="s">
        <v>313</v>
      </c>
      <c r="CE10" s="551"/>
      <c r="CF10" s="551"/>
      <c r="CG10" s="551"/>
      <c r="CH10" s="551"/>
      <c r="CI10" s="551"/>
      <c r="CJ10" s="551"/>
      <c r="CK10" s="551"/>
      <c r="CL10" s="551"/>
      <c r="CM10" s="551"/>
      <c r="CN10" s="551"/>
      <c r="CO10" s="551"/>
      <c r="CP10" s="551"/>
      <c r="CQ10" s="552"/>
      <c r="CR10" s="545">
        <v>1384</v>
      </c>
      <c r="CS10" s="334"/>
      <c r="CT10" s="334"/>
      <c r="CU10" s="334"/>
      <c r="CV10" s="334"/>
      <c r="CW10" s="334"/>
      <c r="CX10" s="334"/>
      <c r="CY10" s="546"/>
      <c r="CZ10" s="547">
        <v>0</v>
      </c>
      <c r="DA10" s="547"/>
      <c r="DB10" s="547"/>
      <c r="DC10" s="547"/>
      <c r="DD10" s="555" t="s">
        <v>144</v>
      </c>
      <c r="DE10" s="334"/>
      <c r="DF10" s="334"/>
      <c r="DG10" s="334"/>
      <c r="DH10" s="334"/>
      <c r="DI10" s="334"/>
      <c r="DJ10" s="334"/>
      <c r="DK10" s="334"/>
      <c r="DL10" s="334"/>
      <c r="DM10" s="334"/>
      <c r="DN10" s="334"/>
      <c r="DO10" s="334"/>
      <c r="DP10" s="546"/>
      <c r="DQ10" s="555" t="s">
        <v>144</v>
      </c>
      <c r="DR10" s="334"/>
      <c r="DS10" s="334"/>
      <c r="DT10" s="334"/>
      <c r="DU10" s="334"/>
      <c r="DV10" s="334"/>
      <c r="DW10" s="334"/>
      <c r="DX10" s="334"/>
      <c r="DY10" s="334"/>
      <c r="DZ10" s="334"/>
      <c r="EA10" s="334"/>
      <c r="EB10" s="334"/>
      <c r="EC10" s="556"/>
    </row>
    <row r="11" spans="2:143" ht="11.25" customHeight="1">
      <c r="B11" s="550" t="s">
        <v>320</v>
      </c>
      <c r="C11" s="551"/>
      <c r="D11" s="551"/>
      <c r="E11" s="551"/>
      <c r="F11" s="551"/>
      <c r="G11" s="551"/>
      <c r="H11" s="551"/>
      <c r="I11" s="551"/>
      <c r="J11" s="551"/>
      <c r="K11" s="551"/>
      <c r="L11" s="551"/>
      <c r="M11" s="551"/>
      <c r="N11" s="551"/>
      <c r="O11" s="551"/>
      <c r="P11" s="551"/>
      <c r="Q11" s="552"/>
      <c r="R11" s="545" t="s">
        <v>144</v>
      </c>
      <c r="S11" s="334"/>
      <c r="T11" s="334"/>
      <c r="U11" s="334"/>
      <c r="V11" s="334"/>
      <c r="W11" s="334"/>
      <c r="X11" s="334"/>
      <c r="Y11" s="546"/>
      <c r="Z11" s="547" t="s">
        <v>144</v>
      </c>
      <c r="AA11" s="547"/>
      <c r="AB11" s="547"/>
      <c r="AC11" s="547"/>
      <c r="AD11" s="548" t="s">
        <v>144</v>
      </c>
      <c r="AE11" s="548"/>
      <c r="AF11" s="548"/>
      <c r="AG11" s="548"/>
      <c r="AH11" s="548"/>
      <c r="AI11" s="548"/>
      <c r="AJ11" s="548"/>
      <c r="AK11" s="548"/>
      <c r="AL11" s="553" t="s">
        <v>144</v>
      </c>
      <c r="AM11" s="340"/>
      <c r="AN11" s="340"/>
      <c r="AO11" s="554"/>
      <c r="AP11" s="550" t="s">
        <v>321</v>
      </c>
      <c r="AQ11" s="551"/>
      <c r="AR11" s="551"/>
      <c r="AS11" s="551"/>
      <c r="AT11" s="551"/>
      <c r="AU11" s="551"/>
      <c r="AV11" s="551"/>
      <c r="AW11" s="551"/>
      <c r="AX11" s="551"/>
      <c r="AY11" s="551"/>
      <c r="AZ11" s="551"/>
      <c r="BA11" s="551"/>
      <c r="BB11" s="551"/>
      <c r="BC11" s="551"/>
      <c r="BD11" s="551"/>
      <c r="BE11" s="551"/>
      <c r="BF11" s="552"/>
      <c r="BG11" s="545">
        <v>11395</v>
      </c>
      <c r="BH11" s="334"/>
      <c r="BI11" s="334"/>
      <c r="BJ11" s="334"/>
      <c r="BK11" s="334"/>
      <c r="BL11" s="334"/>
      <c r="BM11" s="334"/>
      <c r="BN11" s="546"/>
      <c r="BO11" s="547">
        <v>2.4</v>
      </c>
      <c r="BP11" s="547"/>
      <c r="BQ11" s="547"/>
      <c r="BR11" s="547"/>
      <c r="BS11" s="555" t="s">
        <v>144</v>
      </c>
      <c r="BT11" s="334"/>
      <c r="BU11" s="334"/>
      <c r="BV11" s="334"/>
      <c r="BW11" s="334"/>
      <c r="BX11" s="334"/>
      <c r="BY11" s="334"/>
      <c r="BZ11" s="334"/>
      <c r="CA11" s="334"/>
      <c r="CB11" s="556"/>
      <c r="CD11" s="550" t="s">
        <v>322</v>
      </c>
      <c r="CE11" s="551"/>
      <c r="CF11" s="551"/>
      <c r="CG11" s="551"/>
      <c r="CH11" s="551"/>
      <c r="CI11" s="551"/>
      <c r="CJ11" s="551"/>
      <c r="CK11" s="551"/>
      <c r="CL11" s="551"/>
      <c r="CM11" s="551"/>
      <c r="CN11" s="551"/>
      <c r="CO11" s="551"/>
      <c r="CP11" s="551"/>
      <c r="CQ11" s="552"/>
      <c r="CR11" s="545">
        <v>620347</v>
      </c>
      <c r="CS11" s="334"/>
      <c r="CT11" s="334"/>
      <c r="CU11" s="334"/>
      <c r="CV11" s="334"/>
      <c r="CW11" s="334"/>
      <c r="CX11" s="334"/>
      <c r="CY11" s="546"/>
      <c r="CZ11" s="547">
        <v>11.3</v>
      </c>
      <c r="DA11" s="547"/>
      <c r="DB11" s="547"/>
      <c r="DC11" s="547"/>
      <c r="DD11" s="555">
        <v>61504</v>
      </c>
      <c r="DE11" s="334"/>
      <c r="DF11" s="334"/>
      <c r="DG11" s="334"/>
      <c r="DH11" s="334"/>
      <c r="DI11" s="334"/>
      <c r="DJ11" s="334"/>
      <c r="DK11" s="334"/>
      <c r="DL11" s="334"/>
      <c r="DM11" s="334"/>
      <c r="DN11" s="334"/>
      <c r="DO11" s="334"/>
      <c r="DP11" s="546"/>
      <c r="DQ11" s="555">
        <v>407133</v>
      </c>
      <c r="DR11" s="334"/>
      <c r="DS11" s="334"/>
      <c r="DT11" s="334"/>
      <c r="DU11" s="334"/>
      <c r="DV11" s="334"/>
      <c r="DW11" s="334"/>
      <c r="DX11" s="334"/>
      <c r="DY11" s="334"/>
      <c r="DZ11" s="334"/>
      <c r="EA11" s="334"/>
      <c r="EB11" s="334"/>
      <c r="EC11" s="556"/>
    </row>
    <row r="12" spans="2:143" ht="11.25" customHeight="1">
      <c r="B12" s="550" t="s">
        <v>323</v>
      </c>
      <c r="C12" s="551"/>
      <c r="D12" s="551"/>
      <c r="E12" s="551"/>
      <c r="F12" s="551"/>
      <c r="G12" s="551"/>
      <c r="H12" s="551"/>
      <c r="I12" s="551"/>
      <c r="J12" s="551"/>
      <c r="K12" s="551"/>
      <c r="L12" s="551"/>
      <c r="M12" s="551"/>
      <c r="N12" s="551"/>
      <c r="O12" s="551"/>
      <c r="P12" s="551"/>
      <c r="Q12" s="552"/>
      <c r="R12" s="545" t="s">
        <v>144</v>
      </c>
      <c r="S12" s="334"/>
      <c r="T12" s="334"/>
      <c r="U12" s="334"/>
      <c r="V12" s="334"/>
      <c r="W12" s="334"/>
      <c r="X12" s="334"/>
      <c r="Y12" s="546"/>
      <c r="Z12" s="547" t="s">
        <v>144</v>
      </c>
      <c r="AA12" s="547"/>
      <c r="AB12" s="547"/>
      <c r="AC12" s="547"/>
      <c r="AD12" s="548" t="s">
        <v>144</v>
      </c>
      <c r="AE12" s="548"/>
      <c r="AF12" s="548"/>
      <c r="AG12" s="548"/>
      <c r="AH12" s="548"/>
      <c r="AI12" s="548"/>
      <c r="AJ12" s="548"/>
      <c r="AK12" s="548"/>
      <c r="AL12" s="553" t="s">
        <v>144</v>
      </c>
      <c r="AM12" s="340"/>
      <c r="AN12" s="340"/>
      <c r="AO12" s="554"/>
      <c r="AP12" s="550" t="s">
        <v>324</v>
      </c>
      <c r="AQ12" s="551"/>
      <c r="AR12" s="551"/>
      <c r="AS12" s="551"/>
      <c r="AT12" s="551"/>
      <c r="AU12" s="551"/>
      <c r="AV12" s="551"/>
      <c r="AW12" s="551"/>
      <c r="AX12" s="551"/>
      <c r="AY12" s="551"/>
      <c r="AZ12" s="551"/>
      <c r="BA12" s="551"/>
      <c r="BB12" s="551"/>
      <c r="BC12" s="551"/>
      <c r="BD12" s="551"/>
      <c r="BE12" s="551"/>
      <c r="BF12" s="552"/>
      <c r="BG12" s="545">
        <v>192366</v>
      </c>
      <c r="BH12" s="334"/>
      <c r="BI12" s="334"/>
      <c r="BJ12" s="334"/>
      <c r="BK12" s="334"/>
      <c r="BL12" s="334"/>
      <c r="BM12" s="334"/>
      <c r="BN12" s="546"/>
      <c r="BO12" s="547">
        <v>40.9</v>
      </c>
      <c r="BP12" s="547"/>
      <c r="BQ12" s="547"/>
      <c r="BR12" s="547"/>
      <c r="BS12" s="555" t="s">
        <v>144</v>
      </c>
      <c r="BT12" s="334"/>
      <c r="BU12" s="334"/>
      <c r="BV12" s="334"/>
      <c r="BW12" s="334"/>
      <c r="BX12" s="334"/>
      <c r="BY12" s="334"/>
      <c r="BZ12" s="334"/>
      <c r="CA12" s="334"/>
      <c r="CB12" s="556"/>
      <c r="CD12" s="550" t="s">
        <v>325</v>
      </c>
      <c r="CE12" s="551"/>
      <c r="CF12" s="551"/>
      <c r="CG12" s="551"/>
      <c r="CH12" s="551"/>
      <c r="CI12" s="551"/>
      <c r="CJ12" s="551"/>
      <c r="CK12" s="551"/>
      <c r="CL12" s="551"/>
      <c r="CM12" s="551"/>
      <c r="CN12" s="551"/>
      <c r="CO12" s="551"/>
      <c r="CP12" s="551"/>
      <c r="CQ12" s="552"/>
      <c r="CR12" s="545">
        <v>233099</v>
      </c>
      <c r="CS12" s="334"/>
      <c r="CT12" s="334"/>
      <c r="CU12" s="334"/>
      <c r="CV12" s="334"/>
      <c r="CW12" s="334"/>
      <c r="CX12" s="334"/>
      <c r="CY12" s="546"/>
      <c r="CZ12" s="547">
        <v>4.3</v>
      </c>
      <c r="DA12" s="547"/>
      <c r="DB12" s="547"/>
      <c r="DC12" s="547"/>
      <c r="DD12" s="555">
        <v>6480</v>
      </c>
      <c r="DE12" s="334"/>
      <c r="DF12" s="334"/>
      <c r="DG12" s="334"/>
      <c r="DH12" s="334"/>
      <c r="DI12" s="334"/>
      <c r="DJ12" s="334"/>
      <c r="DK12" s="334"/>
      <c r="DL12" s="334"/>
      <c r="DM12" s="334"/>
      <c r="DN12" s="334"/>
      <c r="DO12" s="334"/>
      <c r="DP12" s="546"/>
      <c r="DQ12" s="555">
        <v>98792</v>
      </c>
      <c r="DR12" s="334"/>
      <c r="DS12" s="334"/>
      <c r="DT12" s="334"/>
      <c r="DU12" s="334"/>
      <c r="DV12" s="334"/>
      <c r="DW12" s="334"/>
      <c r="DX12" s="334"/>
      <c r="DY12" s="334"/>
      <c r="DZ12" s="334"/>
      <c r="EA12" s="334"/>
      <c r="EB12" s="334"/>
      <c r="EC12" s="556"/>
    </row>
    <row r="13" spans="2:143" ht="11.25" customHeight="1">
      <c r="B13" s="550" t="s">
        <v>308</v>
      </c>
      <c r="C13" s="551"/>
      <c r="D13" s="551"/>
      <c r="E13" s="551"/>
      <c r="F13" s="551"/>
      <c r="G13" s="551"/>
      <c r="H13" s="551"/>
      <c r="I13" s="551"/>
      <c r="J13" s="551"/>
      <c r="K13" s="551"/>
      <c r="L13" s="551"/>
      <c r="M13" s="551"/>
      <c r="N13" s="551"/>
      <c r="O13" s="551"/>
      <c r="P13" s="551"/>
      <c r="Q13" s="552"/>
      <c r="R13" s="545">
        <v>5385</v>
      </c>
      <c r="S13" s="334"/>
      <c r="T13" s="334"/>
      <c r="U13" s="334"/>
      <c r="V13" s="334"/>
      <c r="W13" s="334"/>
      <c r="X13" s="334"/>
      <c r="Y13" s="546"/>
      <c r="Z13" s="547">
        <v>0.1</v>
      </c>
      <c r="AA13" s="547"/>
      <c r="AB13" s="547"/>
      <c r="AC13" s="547"/>
      <c r="AD13" s="548">
        <v>5385</v>
      </c>
      <c r="AE13" s="548"/>
      <c r="AF13" s="548"/>
      <c r="AG13" s="548"/>
      <c r="AH13" s="548"/>
      <c r="AI13" s="548"/>
      <c r="AJ13" s="548"/>
      <c r="AK13" s="548"/>
      <c r="AL13" s="553">
        <v>0.2</v>
      </c>
      <c r="AM13" s="340"/>
      <c r="AN13" s="340"/>
      <c r="AO13" s="554"/>
      <c r="AP13" s="550" t="s">
        <v>326</v>
      </c>
      <c r="AQ13" s="551"/>
      <c r="AR13" s="551"/>
      <c r="AS13" s="551"/>
      <c r="AT13" s="551"/>
      <c r="AU13" s="551"/>
      <c r="AV13" s="551"/>
      <c r="AW13" s="551"/>
      <c r="AX13" s="551"/>
      <c r="AY13" s="551"/>
      <c r="AZ13" s="551"/>
      <c r="BA13" s="551"/>
      <c r="BB13" s="551"/>
      <c r="BC13" s="551"/>
      <c r="BD13" s="551"/>
      <c r="BE13" s="551"/>
      <c r="BF13" s="552"/>
      <c r="BG13" s="545">
        <v>190090</v>
      </c>
      <c r="BH13" s="334"/>
      <c r="BI13" s="334"/>
      <c r="BJ13" s="334"/>
      <c r="BK13" s="334"/>
      <c r="BL13" s="334"/>
      <c r="BM13" s="334"/>
      <c r="BN13" s="546"/>
      <c r="BO13" s="547">
        <v>40.4</v>
      </c>
      <c r="BP13" s="547"/>
      <c r="BQ13" s="547"/>
      <c r="BR13" s="547"/>
      <c r="BS13" s="555" t="s">
        <v>144</v>
      </c>
      <c r="BT13" s="334"/>
      <c r="BU13" s="334"/>
      <c r="BV13" s="334"/>
      <c r="BW13" s="334"/>
      <c r="BX13" s="334"/>
      <c r="BY13" s="334"/>
      <c r="BZ13" s="334"/>
      <c r="CA13" s="334"/>
      <c r="CB13" s="556"/>
      <c r="CD13" s="550" t="s">
        <v>327</v>
      </c>
      <c r="CE13" s="551"/>
      <c r="CF13" s="551"/>
      <c r="CG13" s="551"/>
      <c r="CH13" s="551"/>
      <c r="CI13" s="551"/>
      <c r="CJ13" s="551"/>
      <c r="CK13" s="551"/>
      <c r="CL13" s="551"/>
      <c r="CM13" s="551"/>
      <c r="CN13" s="551"/>
      <c r="CO13" s="551"/>
      <c r="CP13" s="551"/>
      <c r="CQ13" s="552"/>
      <c r="CR13" s="545">
        <v>320360</v>
      </c>
      <c r="CS13" s="334"/>
      <c r="CT13" s="334"/>
      <c r="CU13" s="334"/>
      <c r="CV13" s="334"/>
      <c r="CW13" s="334"/>
      <c r="CX13" s="334"/>
      <c r="CY13" s="546"/>
      <c r="CZ13" s="547">
        <v>5.8</v>
      </c>
      <c r="DA13" s="547"/>
      <c r="DB13" s="547"/>
      <c r="DC13" s="547"/>
      <c r="DD13" s="555">
        <v>184023</v>
      </c>
      <c r="DE13" s="334"/>
      <c r="DF13" s="334"/>
      <c r="DG13" s="334"/>
      <c r="DH13" s="334"/>
      <c r="DI13" s="334"/>
      <c r="DJ13" s="334"/>
      <c r="DK13" s="334"/>
      <c r="DL13" s="334"/>
      <c r="DM13" s="334"/>
      <c r="DN13" s="334"/>
      <c r="DO13" s="334"/>
      <c r="DP13" s="546"/>
      <c r="DQ13" s="555">
        <v>148095</v>
      </c>
      <c r="DR13" s="334"/>
      <c r="DS13" s="334"/>
      <c r="DT13" s="334"/>
      <c r="DU13" s="334"/>
      <c r="DV13" s="334"/>
      <c r="DW13" s="334"/>
      <c r="DX13" s="334"/>
      <c r="DY13" s="334"/>
      <c r="DZ13" s="334"/>
      <c r="EA13" s="334"/>
      <c r="EB13" s="334"/>
      <c r="EC13" s="556"/>
    </row>
    <row r="14" spans="2:143" ht="11.25" customHeight="1">
      <c r="B14" s="550" t="s">
        <v>293</v>
      </c>
      <c r="C14" s="551"/>
      <c r="D14" s="551"/>
      <c r="E14" s="551"/>
      <c r="F14" s="551"/>
      <c r="G14" s="551"/>
      <c r="H14" s="551"/>
      <c r="I14" s="551"/>
      <c r="J14" s="551"/>
      <c r="K14" s="551"/>
      <c r="L14" s="551"/>
      <c r="M14" s="551"/>
      <c r="N14" s="551"/>
      <c r="O14" s="551"/>
      <c r="P14" s="551"/>
      <c r="Q14" s="552"/>
      <c r="R14" s="545" t="s">
        <v>144</v>
      </c>
      <c r="S14" s="334"/>
      <c r="T14" s="334"/>
      <c r="U14" s="334"/>
      <c r="V14" s="334"/>
      <c r="W14" s="334"/>
      <c r="X14" s="334"/>
      <c r="Y14" s="546"/>
      <c r="Z14" s="547" t="s">
        <v>144</v>
      </c>
      <c r="AA14" s="547"/>
      <c r="AB14" s="547"/>
      <c r="AC14" s="547"/>
      <c r="AD14" s="548" t="s">
        <v>144</v>
      </c>
      <c r="AE14" s="548"/>
      <c r="AF14" s="548"/>
      <c r="AG14" s="548"/>
      <c r="AH14" s="548"/>
      <c r="AI14" s="548"/>
      <c r="AJ14" s="548"/>
      <c r="AK14" s="548"/>
      <c r="AL14" s="553" t="s">
        <v>144</v>
      </c>
      <c r="AM14" s="340"/>
      <c r="AN14" s="340"/>
      <c r="AO14" s="554"/>
      <c r="AP14" s="550" t="s">
        <v>328</v>
      </c>
      <c r="AQ14" s="551"/>
      <c r="AR14" s="551"/>
      <c r="AS14" s="551"/>
      <c r="AT14" s="551"/>
      <c r="AU14" s="551"/>
      <c r="AV14" s="551"/>
      <c r="AW14" s="551"/>
      <c r="AX14" s="551"/>
      <c r="AY14" s="551"/>
      <c r="AZ14" s="551"/>
      <c r="BA14" s="551"/>
      <c r="BB14" s="551"/>
      <c r="BC14" s="551"/>
      <c r="BD14" s="551"/>
      <c r="BE14" s="551"/>
      <c r="BF14" s="552"/>
      <c r="BG14" s="545">
        <v>22046</v>
      </c>
      <c r="BH14" s="334"/>
      <c r="BI14" s="334"/>
      <c r="BJ14" s="334"/>
      <c r="BK14" s="334"/>
      <c r="BL14" s="334"/>
      <c r="BM14" s="334"/>
      <c r="BN14" s="546"/>
      <c r="BO14" s="547">
        <v>4.7</v>
      </c>
      <c r="BP14" s="547"/>
      <c r="BQ14" s="547"/>
      <c r="BR14" s="547"/>
      <c r="BS14" s="555" t="s">
        <v>144</v>
      </c>
      <c r="BT14" s="334"/>
      <c r="BU14" s="334"/>
      <c r="BV14" s="334"/>
      <c r="BW14" s="334"/>
      <c r="BX14" s="334"/>
      <c r="BY14" s="334"/>
      <c r="BZ14" s="334"/>
      <c r="CA14" s="334"/>
      <c r="CB14" s="556"/>
      <c r="CD14" s="550" t="s">
        <v>329</v>
      </c>
      <c r="CE14" s="551"/>
      <c r="CF14" s="551"/>
      <c r="CG14" s="551"/>
      <c r="CH14" s="551"/>
      <c r="CI14" s="551"/>
      <c r="CJ14" s="551"/>
      <c r="CK14" s="551"/>
      <c r="CL14" s="551"/>
      <c r="CM14" s="551"/>
      <c r="CN14" s="551"/>
      <c r="CO14" s="551"/>
      <c r="CP14" s="551"/>
      <c r="CQ14" s="552"/>
      <c r="CR14" s="545">
        <v>136707</v>
      </c>
      <c r="CS14" s="334"/>
      <c r="CT14" s="334"/>
      <c r="CU14" s="334"/>
      <c r="CV14" s="334"/>
      <c r="CW14" s="334"/>
      <c r="CX14" s="334"/>
      <c r="CY14" s="546"/>
      <c r="CZ14" s="547">
        <v>2.5</v>
      </c>
      <c r="DA14" s="547"/>
      <c r="DB14" s="547"/>
      <c r="DC14" s="547"/>
      <c r="DD14" s="555" t="s">
        <v>144</v>
      </c>
      <c r="DE14" s="334"/>
      <c r="DF14" s="334"/>
      <c r="DG14" s="334"/>
      <c r="DH14" s="334"/>
      <c r="DI14" s="334"/>
      <c r="DJ14" s="334"/>
      <c r="DK14" s="334"/>
      <c r="DL14" s="334"/>
      <c r="DM14" s="334"/>
      <c r="DN14" s="334"/>
      <c r="DO14" s="334"/>
      <c r="DP14" s="546"/>
      <c r="DQ14" s="555">
        <v>136707</v>
      </c>
      <c r="DR14" s="334"/>
      <c r="DS14" s="334"/>
      <c r="DT14" s="334"/>
      <c r="DU14" s="334"/>
      <c r="DV14" s="334"/>
      <c r="DW14" s="334"/>
      <c r="DX14" s="334"/>
      <c r="DY14" s="334"/>
      <c r="DZ14" s="334"/>
      <c r="EA14" s="334"/>
      <c r="EB14" s="334"/>
      <c r="EC14" s="556"/>
    </row>
    <row r="15" spans="2:143" ht="11.25" customHeight="1">
      <c r="B15" s="550" t="s">
        <v>330</v>
      </c>
      <c r="C15" s="551"/>
      <c r="D15" s="551"/>
      <c r="E15" s="551"/>
      <c r="F15" s="551"/>
      <c r="G15" s="551"/>
      <c r="H15" s="551"/>
      <c r="I15" s="551"/>
      <c r="J15" s="551"/>
      <c r="K15" s="551"/>
      <c r="L15" s="551"/>
      <c r="M15" s="551"/>
      <c r="N15" s="551"/>
      <c r="O15" s="551"/>
      <c r="P15" s="551"/>
      <c r="Q15" s="552"/>
      <c r="R15" s="545">
        <v>411</v>
      </c>
      <c r="S15" s="334"/>
      <c r="T15" s="334"/>
      <c r="U15" s="334"/>
      <c r="V15" s="334"/>
      <c r="W15" s="334"/>
      <c r="X15" s="334"/>
      <c r="Y15" s="546"/>
      <c r="Z15" s="547">
        <v>0</v>
      </c>
      <c r="AA15" s="547"/>
      <c r="AB15" s="547"/>
      <c r="AC15" s="547"/>
      <c r="AD15" s="548">
        <v>411</v>
      </c>
      <c r="AE15" s="548"/>
      <c r="AF15" s="548"/>
      <c r="AG15" s="548"/>
      <c r="AH15" s="548"/>
      <c r="AI15" s="548"/>
      <c r="AJ15" s="548"/>
      <c r="AK15" s="548"/>
      <c r="AL15" s="553">
        <v>0</v>
      </c>
      <c r="AM15" s="340"/>
      <c r="AN15" s="340"/>
      <c r="AO15" s="554"/>
      <c r="AP15" s="550" t="s">
        <v>331</v>
      </c>
      <c r="AQ15" s="551"/>
      <c r="AR15" s="551"/>
      <c r="AS15" s="551"/>
      <c r="AT15" s="551"/>
      <c r="AU15" s="551"/>
      <c r="AV15" s="551"/>
      <c r="AW15" s="551"/>
      <c r="AX15" s="551"/>
      <c r="AY15" s="551"/>
      <c r="AZ15" s="551"/>
      <c r="BA15" s="551"/>
      <c r="BB15" s="551"/>
      <c r="BC15" s="551"/>
      <c r="BD15" s="551"/>
      <c r="BE15" s="551"/>
      <c r="BF15" s="552"/>
      <c r="BG15" s="545">
        <v>53855</v>
      </c>
      <c r="BH15" s="334"/>
      <c r="BI15" s="334"/>
      <c r="BJ15" s="334"/>
      <c r="BK15" s="334"/>
      <c r="BL15" s="334"/>
      <c r="BM15" s="334"/>
      <c r="BN15" s="546"/>
      <c r="BO15" s="547">
        <v>11.5</v>
      </c>
      <c r="BP15" s="547"/>
      <c r="BQ15" s="547"/>
      <c r="BR15" s="547"/>
      <c r="BS15" s="555" t="s">
        <v>144</v>
      </c>
      <c r="BT15" s="334"/>
      <c r="BU15" s="334"/>
      <c r="BV15" s="334"/>
      <c r="BW15" s="334"/>
      <c r="BX15" s="334"/>
      <c r="BY15" s="334"/>
      <c r="BZ15" s="334"/>
      <c r="CA15" s="334"/>
      <c r="CB15" s="556"/>
      <c r="CD15" s="550" t="s">
        <v>333</v>
      </c>
      <c r="CE15" s="551"/>
      <c r="CF15" s="551"/>
      <c r="CG15" s="551"/>
      <c r="CH15" s="551"/>
      <c r="CI15" s="551"/>
      <c r="CJ15" s="551"/>
      <c r="CK15" s="551"/>
      <c r="CL15" s="551"/>
      <c r="CM15" s="551"/>
      <c r="CN15" s="551"/>
      <c r="CO15" s="551"/>
      <c r="CP15" s="551"/>
      <c r="CQ15" s="552"/>
      <c r="CR15" s="545">
        <v>723177</v>
      </c>
      <c r="CS15" s="334"/>
      <c r="CT15" s="334"/>
      <c r="CU15" s="334"/>
      <c r="CV15" s="334"/>
      <c r="CW15" s="334"/>
      <c r="CX15" s="334"/>
      <c r="CY15" s="546"/>
      <c r="CZ15" s="547">
        <v>13.2</v>
      </c>
      <c r="DA15" s="547"/>
      <c r="DB15" s="547"/>
      <c r="DC15" s="547"/>
      <c r="DD15" s="555">
        <v>279519</v>
      </c>
      <c r="DE15" s="334"/>
      <c r="DF15" s="334"/>
      <c r="DG15" s="334"/>
      <c r="DH15" s="334"/>
      <c r="DI15" s="334"/>
      <c r="DJ15" s="334"/>
      <c r="DK15" s="334"/>
      <c r="DL15" s="334"/>
      <c r="DM15" s="334"/>
      <c r="DN15" s="334"/>
      <c r="DO15" s="334"/>
      <c r="DP15" s="546"/>
      <c r="DQ15" s="555">
        <v>404983</v>
      </c>
      <c r="DR15" s="334"/>
      <c r="DS15" s="334"/>
      <c r="DT15" s="334"/>
      <c r="DU15" s="334"/>
      <c r="DV15" s="334"/>
      <c r="DW15" s="334"/>
      <c r="DX15" s="334"/>
      <c r="DY15" s="334"/>
      <c r="DZ15" s="334"/>
      <c r="EA15" s="334"/>
      <c r="EB15" s="334"/>
      <c r="EC15" s="556"/>
    </row>
    <row r="16" spans="2:143" ht="11.25" customHeight="1">
      <c r="B16" s="550" t="s">
        <v>335</v>
      </c>
      <c r="C16" s="551"/>
      <c r="D16" s="551"/>
      <c r="E16" s="551"/>
      <c r="F16" s="551"/>
      <c r="G16" s="551"/>
      <c r="H16" s="551"/>
      <c r="I16" s="551"/>
      <c r="J16" s="551"/>
      <c r="K16" s="551"/>
      <c r="L16" s="551"/>
      <c r="M16" s="551"/>
      <c r="N16" s="551"/>
      <c r="O16" s="551"/>
      <c r="P16" s="551"/>
      <c r="Q16" s="552"/>
      <c r="R16" s="545">
        <v>2763823</v>
      </c>
      <c r="S16" s="334"/>
      <c r="T16" s="334"/>
      <c r="U16" s="334"/>
      <c r="V16" s="334"/>
      <c r="W16" s="334"/>
      <c r="X16" s="334"/>
      <c r="Y16" s="546"/>
      <c r="Z16" s="547">
        <v>48.8</v>
      </c>
      <c r="AA16" s="547"/>
      <c r="AB16" s="547"/>
      <c r="AC16" s="547"/>
      <c r="AD16" s="548">
        <v>2588519</v>
      </c>
      <c r="AE16" s="548"/>
      <c r="AF16" s="548"/>
      <c r="AG16" s="548"/>
      <c r="AH16" s="548"/>
      <c r="AI16" s="548"/>
      <c r="AJ16" s="548"/>
      <c r="AK16" s="548"/>
      <c r="AL16" s="553">
        <v>77.599999999999994</v>
      </c>
      <c r="AM16" s="340"/>
      <c r="AN16" s="340"/>
      <c r="AO16" s="554"/>
      <c r="AP16" s="550" t="s">
        <v>70</v>
      </c>
      <c r="AQ16" s="551"/>
      <c r="AR16" s="551"/>
      <c r="AS16" s="551"/>
      <c r="AT16" s="551"/>
      <c r="AU16" s="551"/>
      <c r="AV16" s="551"/>
      <c r="AW16" s="551"/>
      <c r="AX16" s="551"/>
      <c r="AY16" s="551"/>
      <c r="AZ16" s="551"/>
      <c r="BA16" s="551"/>
      <c r="BB16" s="551"/>
      <c r="BC16" s="551"/>
      <c r="BD16" s="551"/>
      <c r="BE16" s="551"/>
      <c r="BF16" s="552"/>
      <c r="BG16" s="545" t="s">
        <v>144</v>
      </c>
      <c r="BH16" s="334"/>
      <c r="BI16" s="334"/>
      <c r="BJ16" s="334"/>
      <c r="BK16" s="334"/>
      <c r="BL16" s="334"/>
      <c r="BM16" s="334"/>
      <c r="BN16" s="546"/>
      <c r="BO16" s="547" t="s">
        <v>144</v>
      </c>
      <c r="BP16" s="547"/>
      <c r="BQ16" s="547"/>
      <c r="BR16" s="547"/>
      <c r="BS16" s="555" t="s">
        <v>144</v>
      </c>
      <c r="BT16" s="334"/>
      <c r="BU16" s="334"/>
      <c r="BV16" s="334"/>
      <c r="BW16" s="334"/>
      <c r="BX16" s="334"/>
      <c r="BY16" s="334"/>
      <c r="BZ16" s="334"/>
      <c r="CA16" s="334"/>
      <c r="CB16" s="556"/>
      <c r="CD16" s="550" t="s">
        <v>91</v>
      </c>
      <c r="CE16" s="551"/>
      <c r="CF16" s="551"/>
      <c r="CG16" s="551"/>
      <c r="CH16" s="551"/>
      <c r="CI16" s="551"/>
      <c r="CJ16" s="551"/>
      <c r="CK16" s="551"/>
      <c r="CL16" s="551"/>
      <c r="CM16" s="551"/>
      <c r="CN16" s="551"/>
      <c r="CO16" s="551"/>
      <c r="CP16" s="551"/>
      <c r="CQ16" s="552"/>
      <c r="CR16" s="545">
        <v>10152</v>
      </c>
      <c r="CS16" s="334"/>
      <c r="CT16" s="334"/>
      <c r="CU16" s="334"/>
      <c r="CV16" s="334"/>
      <c r="CW16" s="334"/>
      <c r="CX16" s="334"/>
      <c r="CY16" s="546"/>
      <c r="CZ16" s="547">
        <v>0.2</v>
      </c>
      <c r="DA16" s="547"/>
      <c r="DB16" s="547"/>
      <c r="DC16" s="547"/>
      <c r="DD16" s="555" t="s">
        <v>144</v>
      </c>
      <c r="DE16" s="334"/>
      <c r="DF16" s="334"/>
      <c r="DG16" s="334"/>
      <c r="DH16" s="334"/>
      <c r="DI16" s="334"/>
      <c r="DJ16" s="334"/>
      <c r="DK16" s="334"/>
      <c r="DL16" s="334"/>
      <c r="DM16" s="334"/>
      <c r="DN16" s="334"/>
      <c r="DO16" s="334"/>
      <c r="DP16" s="546"/>
      <c r="DQ16" s="555">
        <v>4852</v>
      </c>
      <c r="DR16" s="334"/>
      <c r="DS16" s="334"/>
      <c r="DT16" s="334"/>
      <c r="DU16" s="334"/>
      <c r="DV16" s="334"/>
      <c r="DW16" s="334"/>
      <c r="DX16" s="334"/>
      <c r="DY16" s="334"/>
      <c r="DZ16" s="334"/>
      <c r="EA16" s="334"/>
      <c r="EB16" s="334"/>
      <c r="EC16" s="556"/>
    </row>
    <row r="17" spans="2:133" ht="11.25" customHeight="1">
      <c r="B17" s="550" t="s">
        <v>336</v>
      </c>
      <c r="C17" s="551"/>
      <c r="D17" s="551"/>
      <c r="E17" s="551"/>
      <c r="F17" s="551"/>
      <c r="G17" s="551"/>
      <c r="H17" s="551"/>
      <c r="I17" s="551"/>
      <c r="J17" s="551"/>
      <c r="K17" s="551"/>
      <c r="L17" s="551"/>
      <c r="M17" s="551"/>
      <c r="N17" s="551"/>
      <c r="O17" s="551"/>
      <c r="P17" s="551"/>
      <c r="Q17" s="552"/>
      <c r="R17" s="545">
        <v>2588519</v>
      </c>
      <c r="S17" s="334"/>
      <c r="T17" s="334"/>
      <c r="U17" s="334"/>
      <c r="V17" s="334"/>
      <c r="W17" s="334"/>
      <c r="X17" s="334"/>
      <c r="Y17" s="546"/>
      <c r="Z17" s="547">
        <v>45.7</v>
      </c>
      <c r="AA17" s="547"/>
      <c r="AB17" s="547"/>
      <c r="AC17" s="547"/>
      <c r="AD17" s="548">
        <v>2588519</v>
      </c>
      <c r="AE17" s="548"/>
      <c r="AF17" s="548"/>
      <c r="AG17" s="548"/>
      <c r="AH17" s="548"/>
      <c r="AI17" s="548"/>
      <c r="AJ17" s="548"/>
      <c r="AK17" s="548"/>
      <c r="AL17" s="553">
        <v>77.599999999999994</v>
      </c>
      <c r="AM17" s="340"/>
      <c r="AN17" s="340"/>
      <c r="AO17" s="554"/>
      <c r="AP17" s="550" t="s">
        <v>301</v>
      </c>
      <c r="AQ17" s="551"/>
      <c r="AR17" s="551"/>
      <c r="AS17" s="551"/>
      <c r="AT17" s="551"/>
      <c r="AU17" s="551"/>
      <c r="AV17" s="551"/>
      <c r="AW17" s="551"/>
      <c r="AX17" s="551"/>
      <c r="AY17" s="551"/>
      <c r="AZ17" s="551"/>
      <c r="BA17" s="551"/>
      <c r="BB17" s="551"/>
      <c r="BC17" s="551"/>
      <c r="BD17" s="551"/>
      <c r="BE17" s="551"/>
      <c r="BF17" s="552"/>
      <c r="BG17" s="545" t="s">
        <v>144</v>
      </c>
      <c r="BH17" s="334"/>
      <c r="BI17" s="334"/>
      <c r="BJ17" s="334"/>
      <c r="BK17" s="334"/>
      <c r="BL17" s="334"/>
      <c r="BM17" s="334"/>
      <c r="BN17" s="546"/>
      <c r="BO17" s="547" t="s">
        <v>144</v>
      </c>
      <c r="BP17" s="547"/>
      <c r="BQ17" s="547"/>
      <c r="BR17" s="547"/>
      <c r="BS17" s="555" t="s">
        <v>144</v>
      </c>
      <c r="BT17" s="334"/>
      <c r="BU17" s="334"/>
      <c r="BV17" s="334"/>
      <c r="BW17" s="334"/>
      <c r="BX17" s="334"/>
      <c r="BY17" s="334"/>
      <c r="BZ17" s="334"/>
      <c r="CA17" s="334"/>
      <c r="CB17" s="556"/>
      <c r="CD17" s="550" t="s">
        <v>337</v>
      </c>
      <c r="CE17" s="551"/>
      <c r="CF17" s="551"/>
      <c r="CG17" s="551"/>
      <c r="CH17" s="551"/>
      <c r="CI17" s="551"/>
      <c r="CJ17" s="551"/>
      <c r="CK17" s="551"/>
      <c r="CL17" s="551"/>
      <c r="CM17" s="551"/>
      <c r="CN17" s="551"/>
      <c r="CO17" s="551"/>
      <c r="CP17" s="551"/>
      <c r="CQ17" s="552"/>
      <c r="CR17" s="545">
        <v>690119</v>
      </c>
      <c r="CS17" s="334"/>
      <c r="CT17" s="334"/>
      <c r="CU17" s="334"/>
      <c r="CV17" s="334"/>
      <c r="CW17" s="334"/>
      <c r="CX17" s="334"/>
      <c r="CY17" s="546"/>
      <c r="CZ17" s="547">
        <v>12.6</v>
      </c>
      <c r="DA17" s="547"/>
      <c r="DB17" s="547"/>
      <c r="DC17" s="547"/>
      <c r="DD17" s="555" t="s">
        <v>144</v>
      </c>
      <c r="DE17" s="334"/>
      <c r="DF17" s="334"/>
      <c r="DG17" s="334"/>
      <c r="DH17" s="334"/>
      <c r="DI17" s="334"/>
      <c r="DJ17" s="334"/>
      <c r="DK17" s="334"/>
      <c r="DL17" s="334"/>
      <c r="DM17" s="334"/>
      <c r="DN17" s="334"/>
      <c r="DO17" s="334"/>
      <c r="DP17" s="546"/>
      <c r="DQ17" s="555">
        <v>653830</v>
      </c>
      <c r="DR17" s="334"/>
      <c r="DS17" s="334"/>
      <c r="DT17" s="334"/>
      <c r="DU17" s="334"/>
      <c r="DV17" s="334"/>
      <c r="DW17" s="334"/>
      <c r="DX17" s="334"/>
      <c r="DY17" s="334"/>
      <c r="DZ17" s="334"/>
      <c r="EA17" s="334"/>
      <c r="EB17" s="334"/>
      <c r="EC17" s="556"/>
    </row>
    <row r="18" spans="2:133" ht="11.25" customHeight="1">
      <c r="B18" s="550" t="s">
        <v>1</v>
      </c>
      <c r="C18" s="551"/>
      <c r="D18" s="551"/>
      <c r="E18" s="551"/>
      <c r="F18" s="551"/>
      <c r="G18" s="551"/>
      <c r="H18" s="551"/>
      <c r="I18" s="551"/>
      <c r="J18" s="551"/>
      <c r="K18" s="551"/>
      <c r="L18" s="551"/>
      <c r="M18" s="551"/>
      <c r="N18" s="551"/>
      <c r="O18" s="551"/>
      <c r="P18" s="551"/>
      <c r="Q18" s="552"/>
      <c r="R18" s="545">
        <v>175304</v>
      </c>
      <c r="S18" s="334"/>
      <c r="T18" s="334"/>
      <c r="U18" s="334"/>
      <c r="V18" s="334"/>
      <c r="W18" s="334"/>
      <c r="X18" s="334"/>
      <c r="Y18" s="546"/>
      <c r="Z18" s="547">
        <v>3.1</v>
      </c>
      <c r="AA18" s="547"/>
      <c r="AB18" s="547"/>
      <c r="AC18" s="547"/>
      <c r="AD18" s="548" t="s">
        <v>144</v>
      </c>
      <c r="AE18" s="548"/>
      <c r="AF18" s="548"/>
      <c r="AG18" s="548"/>
      <c r="AH18" s="548"/>
      <c r="AI18" s="548"/>
      <c r="AJ18" s="548"/>
      <c r="AK18" s="548"/>
      <c r="AL18" s="553" t="s">
        <v>144</v>
      </c>
      <c r="AM18" s="340"/>
      <c r="AN18" s="340"/>
      <c r="AO18" s="554"/>
      <c r="AP18" s="550" t="s">
        <v>295</v>
      </c>
      <c r="AQ18" s="551"/>
      <c r="AR18" s="551"/>
      <c r="AS18" s="551"/>
      <c r="AT18" s="551"/>
      <c r="AU18" s="551"/>
      <c r="AV18" s="551"/>
      <c r="AW18" s="551"/>
      <c r="AX18" s="551"/>
      <c r="AY18" s="551"/>
      <c r="AZ18" s="551"/>
      <c r="BA18" s="551"/>
      <c r="BB18" s="551"/>
      <c r="BC18" s="551"/>
      <c r="BD18" s="551"/>
      <c r="BE18" s="551"/>
      <c r="BF18" s="552"/>
      <c r="BG18" s="545" t="s">
        <v>144</v>
      </c>
      <c r="BH18" s="334"/>
      <c r="BI18" s="334"/>
      <c r="BJ18" s="334"/>
      <c r="BK18" s="334"/>
      <c r="BL18" s="334"/>
      <c r="BM18" s="334"/>
      <c r="BN18" s="546"/>
      <c r="BO18" s="547" t="s">
        <v>144</v>
      </c>
      <c r="BP18" s="547"/>
      <c r="BQ18" s="547"/>
      <c r="BR18" s="547"/>
      <c r="BS18" s="555" t="s">
        <v>144</v>
      </c>
      <c r="BT18" s="334"/>
      <c r="BU18" s="334"/>
      <c r="BV18" s="334"/>
      <c r="BW18" s="334"/>
      <c r="BX18" s="334"/>
      <c r="BY18" s="334"/>
      <c r="BZ18" s="334"/>
      <c r="CA18" s="334"/>
      <c r="CB18" s="556"/>
      <c r="CD18" s="550" t="s">
        <v>338</v>
      </c>
      <c r="CE18" s="551"/>
      <c r="CF18" s="551"/>
      <c r="CG18" s="551"/>
      <c r="CH18" s="551"/>
      <c r="CI18" s="551"/>
      <c r="CJ18" s="551"/>
      <c r="CK18" s="551"/>
      <c r="CL18" s="551"/>
      <c r="CM18" s="551"/>
      <c r="CN18" s="551"/>
      <c r="CO18" s="551"/>
      <c r="CP18" s="551"/>
      <c r="CQ18" s="552"/>
      <c r="CR18" s="545">
        <v>19534</v>
      </c>
      <c r="CS18" s="334"/>
      <c r="CT18" s="334"/>
      <c r="CU18" s="334"/>
      <c r="CV18" s="334"/>
      <c r="CW18" s="334"/>
      <c r="CX18" s="334"/>
      <c r="CY18" s="546"/>
      <c r="CZ18" s="547">
        <v>0.4</v>
      </c>
      <c r="DA18" s="547"/>
      <c r="DB18" s="547"/>
      <c r="DC18" s="547"/>
      <c r="DD18" s="555" t="s">
        <v>144</v>
      </c>
      <c r="DE18" s="334"/>
      <c r="DF18" s="334"/>
      <c r="DG18" s="334"/>
      <c r="DH18" s="334"/>
      <c r="DI18" s="334"/>
      <c r="DJ18" s="334"/>
      <c r="DK18" s="334"/>
      <c r="DL18" s="334"/>
      <c r="DM18" s="334"/>
      <c r="DN18" s="334"/>
      <c r="DO18" s="334"/>
      <c r="DP18" s="546"/>
      <c r="DQ18" s="555">
        <v>559</v>
      </c>
      <c r="DR18" s="334"/>
      <c r="DS18" s="334"/>
      <c r="DT18" s="334"/>
      <c r="DU18" s="334"/>
      <c r="DV18" s="334"/>
      <c r="DW18" s="334"/>
      <c r="DX18" s="334"/>
      <c r="DY18" s="334"/>
      <c r="DZ18" s="334"/>
      <c r="EA18" s="334"/>
      <c r="EB18" s="334"/>
      <c r="EC18" s="556"/>
    </row>
    <row r="19" spans="2:133" ht="11.25" customHeight="1">
      <c r="B19" s="550" t="s">
        <v>273</v>
      </c>
      <c r="C19" s="551"/>
      <c r="D19" s="551"/>
      <c r="E19" s="551"/>
      <c r="F19" s="551"/>
      <c r="G19" s="551"/>
      <c r="H19" s="551"/>
      <c r="I19" s="551"/>
      <c r="J19" s="551"/>
      <c r="K19" s="551"/>
      <c r="L19" s="551"/>
      <c r="M19" s="551"/>
      <c r="N19" s="551"/>
      <c r="O19" s="551"/>
      <c r="P19" s="551"/>
      <c r="Q19" s="552"/>
      <c r="R19" s="545" t="s">
        <v>144</v>
      </c>
      <c r="S19" s="334"/>
      <c r="T19" s="334"/>
      <c r="U19" s="334"/>
      <c r="V19" s="334"/>
      <c r="W19" s="334"/>
      <c r="X19" s="334"/>
      <c r="Y19" s="546"/>
      <c r="Z19" s="547" t="s">
        <v>144</v>
      </c>
      <c r="AA19" s="547"/>
      <c r="AB19" s="547"/>
      <c r="AC19" s="547"/>
      <c r="AD19" s="548" t="s">
        <v>144</v>
      </c>
      <c r="AE19" s="548"/>
      <c r="AF19" s="548"/>
      <c r="AG19" s="548"/>
      <c r="AH19" s="548"/>
      <c r="AI19" s="548"/>
      <c r="AJ19" s="548"/>
      <c r="AK19" s="548"/>
      <c r="AL19" s="553" t="s">
        <v>144</v>
      </c>
      <c r="AM19" s="340"/>
      <c r="AN19" s="340"/>
      <c r="AO19" s="554"/>
      <c r="AP19" s="550" t="s">
        <v>339</v>
      </c>
      <c r="AQ19" s="551"/>
      <c r="AR19" s="551"/>
      <c r="AS19" s="551"/>
      <c r="AT19" s="551"/>
      <c r="AU19" s="551"/>
      <c r="AV19" s="551"/>
      <c r="AW19" s="551"/>
      <c r="AX19" s="551"/>
      <c r="AY19" s="551"/>
      <c r="AZ19" s="551"/>
      <c r="BA19" s="551"/>
      <c r="BB19" s="551"/>
      <c r="BC19" s="551"/>
      <c r="BD19" s="551"/>
      <c r="BE19" s="551"/>
      <c r="BF19" s="552"/>
      <c r="BG19" s="545" t="s">
        <v>144</v>
      </c>
      <c r="BH19" s="334"/>
      <c r="BI19" s="334"/>
      <c r="BJ19" s="334"/>
      <c r="BK19" s="334"/>
      <c r="BL19" s="334"/>
      <c r="BM19" s="334"/>
      <c r="BN19" s="546"/>
      <c r="BO19" s="547" t="s">
        <v>144</v>
      </c>
      <c r="BP19" s="547"/>
      <c r="BQ19" s="547"/>
      <c r="BR19" s="547"/>
      <c r="BS19" s="555" t="s">
        <v>144</v>
      </c>
      <c r="BT19" s="334"/>
      <c r="BU19" s="334"/>
      <c r="BV19" s="334"/>
      <c r="BW19" s="334"/>
      <c r="BX19" s="334"/>
      <c r="BY19" s="334"/>
      <c r="BZ19" s="334"/>
      <c r="CA19" s="334"/>
      <c r="CB19" s="556"/>
      <c r="CD19" s="550" t="s">
        <v>284</v>
      </c>
      <c r="CE19" s="551"/>
      <c r="CF19" s="551"/>
      <c r="CG19" s="551"/>
      <c r="CH19" s="551"/>
      <c r="CI19" s="551"/>
      <c r="CJ19" s="551"/>
      <c r="CK19" s="551"/>
      <c r="CL19" s="551"/>
      <c r="CM19" s="551"/>
      <c r="CN19" s="551"/>
      <c r="CO19" s="551"/>
      <c r="CP19" s="551"/>
      <c r="CQ19" s="552"/>
      <c r="CR19" s="545" t="s">
        <v>144</v>
      </c>
      <c r="CS19" s="334"/>
      <c r="CT19" s="334"/>
      <c r="CU19" s="334"/>
      <c r="CV19" s="334"/>
      <c r="CW19" s="334"/>
      <c r="CX19" s="334"/>
      <c r="CY19" s="546"/>
      <c r="CZ19" s="547" t="s">
        <v>144</v>
      </c>
      <c r="DA19" s="547"/>
      <c r="DB19" s="547"/>
      <c r="DC19" s="547"/>
      <c r="DD19" s="555" t="s">
        <v>144</v>
      </c>
      <c r="DE19" s="334"/>
      <c r="DF19" s="334"/>
      <c r="DG19" s="334"/>
      <c r="DH19" s="334"/>
      <c r="DI19" s="334"/>
      <c r="DJ19" s="334"/>
      <c r="DK19" s="334"/>
      <c r="DL19" s="334"/>
      <c r="DM19" s="334"/>
      <c r="DN19" s="334"/>
      <c r="DO19" s="334"/>
      <c r="DP19" s="546"/>
      <c r="DQ19" s="555" t="s">
        <v>144</v>
      </c>
      <c r="DR19" s="334"/>
      <c r="DS19" s="334"/>
      <c r="DT19" s="334"/>
      <c r="DU19" s="334"/>
      <c r="DV19" s="334"/>
      <c r="DW19" s="334"/>
      <c r="DX19" s="334"/>
      <c r="DY19" s="334"/>
      <c r="DZ19" s="334"/>
      <c r="EA19" s="334"/>
      <c r="EB19" s="334"/>
      <c r="EC19" s="556"/>
    </row>
    <row r="20" spans="2:133" ht="11.25" customHeight="1">
      <c r="B20" s="550" t="s">
        <v>17</v>
      </c>
      <c r="C20" s="551"/>
      <c r="D20" s="551"/>
      <c r="E20" s="551"/>
      <c r="F20" s="551"/>
      <c r="G20" s="551"/>
      <c r="H20" s="551"/>
      <c r="I20" s="551"/>
      <c r="J20" s="551"/>
      <c r="K20" s="551"/>
      <c r="L20" s="551"/>
      <c r="M20" s="551"/>
      <c r="N20" s="551"/>
      <c r="O20" s="551"/>
      <c r="P20" s="551"/>
      <c r="Q20" s="552"/>
      <c r="R20" s="545">
        <v>3419225</v>
      </c>
      <c r="S20" s="334"/>
      <c r="T20" s="334"/>
      <c r="U20" s="334"/>
      <c r="V20" s="334"/>
      <c r="W20" s="334"/>
      <c r="X20" s="334"/>
      <c r="Y20" s="546"/>
      <c r="Z20" s="547">
        <v>60.4</v>
      </c>
      <c r="AA20" s="547"/>
      <c r="AB20" s="547"/>
      <c r="AC20" s="547"/>
      <c r="AD20" s="548">
        <v>3243921</v>
      </c>
      <c r="AE20" s="548"/>
      <c r="AF20" s="548"/>
      <c r="AG20" s="548"/>
      <c r="AH20" s="548"/>
      <c r="AI20" s="548"/>
      <c r="AJ20" s="548"/>
      <c r="AK20" s="548"/>
      <c r="AL20" s="553">
        <v>97.2</v>
      </c>
      <c r="AM20" s="340"/>
      <c r="AN20" s="340"/>
      <c r="AO20" s="554"/>
      <c r="AP20" s="550" t="s">
        <v>341</v>
      </c>
      <c r="AQ20" s="551"/>
      <c r="AR20" s="551"/>
      <c r="AS20" s="551"/>
      <c r="AT20" s="551"/>
      <c r="AU20" s="551"/>
      <c r="AV20" s="551"/>
      <c r="AW20" s="551"/>
      <c r="AX20" s="551"/>
      <c r="AY20" s="551"/>
      <c r="AZ20" s="551"/>
      <c r="BA20" s="551"/>
      <c r="BB20" s="551"/>
      <c r="BC20" s="551"/>
      <c r="BD20" s="551"/>
      <c r="BE20" s="551"/>
      <c r="BF20" s="552"/>
      <c r="BG20" s="545" t="s">
        <v>144</v>
      </c>
      <c r="BH20" s="334"/>
      <c r="BI20" s="334"/>
      <c r="BJ20" s="334"/>
      <c r="BK20" s="334"/>
      <c r="BL20" s="334"/>
      <c r="BM20" s="334"/>
      <c r="BN20" s="546"/>
      <c r="BO20" s="547" t="s">
        <v>144</v>
      </c>
      <c r="BP20" s="547"/>
      <c r="BQ20" s="547"/>
      <c r="BR20" s="547"/>
      <c r="BS20" s="555" t="s">
        <v>144</v>
      </c>
      <c r="BT20" s="334"/>
      <c r="BU20" s="334"/>
      <c r="BV20" s="334"/>
      <c r="BW20" s="334"/>
      <c r="BX20" s="334"/>
      <c r="BY20" s="334"/>
      <c r="BZ20" s="334"/>
      <c r="CA20" s="334"/>
      <c r="CB20" s="556"/>
      <c r="CD20" s="550" t="s">
        <v>4</v>
      </c>
      <c r="CE20" s="551"/>
      <c r="CF20" s="551"/>
      <c r="CG20" s="551"/>
      <c r="CH20" s="551"/>
      <c r="CI20" s="551"/>
      <c r="CJ20" s="551"/>
      <c r="CK20" s="551"/>
      <c r="CL20" s="551"/>
      <c r="CM20" s="551"/>
      <c r="CN20" s="551"/>
      <c r="CO20" s="551"/>
      <c r="CP20" s="551"/>
      <c r="CQ20" s="552"/>
      <c r="CR20" s="545">
        <v>5480289</v>
      </c>
      <c r="CS20" s="334"/>
      <c r="CT20" s="334"/>
      <c r="CU20" s="334"/>
      <c r="CV20" s="334"/>
      <c r="CW20" s="334"/>
      <c r="CX20" s="334"/>
      <c r="CY20" s="546"/>
      <c r="CZ20" s="547">
        <v>100</v>
      </c>
      <c r="DA20" s="547"/>
      <c r="DB20" s="547"/>
      <c r="DC20" s="547"/>
      <c r="DD20" s="555">
        <v>938393</v>
      </c>
      <c r="DE20" s="334"/>
      <c r="DF20" s="334"/>
      <c r="DG20" s="334"/>
      <c r="DH20" s="334"/>
      <c r="DI20" s="334"/>
      <c r="DJ20" s="334"/>
      <c r="DK20" s="334"/>
      <c r="DL20" s="334"/>
      <c r="DM20" s="334"/>
      <c r="DN20" s="334"/>
      <c r="DO20" s="334"/>
      <c r="DP20" s="546"/>
      <c r="DQ20" s="555">
        <v>3719348</v>
      </c>
      <c r="DR20" s="334"/>
      <c r="DS20" s="334"/>
      <c r="DT20" s="334"/>
      <c r="DU20" s="334"/>
      <c r="DV20" s="334"/>
      <c r="DW20" s="334"/>
      <c r="DX20" s="334"/>
      <c r="DY20" s="334"/>
      <c r="DZ20" s="334"/>
      <c r="EA20" s="334"/>
      <c r="EB20" s="334"/>
      <c r="EC20" s="556"/>
    </row>
    <row r="21" spans="2:133" ht="11.25" customHeight="1">
      <c r="B21" s="550" t="s">
        <v>343</v>
      </c>
      <c r="C21" s="551"/>
      <c r="D21" s="551"/>
      <c r="E21" s="551"/>
      <c r="F21" s="551"/>
      <c r="G21" s="551"/>
      <c r="H21" s="551"/>
      <c r="I21" s="551"/>
      <c r="J21" s="551"/>
      <c r="K21" s="551"/>
      <c r="L21" s="551"/>
      <c r="M21" s="551"/>
      <c r="N21" s="551"/>
      <c r="O21" s="551"/>
      <c r="P21" s="551"/>
      <c r="Q21" s="552"/>
      <c r="R21" s="545">
        <v>870</v>
      </c>
      <c r="S21" s="334"/>
      <c r="T21" s="334"/>
      <c r="U21" s="334"/>
      <c r="V21" s="334"/>
      <c r="W21" s="334"/>
      <c r="X21" s="334"/>
      <c r="Y21" s="546"/>
      <c r="Z21" s="547">
        <v>0</v>
      </c>
      <c r="AA21" s="547"/>
      <c r="AB21" s="547"/>
      <c r="AC21" s="547"/>
      <c r="AD21" s="548">
        <v>870</v>
      </c>
      <c r="AE21" s="548"/>
      <c r="AF21" s="548"/>
      <c r="AG21" s="548"/>
      <c r="AH21" s="548"/>
      <c r="AI21" s="548"/>
      <c r="AJ21" s="548"/>
      <c r="AK21" s="548"/>
      <c r="AL21" s="553">
        <v>0</v>
      </c>
      <c r="AM21" s="340"/>
      <c r="AN21" s="340"/>
      <c r="AO21" s="554"/>
      <c r="AP21" s="557" t="s">
        <v>346</v>
      </c>
      <c r="AQ21" s="558"/>
      <c r="AR21" s="558"/>
      <c r="AS21" s="558"/>
      <c r="AT21" s="558"/>
      <c r="AU21" s="558"/>
      <c r="AV21" s="558"/>
      <c r="AW21" s="558"/>
      <c r="AX21" s="558"/>
      <c r="AY21" s="558"/>
      <c r="AZ21" s="558"/>
      <c r="BA21" s="558"/>
      <c r="BB21" s="558"/>
      <c r="BC21" s="558"/>
      <c r="BD21" s="558"/>
      <c r="BE21" s="558"/>
      <c r="BF21" s="559"/>
      <c r="BG21" s="545" t="s">
        <v>144</v>
      </c>
      <c r="BH21" s="334"/>
      <c r="BI21" s="334"/>
      <c r="BJ21" s="334"/>
      <c r="BK21" s="334"/>
      <c r="BL21" s="334"/>
      <c r="BM21" s="334"/>
      <c r="BN21" s="546"/>
      <c r="BO21" s="547" t="s">
        <v>144</v>
      </c>
      <c r="BP21" s="547"/>
      <c r="BQ21" s="547"/>
      <c r="BR21" s="547"/>
      <c r="BS21" s="555" t="s">
        <v>144</v>
      </c>
      <c r="BT21" s="334"/>
      <c r="BU21" s="334"/>
      <c r="BV21" s="334"/>
      <c r="BW21" s="334"/>
      <c r="BX21" s="334"/>
      <c r="BY21" s="334"/>
      <c r="BZ21" s="334"/>
      <c r="CA21" s="334"/>
      <c r="CB21" s="556"/>
      <c r="CD21" s="560"/>
      <c r="CE21" s="561"/>
      <c r="CF21" s="561"/>
      <c r="CG21" s="561"/>
      <c r="CH21" s="561"/>
      <c r="CI21" s="561"/>
      <c r="CJ21" s="561"/>
      <c r="CK21" s="561"/>
      <c r="CL21" s="561"/>
      <c r="CM21" s="561"/>
      <c r="CN21" s="561"/>
      <c r="CO21" s="561"/>
      <c r="CP21" s="561"/>
      <c r="CQ21" s="562"/>
      <c r="CR21" s="545"/>
      <c r="CS21" s="334"/>
      <c r="CT21" s="334"/>
      <c r="CU21" s="334"/>
      <c r="CV21" s="334"/>
      <c r="CW21" s="334"/>
      <c r="CX21" s="334"/>
      <c r="CY21" s="546"/>
      <c r="CZ21" s="547"/>
      <c r="DA21" s="547"/>
      <c r="DB21" s="547"/>
      <c r="DC21" s="547"/>
      <c r="DD21" s="555"/>
      <c r="DE21" s="334"/>
      <c r="DF21" s="334"/>
      <c r="DG21" s="334"/>
      <c r="DH21" s="334"/>
      <c r="DI21" s="334"/>
      <c r="DJ21" s="334"/>
      <c r="DK21" s="334"/>
      <c r="DL21" s="334"/>
      <c r="DM21" s="334"/>
      <c r="DN21" s="334"/>
      <c r="DO21" s="334"/>
      <c r="DP21" s="546"/>
      <c r="DQ21" s="555"/>
      <c r="DR21" s="334"/>
      <c r="DS21" s="334"/>
      <c r="DT21" s="334"/>
      <c r="DU21" s="334"/>
      <c r="DV21" s="334"/>
      <c r="DW21" s="334"/>
      <c r="DX21" s="334"/>
      <c r="DY21" s="334"/>
      <c r="DZ21" s="334"/>
      <c r="EA21" s="334"/>
      <c r="EB21" s="334"/>
      <c r="EC21" s="556"/>
    </row>
    <row r="22" spans="2:133" ht="11.25" customHeight="1">
      <c r="B22" s="550" t="s">
        <v>348</v>
      </c>
      <c r="C22" s="551"/>
      <c r="D22" s="551"/>
      <c r="E22" s="551"/>
      <c r="F22" s="551"/>
      <c r="G22" s="551"/>
      <c r="H22" s="551"/>
      <c r="I22" s="551"/>
      <c r="J22" s="551"/>
      <c r="K22" s="551"/>
      <c r="L22" s="551"/>
      <c r="M22" s="551"/>
      <c r="N22" s="551"/>
      <c r="O22" s="551"/>
      <c r="P22" s="551"/>
      <c r="Q22" s="552"/>
      <c r="R22" s="545">
        <v>159825</v>
      </c>
      <c r="S22" s="334"/>
      <c r="T22" s="334"/>
      <c r="U22" s="334"/>
      <c r="V22" s="334"/>
      <c r="W22" s="334"/>
      <c r="X22" s="334"/>
      <c r="Y22" s="546"/>
      <c r="Z22" s="547">
        <v>2.8</v>
      </c>
      <c r="AA22" s="547"/>
      <c r="AB22" s="547"/>
      <c r="AC22" s="547"/>
      <c r="AD22" s="548">
        <v>45473</v>
      </c>
      <c r="AE22" s="548"/>
      <c r="AF22" s="548"/>
      <c r="AG22" s="548"/>
      <c r="AH22" s="548"/>
      <c r="AI22" s="548"/>
      <c r="AJ22" s="548"/>
      <c r="AK22" s="548"/>
      <c r="AL22" s="553">
        <v>1.4</v>
      </c>
      <c r="AM22" s="340"/>
      <c r="AN22" s="340"/>
      <c r="AO22" s="554"/>
      <c r="AP22" s="557" t="s">
        <v>350</v>
      </c>
      <c r="AQ22" s="558"/>
      <c r="AR22" s="558"/>
      <c r="AS22" s="558"/>
      <c r="AT22" s="558"/>
      <c r="AU22" s="558"/>
      <c r="AV22" s="558"/>
      <c r="AW22" s="558"/>
      <c r="AX22" s="558"/>
      <c r="AY22" s="558"/>
      <c r="AZ22" s="558"/>
      <c r="BA22" s="558"/>
      <c r="BB22" s="558"/>
      <c r="BC22" s="558"/>
      <c r="BD22" s="558"/>
      <c r="BE22" s="558"/>
      <c r="BF22" s="559"/>
      <c r="BG22" s="545" t="s">
        <v>144</v>
      </c>
      <c r="BH22" s="334"/>
      <c r="BI22" s="334"/>
      <c r="BJ22" s="334"/>
      <c r="BK22" s="334"/>
      <c r="BL22" s="334"/>
      <c r="BM22" s="334"/>
      <c r="BN22" s="546"/>
      <c r="BO22" s="547" t="s">
        <v>144</v>
      </c>
      <c r="BP22" s="547"/>
      <c r="BQ22" s="547"/>
      <c r="BR22" s="547"/>
      <c r="BS22" s="555" t="s">
        <v>144</v>
      </c>
      <c r="BT22" s="334"/>
      <c r="BU22" s="334"/>
      <c r="BV22" s="334"/>
      <c r="BW22" s="334"/>
      <c r="BX22" s="334"/>
      <c r="BY22" s="334"/>
      <c r="BZ22" s="334"/>
      <c r="CA22" s="334"/>
      <c r="CB22" s="556"/>
      <c r="CD22" s="328" t="s">
        <v>287</v>
      </c>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c r="EC22" s="371"/>
    </row>
    <row r="23" spans="2:133" ht="11.25" customHeight="1">
      <c r="B23" s="550" t="s">
        <v>11</v>
      </c>
      <c r="C23" s="551"/>
      <c r="D23" s="551"/>
      <c r="E23" s="551"/>
      <c r="F23" s="551"/>
      <c r="G23" s="551"/>
      <c r="H23" s="551"/>
      <c r="I23" s="551"/>
      <c r="J23" s="551"/>
      <c r="K23" s="551"/>
      <c r="L23" s="551"/>
      <c r="M23" s="551"/>
      <c r="N23" s="551"/>
      <c r="O23" s="551"/>
      <c r="P23" s="551"/>
      <c r="Q23" s="552"/>
      <c r="R23" s="545">
        <v>146420</v>
      </c>
      <c r="S23" s="334"/>
      <c r="T23" s="334"/>
      <c r="U23" s="334"/>
      <c r="V23" s="334"/>
      <c r="W23" s="334"/>
      <c r="X23" s="334"/>
      <c r="Y23" s="546"/>
      <c r="Z23" s="547">
        <v>2.6</v>
      </c>
      <c r="AA23" s="547"/>
      <c r="AB23" s="547"/>
      <c r="AC23" s="547"/>
      <c r="AD23" s="548">
        <v>11254</v>
      </c>
      <c r="AE23" s="548"/>
      <c r="AF23" s="548"/>
      <c r="AG23" s="548"/>
      <c r="AH23" s="548"/>
      <c r="AI23" s="548"/>
      <c r="AJ23" s="548"/>
      <c r="AK23" s="548"/>
      <c r="AL23" s="553">
        <v>0.3</v>
      </c>
      <c r="AM23" s="340"/>
      <c r="AN23" s="340"/>
      <c r="AO23" s="554"/>
      <c r="AP23" s="557" t="s">
        <v>74</v>
      </c>
      <c r="AQ23" s="558"/>
      <c r="AR23" s="558"/>
      <c r="AS23" s="558"/>
      <c r="AT23" s="558"/>
      <c r="AU23" s="558"/>
      <c r="AV23" s="558"/>
      <c r="AW23" s="558"/>
      <c r="AX23" s="558"/>
      <c r="AY23" s="558"/>
      <c r="AZ23" s="558"/>
      <c r="BA23" s="558"/>
      <c r="BB23" s="558"/>
      <c r="BC23" s="558"/>
      <c r="BD23" s="558"/>
      <c r="BE23" s="558"/>
      <c r="BF23" s="559"/>
      <c r="BG23" s="545" t="s">
        <v>144</v>
      </c>
      <c r="BH23" s="334"/>
      <c r="BI23" s="334"/>
      <c r="BJ23" s="334"/>
      <c r="BK23" s="334"/>
      <c r="BL23" s="334"/>
      <c r="BM23" s="334"/>
      <c r="BN23" s="546"/>
      <c r="BO23" s="547" t="s">
        <v>144</v>
      </c>
      <c r="BP23" s="547"/>
      <c r="BQ23" s="547"/>
      <c r="BR23" s="547"/>
      <c r="BS23" s="555" t="s">
        <v>144</v>
      </c>
      <c r="BT23" s="334"/>
      <c r="BU23" s="334"/>
      <c r="BV23" s="334"/>
      <c r="BW23" s="334"/>
      <c r="BX23" s="334"/>
      <c r="BY23" s="334"/>
      <c r="BZ23" s="334"/>
      <c r="CA23" s="334"/>
      <c r="CB23" s="556"/>
      <c r="CD23" s="328" t="s">
        <v>288</v>
      </c>
      <c r="CE23" s="329"/>
      <c r="CF23" s="329"/>
      <c r="CG23" s="329"/>
      <c r="CH23" s="329"/>
      <c r="CI23" s="329"/>
      <c r="CJ23" s="329"/>
      <c r="CK23" s="329"/>
      <c r="CL23" s="329"/>
      <c r="CM23" s="329"/>
      <c r="CN23" s="329"/>
      <c r="CO23" s="329"/>
      <c r="CP23" s="329"/>
      <c r="CQ23" s="371"/>
      <c r="CR23" s="328" t="s">
        <v>351</v>
      </c>
      <c r="CS23" s="329"/>
      <c r="CT23" s="329"/>
      <c r="CU23" s="329"/>
      <c r="CV23" s="329"/>
      <c r="CW23" s="329"/>
      <c r="CX23" s="329"/>
      <c r="CY23" s="371"/>
      <c r="CZ23" s="328" t="s">
        <v>352</v>
      </c>
      <c r="DA23" s="329"/>
      <c r="DB23" s="329"/>
      <c r="DC23" s="371"/>
      <c r="DD23" s="328" t="s">
        <v>141</v>
      </c>
      <c r="DE23" s="329"/>
      <c r="DF23" s="329"/>
      <c r="DG23" s="329"/>
      <c r="DH23" s="329"/>
      <c r="DI23" s="329"/>
      <c r="DJ23" s="329"/>
      <c r="DK23" s="371"/>
      <c r="DL23" s="563" t="s">
        <v>353</v>
      </c>
      <c r="DM23" s="564"/>
      <c r="DN23" s="564"/>
      <c r="DO23" s="564"/>
      <c r="DP23" s="564"/>
      <c r="DQ23" s="564"/>
      <c r="DR23" s="564"/>
      <c r="DS23" s="564"/>
      <c r="DT23" s="564"/>
      <c r="DU23" s="564"/>
      <c r="DV23" s="565"/>
      <c r="DW23" s="328" t="s">
        <v>355</v>
      </c>
      <c r="DX23" s="329"/>
      <c r="DY23" s="329"/>
      <c r="DZ23" s="329"/>
      <c r="EA23" s="329"/>
      <c r="EB23" s="329"/>
      <c r="EC23" s="371"/>
    </row>
    <row r="24" spans="2:133" ht="11.25" customHeight="1">
      <c r="B24" s="550" t="s">
        <v>357</v>
      </c>
      <c r="C24" s="551"/>
      <c r="D24" s="551"/>
      <c r="E24" s="551"/>
      <c r="F24" s="551"/>
      <c r="G24" s="551"/>
      <c r="H24" s="551"/>
      <c r="I24" s="551"/>
      <c r="J24" s="551"/>
      <c r="K24" s="551"/>
      <c r="L24" s="551"/>
      <c r="M24" s="551"/>
      <c r="N24" s="551"/>
      <c r="O24" s="551"/>
      <c r="P24" s="551"/>
      <c r="Q24" s="552"/>
      <c r="R24" s="545">
        <v>5201</v>
      </c>
      <c r="S24" s="334"/>
      <c r="T24" s="334"/>
      <c r="U24" s="334"/>
      <c r="V24" s="334"/>
      <c r="W24" s="334"/>
      <c r="X24" s="334"/>
      <c r="Y24" s="546"/>
      <c r="Z24" s="547">
        <v>0.1</v>
      </c>
      <c r="AA24" s="547"/>
      <c r="AB24" s="547"/>
      <c r="AC24" s="547"/>
      <c r="AD24" s="548" t="s">
        <v>144</v>
      </c>
      <c r="AE24" s="548"/>
      <c r="AF24" s="548"/>
      <c r="AG24" s="548"/>
      <c r="AH24" s="548"/>
      <c r="AI24" s="548"/>
      <c r="AJ24" s="548"/>
      <c r="AK24" s="548"/>
      <c r="AL24" s="553" t="s">
        <v>144</v>
      </c>
      <c r="AM24" s="340"/>
      <c r="AN24" s="340"/>
      <c r="AO24" s="554"/>
      <c r="AP24" s="557" t="s">
        <v>332</v>
      </c>
      <c r="AQ24" s="558"/>
      <c r="AR24" s="558"/>
      <c r="AS24" s="558"/>
      <c r="AT24" s="558"/>
      <c r="AU24" s="558"/>
      <c r="AV24" s="558"/>
      <c r="AW24" s="558"/>
      <c r="AX24" s="558"/>
      <c r="AY24" s="558"/>
      <c r="AZ24" s="558"/>
      <c r="BA24" s="558"/>
      <c r="BB24" s="558"/>
      <c r="BC24" s="558"/>
      <c r="BD24" s="558"/>
      <c r="BE24" s="558"/>
      <c r="BF24" s="559"/>
      <c r="BG24" s="545" t="s">
        <v>144</v>
      </c>
      <c r="BH24" s="334"/>
      <c r="BI24" s="334"/>
      <c r="BJ24" s="334"/>
      <c r="BK24" s="334"/>
      <c r="BL24" s="334"/>
      <c r="BM24" s="334"/>
      <c r="BN24" s="546"/>
      <c r="BO24" s="547" t="s">
        <v>144</v>
      </c>
      <c r="BP24" s="547"/>
      <c r="BQ24" s="547"/>
      <c r="BR24" s="547"/>
      <c r="BS24" s="555" t="s">
        <v>144</v>
      </c>
      <c r="BT24" s="334"/>
      <c r="BU24" s="334"/>
      <c r="BV24" s="334"/>
      <c r="BW24" s="334"/>
      <c r="BX24" s="334"/>
      <c r="BY24" s="334"/>
      <c r="BZ24" s="334"/>
      <c r="CA24" s="334"/>
      <c r="CB24" s="556"/>
      <c r="CD24" s="534" t="s">
        <v>359</v>
      </c>
      <c r="CE24" s="535"/>
      <c r="CF24" s="535"/>
      <c r="CG24" s="535"/>
      <c r="CH24" s="535"/>
      <c r="CI24" s="535"/>
      <c r="CJ24" s="535"/>
      <c r="CK24" s="535"/>
      <c r="CL24" s="535"/>
      <c r="CM24" s="535"/>
      <c r="CN24" s="535"/>
      <c r="CO24" s="535"/>
      <c r="CP24" s="535"/>
      <c r="CQ24" s="536"/>
      <c r="CR24" s="537">
        <v>2211253</v>
      </c>
      <c r="CS24" s="538"/>
      <c r="CT24" s="538"/>
      <c r="CU24" s="538"/>
      <c r="CV24" s="538"/>
      <c r="CW24" s="538"/>
      <c r="CX24" s="538"/>
      <c r="CY24" s="539"/>
      <c r="CZ24" s="566">
        <v>40.299999999999997</v>
      </c>
      <c r="DA24" s="567"/>
      <c r="DB24" s="567"/>
      <c r="DC24" s="568"/>
      <c r="DD24" s="569">
        <v>1841462</v>
      </c>
      <c r="DE24" s="538"/>
      <c r="DF24" s="538"/>
      <c r="DG24" s="538"/>
      <c r="DH24" s="538"/>
      <c r="DI24" s="538"/>
      <c r="DJ24" s="538"/>
      <c r="DK24" s="539"/>
      <c r="DL24" s="569">
        <v>1833276</v>
      </c>
      <c r="DM24" s="538"/>
      <c r="DN24" s="538"/>
      <c r="DO24" s="538"/>
      <c r="DP24" s="538"/>
      <c r="DQ24" s="538"/>
      <c r="DR24" s="538"/>
      <c r="DS24" s="538"/>
      <c r="DT24" s="538"/>
      <c r="DU24" s="538"/>
      <c r="DV24" s="539"/>
      <c r="DW24" s="542">
        <v>52.3</v>
      </c>
      <c r="DX24" s="543"/>
      <c r="DY24" s="543"/>
      <c r="DZ24" s="543"/>
      <c r="EA24" s="543"/>
      <c r="EB24" s="543"/>
      <c r="EC24" s="544"/>
    </row>
    <row r="25" spans="2:133" ht="11.25" customHeight="1">
      <c r="B25" s="550" t="s">
        <v>360</v>
      </c>
      <c r="C25" s="551"/>
      <c r="D25" s="551"/>
      <c r="E25" s="551"/>
      <c r="F25" s="551"/>
      <c r="G25" s="551"/>
      <c r="H25" s="551"/>
      <c r="I25" s="551"/>
      <c r="J25" s="551"/>
      <c r="K25" s="551"/>
      <c r="L25" s="551"/>
      <c r="M25" s="551"/>
      <c r="N25" s="551"/>
      <c r="O25" s="551"/>
      <c r="P25" s="551"/>
      <c r="Q25" s="552"/>
      <c r="R25" s="545">
        <v>486699</v>
      </c>
      <c r="S25" s="334"/>
      <c r="T25" s="334"/>
      <c r="U25" s="334"/>
      <c r="V25" s="334"/>
      <c r="W25" s="334"/>
      <c r="X25" s="334"/>
      <c r="Y25" s="546"/>
      <c r="Z25" s="547">
        <v>8.6</v>
      </c>
      <c r="AA25" s="547"/>
      <c r="AB25" s="547"/>
      <c r="AC25" s="547"/>
      <c r="AD25" s="548" t="s">
        <v>144</v>
      </c>
      <c r="AE25" s="548"/>
      <c r="AF25" s="548"/>
      <c r="AG25" s="548"/>
      <c r="AH25" s="548"/>
      <c r="AI25" s="548"/>
      <c r="AJ25" s="548"/>
      <c r="AK25" s="548"/>
      <c r="AL25" s="553" t="s">
        <v>144</v>
      </c>
      <c r="AM25" s="340"/>
      <c r="AN25" s="340"/>
      <c r="AO25" s="554"/>
      <c r="AP25" s="557" t="s">
        <v>92</v>
      </c>
      <c r="AQ25" s="558"/>
      <c r="AR25" s="558"/>
      <c r="AS25" s="558"/>
      <c r="AT25" s="558"/>
      <c r="AU25" s="558"/>
      <c r="AV25" s="558"/>
      <c r="AW25" s="558"/>
      <c r="AX25" s="558"/>
      <c r="AY25" s="558"/>
      <c r="AZ25" s="558"/>
      <c r="BA25" s="558"/>
      <c r="BB25" s="558"/>
      <c r="BC25" s="558"/>
      <c r="BD25" s="558"/>
      <c r="BE25" s="558"/>
      <c r="BF25" s="559"/>
      <c r="BG25" s="545" t="s">
        <v>144</v>
      </c>
      <c r="BH25" s="334"/>
      <c r="BI25" s="334"/>
      <c r="BJ25" s="334"/>
      <c r="BK25" s="334"/>
      <c r="BL25" s="334"/>
      <c r="BM25" s="334"/>
      <c r="BN25" s="546"/>
      <c r="BO25" s="547" t="s">
        <v>144</v>
      </c>
      <c r="BP25" s="547"/>
      <c r="BQ25" s="547"/>
      <c r="BR25" s="547"/>
      <c r="BS25" s="555" t="s">
        <v>144</v>
      </c>
      <c r="BT25" s="334"/>
      <c r="BU25" s="334"/>
      <c r="BV25" s="334"/>
      <c r="BW25" s="334"/>
      <c r="BX25" s="334"/>
      <c r="BY25" s="334"/>
      <c r="BZ25" s="334"/>
      <c r="CA25" s="334"/>
      <c r="CB25" s="556"/>
      <c r="CD25" s="550" t="s">
        <v>361</v>
      </c>
      <c r="CE25" s="551"/>
      <c r="CF25" s="551"/>
      <c r="CG25" s="551"/>
      <c r="CH25" s="551"/>
      <c r="CI25" s="551"/>
      <c r="CJ25" s="551"/>
      <c r="CK25" s="551"/>
      <c r="CL25" s="551"/>
      <c r="CM25" s="551"/>
      <c r="CN25" s="551"/>
      <c r="CO25" s="551"/>
      <c r="CP25" s="551"/>
      <c r="CQ25" s="552"/>
      <c r="CR25" s="545">
        <v>1065079</v>
      </c>
      <c r="CS25" s="570"/>
      <c r="CT25" s="570"/>
      <c r="CU25" s="570"/>
      <c r="CV25" s="570"/>
      <c r="CW25" s="570"/>
      <c r="CX25" s="570"/>
      <c r="CY25" s="571"/>
      <c r="CZ25" s="572">
        <v>19.399999999999999</v>
      </c>
      <c r="DA25" s="573"/>
      <c r="DB25" s="573"/>
      <c r="DC25" s="574"/>
      <c r="DD25" s="555">
        <v>1014080</v>
      </c>
      <c r="DE25" s="570"/>
      <c r="DF25" s="570"/>
      <c r="DG25" s="570"/>
      <c r="DH25" s="570"/>
      <c r="DI25" s="570"/>
      <c r="DJ25" s="570"/>
      <c r="DK25" s="571"/>
      <c r="DL25" s="555">
        <v>1007426</v>
      </c>
      <c r="DM25" s="570"/>
      <c r="DN25" s="570"/>
      <c r="DO25" s="570"/>
      <c r="DP25" s="570"/>
      <c r="DQ25" s="570"/>
      <c r="DR25" s="570"/>
      <c r="DS25" s="570"/>
      <c r="DT25" s="570"/>
      <c r="DU25" s="570"/>
      <c r="DV25" s="571"/>
      <c r="DW25" s="553">
        <v>28.8</v>
      </c>
      <c r="DX25" s="575"/>
      <c r="DY25" s="575"/>
      <c r="DZ25" s="575"/>
      <c r="EA25" s="575"/>
      <c r="EB25" s="575"/>
      <c r="EC25" s="576"/>
    </row>
    <row r="26" spans="2:133" ht="11.25" customHeight="1">
      <c r="B26" s="577" t="s">
        <v>362</v>
      </c>
      <c r="C26" s="578"/>
      <c r="D26" s="578"/>
      <c r="E26" s="578"/>
      <c r="F26" s="578"/>
      <c r="G26" s="578"/>
      <c r="H26" s="578"/>
      <c r="I26" s="578"/>
      <c r="J26" s="578"/>
      <c r="K26" s="578"/>
      <c r="L26" s="578"/>
      <c r="M26" s="578"/>
      <c r="N26" s="578"/>
      <c r="O26" s="578"/>
      <c r="P26" s="578"/>
      <c r="Q26" s="579"/>
      <c r="R26" s="545">
        <v>7893</v>
      </c>
      <c r="S26" s="334"/>
      <c r="T26" s="334"/>
      <c r="U26" s="334"/>
      <c r="V26" s="334"/>
      <c r="W26" s="334"/>
      <c r="X26" s="334"/>
      <c r="Y26" s="546"/>
      <c r="Z26" s="547">
        <v>0.1</v>
      </c>
      <c r="AA26" s="547"/>
      <c r="AB26" s="547"/>
      <c r="AC26" s="547"/>
      <c r="AD26" s="548">
        <v>7893</v>
      </c>
      <c r="AE26" s="548"/>
      <c r="AF26" s="548"/>
      <c r="AG26" s="548"/>
      <c r="AH26" s="548"/>
      <c r="AI26" s="548"/>
      <c r="AJ26" s="548"/>
      <c r="AK26" s="548"/>
      <c r="AL26" s="553">
        <v>0.2</v>
      </c>
      <c r="AM26" s="340"/>
      <c r="AN26" s="340"/>
      <c r="AO26" s="554"/>
      <c r="AP26" s="557" t="s">
        <v>109</v>
      </c>
      <c r="AQ26" s="580"/>
      <c r="AR26" s="580"/>
      <c r="AS26" s="580"/>
      <c r="AT26" s="580"/>
      <c r="AU26" s="580"/>
      <c r="AV26" s="580"/>
      <c r="AW26" s="580"/>
      <c r="AX26" s="580"/>
      <c r="AY26" s="580"/>
      <c r="AZ26" s="580"/>
      <c r="BA26" s="580"/>
      <c r="BB26" s="580"/>
      <c r="BC26" s="580"/>
      <c r="BD26" s="580"/>
      <c r="BE26" s="580"/>
      <c r="BF26" s="559"/>
      <c r="BG26" s="545" t="s">
        <v>144</v>
      </c>
      <c r="BH26" s="334"/>
      <c r="BI26" s="334"/>
      <c r="BJ26" s="334"/>
      <c r="BK26" s="334"/>
      <c r="BL26" s="334"/>
      <c r="BM26" s="334"/>
      <c r="BN26" s="546"/>
      <c r="BO26" s="547" t="s">
        <v>144</v>
      </c>
      <c r="BP26" s="547"/>
      <c r="BQ26" s="547"/>
      <c r="BR26" s="547"/>
      <c r="BS26" s="555" t="s">
        <v>144</v>
      </c>
      <c r="BT26" s="334"/>
      <c r="BU26" s="334"/>
      <c r="BV26" s="334"/>
      <c r="BW26" s="334"/>
      <c r="BX26" s="334"/>
      <c r="BY26" s="334"/>
      <c r="BZ26" s="334"/>
      <c r="CA26" s="334"/>
      <c r="CB26" s="556"/>
      <c r="CD26" s="550" t="s">
        <v>364</v>
      </c>
      <c r="CE26" s="551"/>
      <c r="CF26" s="551"/>
      <c r="CG26" s="551"/>
      <c r="CH26" s="551"/>
      <c r="CI26" s="551"/>
      <c r="CJ26" s="551"/>
      <c r="CK26" s="551"/>
      <c r="CL26" s="551"/>
      <c r="CM26" s="551"/>
      <c r="CN26" s="551"/>
      <c r="CO26" s="551"/>
      <c r="CP26" s="551"/>
      <c r="CQ26" s="552"/>
      <c r="CR26" s="545">
        <v>602400</v>
      </c>
      <c r="CS26" s="334"/>
      <c r="CT26" s="334"/>
      <c r="CU26" s="334"/>
      <c r="CV26" s="334"/>
      <c r="CW26" s="334"/>
      <c r="CX26" s="334"/>
      <c r="CY26" s="546"/>
      <c r="CZ26" s="572">
        <v>11</v>
      </c>
      <c r="DA26" s="573"/>
      <c r="DB26" s="573"/>
      <c r="DC26" s="574"/>
      <c r="DD26" s="555">
        <v>554369</v>
      </c>
      <c r="DE26" s="334"/>
      <c r="DF26" s="334"/>
      <c r="DG26" s="334"/>
      <c r="DH26" s="334"/>
      <c r="DI26" s="334"/>
      <c r="DJ26" s="334"/>
      <c r="DK26" s="546"/>
      <c r="DL26" s="555" t="s">
        <v>144</v>
      </c>
      <c r="DM26" s="334"/>
      <c r="DN26" s="334"/>
      <c r="DO26" s="334"/>
      <c r="DP26" s="334"/>
      <c r="DQ26" s="334"/>
      <c r="DR26" s="334"/>
      <c r="DS26" s="334"/>
      <c r="DT26" s="334"/>
      <c r="DU26" s="334"/>
      <c r="DV26" s="546"/>
      <c r="DW26" s="553" t="s">
        <v>144</v>
      </c>
      <c r="DX26" s="575"/>
      <c r="DY26" s="575"/>
      <c r="DZ26" s="575"/>
      <c r="EA26" s="575"/>
      <c r="EB26" s="575"/>
      <c r="EC26" s="576"/>
    </row>
    <row r="27" spans="2:133" ht="11.25" customHeight="1">
      <c r="B27" s="550" t="s">
        <v>365</v>
      </c>
      <c r="C27" s="551"/>
      <c r="D27" s="551"/>
      <c r="E27" s="551"/>
      <c r="F27" s="551"/>
      <c r="G27" s="551"/>
      <c r="H27" s="551"/>
      <c r="I27" s="551"/>
      <c r="J27" s="551"/>
      <c r="K27" s="551"/>
      <c r="L27" s="551"/>
      <c r="M27" s="551"/>
      <c r="N27" s="551"/>
      <c r="O27" s="551"/>
      <c r="P27" s="551"/>
      <c r="Q27" s="552"/>
      <c r="R27" s="545">
        <v>393996</v>
      </c>
      <c r="S27" s="334"/>
      <c r="T27" s="334"/>
      <c r="U27" s="334"/>
      <c r="V27" s="334"/>
      <c r="W27" s="334"/>
      <c r="X27" s="334"/>
      <c r="Y27" s="546"/>
      <c r="Z27" s="547">
        <v>7</v>
      </c>
      <c r="AA27" s="547"/>
      <c r="AB27" s="547"/>
      <c r="AC27" s="547"/>
      <c r="AD27" s="548" t="s">
        <v>144</v>
      </c>
      <c r="AE27" s="548"/>
      <c r="AF27" s="548"/>
      <c r="AG27" s="548"/>
      <c r="AH27" s="548"/>
      <c r="AI27" s="548"/>
      <c r="AJ27" s="548"/>
      <c r="AK27" s="548"/>
      <c r="AL27" s="553" t="s">
        <v>144</v>
      </c>
      <c r="AM27" s="340"/>
      <c r="AN27" s="340"/>
      <c r="AO27" s="554"/>
      <c r="AP27" s="550" t="s">
        <v>366</v>
      </c>
      <c r="AQ27" s="551"/>
      <c r="AR27" s="551"/>
      <c r="AS27" s="551"/>
      <c r="AT27" s="551"/>
      <c r="AU27" s="551"/>
      <c r="AV27" s="551"/>
      <c r="AW27" s="551"/>
      <c r="AX27" s="551"/>
      <c r="AY27" s="551"/>
      <c r="AZ27" s="551"/>
      <c r="BA27" s="551"/>
      <c r="BB27" s="551"/>
      <c r="BC27" s="551"/>
      <c r="BD27" s="551"/>
      <c r="BE27" s="551"/>
      <c r="BF27" s="552"/>
      <c r="BG27" s="545">
        <v>470171</v>
      </c>
      <c r="BH27" s="334"/>
      <c r="BI27" s="334"/>
      <c r="BJ27" s="334"/>
      <c r="BK27" s="334"/>
      <c r="BL27" s="334"/>
      <c r="BM27" s="334"/>
      <c r="BN27" s="546"/>
      <c r="BO27" s="547">
        <v>100</v>
      </c>
      <c r="BP27" s="547"/>
      <c r="BQ27" s="547"/>
      <c r="BR27" s="547"/>
      <c r="BS27" s="555" t="s">
        <v>144</v>
      </c>
      <c r="BT27" s="334"/>
      <c r="BU27" s="334"/>
      <c r="BV27" s="334"/>
      <c r="BW27" s="334"/>
      <c r="BX27" s="334"/>
      <c r="BY27" s="334"/>
      <c r="BZ27" s="334"/>
      <c r="CA27" s="334"/>
      <c r="CB27" s="556"/>
      <c r="CD27" s="550" t="s">
        <v>367</v>
      </c>
      <c r="CE27" s="551"/>
      <c r="CF27" s="551"/>
      <c r="CG27" s="551"/>
      <c r="CH27" s="551"/>
      <c r="CI27" s="551"/>
      <c r="CJ27" s="551"/>
      <c r="CK27" s="551"/>
      <c r="CL27" s="551"/>
      <c r="CM27" s="551"/>
      <c r="CN27" s="551"/>
      <c r="CO27" s="551"/>
      <c r="CP27" s="551"/>
      <c r="CQ27" s="552"/>
      <c r="CR27" s="545">
        <v>456055</v>
      </c>
      <c r="CS27" s="570"/>
      <c r="CT27" s="570"/>
      <c r="CU27" s="570"/>
      <c r="CV27" s="570"/>
      <c r="CW27" s="570"/>
      <c r="CX27" s="570"/>
      <c r="CY27" s="571"/>
      <c r="CZ27" s="572">
        <v>8.3000000000000007</v>
      </c>
      <c r="DA27" s="573"/>
      <c r="DB27" s="573"/>
      <c r="DC27" s="574"/>
      <c r="DD27" s="555">
        <v>173552</v>
      </c>
      <c r="DE27" s="570"/>
      <c r="DF27" s="570"/>
      <c r="DG27" s="570"/>
      <c r="DH27" s="570"/>
      <c r="DI27" s="570"/>
      <c r="DJ27" s="570"/>
      <c r="DK27" s="571"/>
      <c r="DL27" s="555">
        <v>172020</v>
      </c>
      <c r="DM27" s="570"/>
      <c r="DN27" s="570"/>
      <c r="DO27" s="570"/>
      <c r="DP27" s="570"/>
      <c r="DQ27" s="570"/>
      <c r="DR27" s="570"/>
      <c r="DS27" s="570"/>
      <c r="DT27" s="570"/>
      <c r="DU27" s="570"/>
      <c r="DV27" s="571"/>
      <c r="DW27" s="553">
        <v>4.9000000000000004</v>
      </c>
      <c r="DX27" s="575"/>
      <c r="DY27" s="575"/>
      <c r="DZ27" s="575"/>
      <c r="EA27" s="575"/>
      <c r="EB27" s="575"/>
      <c r="EC27" s="576"/>
    </row>
    <row r="28" spans="2:133" ht="11.25" customHeight="1">
      <c r="B28" s="550" t="s">
        <v>368</v>
      </c>
      <c r="C28" s="551"/>
      <c r="D28" s="551"/>
      <c r="E28" s="551"/>
      <c r="F28" s="551"/>
      <c r="G28" s="551"/>
      <c r="H28" s="551"/>
      <c r="I28" s="551"/>
      <c r="J28" s="551"/>
      <c r="K28" s="551"/>
      <c r="L28" s="551"/>
      <c r="M28" s="551"/>
      <c r="N28" s="551"/>
      <c r="O28" s="551"/>
      <c r="P28" s="551"/>
      <c r="Q28" s="552"/>
      <c r="R28" s="545">
        <v>34148</v>
      </c>
      <c r="S28" s="334"/>
      <c r="T28" s="334"/>
      <c r="U28" s="334"/>
      <c r="V28" s="334"/>
      <c r="W28" s="334"/>
      <c r="X28" s="334"/>
      <c r="Y28" s="546"/>
      <c r="Z28" s="547">
        <v>0.6</v>
      </c>
      <c r="AA28" s="547"/>
      <c r="AB28" s="547"/>
      <c r="AC28" s="547"/>
      <c r="AD28" s="548">
        <v>26825</v>
      </c>
      <c r="AE28" s="548"/>
      <c r="AF28" s="548"/>
      <c r="AG28" s="548"/>
      <c r="AH28" s="548"/>
      <c r="AI28" s="548"/>
      <c r="AJ28" s="548"/>
      <c r="AK28" s="548"/>
      <c r="AL28" s="553">
        <v>0.8</v>
      </c>
      <c r="AM28" s="340"/>
      <c r="AN28" s="340"/>
      <c r="AO28" s="554"/>
      <c r="AP28" s="560"/>
      <c r="AQ28" s="561"/>
      <c r="AR28" s="561"/>
      <c r="AS28" s="561"/>
      <c r="AT28" s="561"/>
      <c r="AU28" s="561"/>
      <c r="AV28" s="561"/>
      <c r="AW28" s="561"/>
      <c r="AX28" s="561"/>
      <c r="AY28" s="561"/>
      <c r="AZ28" s="561"/>
      <c r="BA28" s="561"/>
      <c r="BB28" s="561"/>
      <c r="BC28" s="561"/>
      <c r="BD28" s="561"/>
      <c r="BE28" s="561"/>
      <c r="BF28" s="562"/>
      <c r="BG28" s="545"/>
      <c r="BH28" s="334"/>
      <c r="BI28" s="334"/>
      <c r="BJ28" s="334"/>
      <c r="BK28" s="334"/>
      <c r="BL28" s="334"/>
      <c r="BM28" s="334"/>
      <c r="BN28" s="546"/>
      <c r="BO28" s="547"/>
      <c r="BP28" s="547"/>
      <c r="BQ28" s="547"/>
      <c r="BR28" s="547"/>
      <c r="BS28" s="548"/>
      <c r="BT28" s="548"/>
      <c r="BU28" s="548"/>
      <c r="BV28" s="548"/>
      <c r="BW28" s="548"/>
      <c r="BX28" s="548"/>
      <c r="BY28" s="548"/>
      <c r="BZ28" s="548"/>
      <c r="CA28" s="548"/>
      <c r="CB28" s="549"/>
      <c r="CD28" s="550" t="s">
        <v>167</v>
      </c>
      <c r="CE28" s="551"/>
      <c r="CF28" s="551"/>
      <c r="CG28" s="551"/>
      <c r="CH28" s="551"/>
      <c r="CI28" s="551"/>
      <c r="CJ28" s="551"/>
      <c r="CK28" s="551"/>
      <c r="CL28" s="551"/>
      <c r="CM28" s="551"/>
      <c r="CN28" s="551"/>
      <c r="CO28" s="551"/>
      <c r="CP28" s="551"/>
      <c r="CQ28" s="552"/>
      <c r="CR28" s="545">
        <v>690119</v>
      </c>
      <c r="CS28" s="334"/>
      <c r="CT28" s="334"/>
      <c r="CU28" s="334"/>
      <c r="CV28" s="334"/>
      <c r="CW28" s="334"/>
      <c r="CX28" s="334"/>
      <c r="CY28" s="546"/>
      <c r="CZ28" s="572">
        <v>12.6</v>
      </c>
      <c r="DA28" s="573"/>
      <c r="DB28" s="573"/>
      <c r="DC28" s="574"/>
      <c r="DD28" s="555">
        <v>653830</v>
      </c>
      <c r="DE28" s="334"/>
      <c r="DF28" s="334"/>
      <c r="DG28" s="334"/>
      <c r="DH28" s="334"/>
      <c r="DI28" s="334"/>
      <c r="DJ28" s="334"/>
      <c r="DK28" s="546"/>
      <c r="DL28" s="555">
        <v>653830</v>
      </c>
      <c r="DM28" s="334"/>
      <c r="DN28" s="334"/>
      <c r="DO28" s="334"/>
      <c r="DP28" s="334"/>
      <c r="DQ28" s="334"/>
      <c r="DR28" s="334"/>
      <c r="DS28" s="334"/>
      <c r="DT28" s="334"/>
      <c r="DU28" s="334"/>
      <c r="DV28" s="546"/>
      <c r="DW28" s="553">
        <v>18.7</v>
      </c>
      <c r="DX28" s="575"/>
      <c r="DY28" s="575"/>
      <c r="DZ28" s="575"/>
      <c r="EA28" s="575"/>
      <c r="EB28" s="575"/>
      <c r="EC28" s="576"/>
    </row>
    <row r="29" spans="2:133" ht="11.25" customHeight="1">
      <c r="B29" s="550" t="s">
        <v>369</v>
      </c>
      <c r="C29" s="551"/>
      <c r="D29" s="551"/>
      <c r="E29" s="551"/>
      <c r="F29" s="551"/>
      <c r="G29" s="551"/>
      <c r="H29" s="551"/>
      <c r="I29" s="551"/>
      <c r="J29" s="551"/>
      <c r="K29" s="551"/>
      <c r="L29" s="551"/>
      <c r="M29" s="551"/>
      <c r="N29" s="551"/>
      <c r="O29" s="551"/>
      <c r="P29" s="551"/>
      <c r="Q29" s="552"/>
      <c r="R29" s="545">
        <v>22822</v>
      </c>
      <c r="S29" s="334"/>
      <c r="T29" s="334"/>
      <c r="U29" s="334"/>
      <c r="V29" s="334"/>
      <c r="W29" s="334"/>
      <c r="X29" s="334"/>
      <c r="Y29" s="546"/>
      <c r="Z29" s="547">
        <v>0.4</v>
      </c>
      <c r="AA29" s="547"/>
      <c r="AB29" s="547"/>
      <c r="AC29" s="547"/>
      <c r="AD29" s="548" t="s">
        <v>144</v>
      </c>
      <c r="AE29" s="548"/>
      <c r="AF29" s="548"/>
      <c r="AG29" s="548"/>
      <c r="AH29" s="548"/>
      <c r="AI29" s="548"/>
      <c r="AJ29" s="548"/>
      <c r="AK29" s="548"/>
      <c r="AL29" s="553" t="s">
        <v>144</v>
      </c>
      <c r="AM29" s="340"/>
      <c r="AN29" s="340"/>
      <c r="AO29" s="554"/>
      <c r="AP29" s="328" t="s">
        <v>288</v>
      </c>
      <c r="AQ29" s="329"/>
      <c r="AR29" s="329"/>
      <c r="AS29" s="329"/>
      <c r="AT29" s="329"/>
      <c r="AU29" s="329"/>
      <c r="AV29" s="329"/>
      <c r="AW29" s="329"/>
      <c r="AX29" s="329"/>
      <c r="AY29" s="329"/>
      <c r="AZ29" s="329"/>
      <c r="BA29" s="329"/>
      <c r="BB29" s="329"/>
      <c r="BC29" s="329"/>
      <c r="BD29" s="329"/>
      <c r="BE29" s="329"/>
      <c r="BF29" s="371"/>
      <c r="BG29" s="328" t="s">
        <v>370</v>
      </c>
      <c r="BH29" s="581"/>
      <c r="BI29" s="581"/>
      <c r="BJ29" s="581"/>
      <c r="BK29" s="581"/>
      <c r="BL29" s="581"/>
      <c r="BM29" s="581"/>
      <c r="BN29" s="581"/>
      <c r="BO29" s="581"/>
      <c r="BP29" s="581"/>
      <c r="BQ29" s="582"/>
      <c r="BR29" s="328" t="s">
        <v>226</v>
      </c>
      <c r="BS29" s="581"/>
      <c r="BT29" s="581"/>
      <c r="BU29" s="581"/>
      <c r="BV29" s="581"/>
      <c r="BW29" s="581"/>
      <c r="BX29" s="581"/>
      <c r="BY29" s="581"/>
      <c r="BZ29" s="581"/>
      <c r="CA29" s="581"/>
      <c r="CB29" s="582"/>
      <c r="CD29" s="525" t="s">
        <v>371</v>
      </c>
      <c r="CE29" s="518"/>
      <c r="CF29" s="550" t="s">
        <v>26</v>
      </c>
      <c r="CG29" s="551"/>
      <c r="CH29" s="551"/>
      <c r="CI29" s="551"/>
      <c r="CJ29" s="551"/>
      <c r="CK29" s="551"/>
      <c r="CL29" s="551"/>
      <c r="CM29" s="551"/>
      <c r="CN29" s="551"/>
      <c r="CO29" s="551"/>
      <c r="CP29" s="551"/>
      <c r="CQ29" s="552"/>
      <c r="CR29" s="545">
        <v>689989</v>
      </c>
      <c r="CS29" s="570"/>
      <c r="CT29" s="570"/>
      <c r="CU29" s="570"/>
      <c r="CV29" s="570"/>
      <c r="CW29" s="570"/>
      <c r="CX29" s="570"/>
      <c r="CY29" s="571"/>
      <c r="CZ29" s="572">
        <v>12.6</v>
      </c>
      <c r="DA29" s="573"/>
      <c r="DB29" s="573"/>
      <c r="DC29" s="574"/>
      <c r="DD29" s="555">
        <v>653700</v>
      </c>
      <c r="DE29" s="570"/>
      <c r="DF29" s="570"/>
      <c r="DG29" s="570"/>
      <c r="DH29" s="570"/>
      <c r="DI29" s="570"/>
      <c r="DJ29" s="570"/>
      <c r="DK29" s="571"/>
      <c r="DL29" s="555">
        <v>653700</v>
      </c>
      <c r="DM29" s="570"/>
      <c r="DN29" s="570"/>
      <c r="DO29" s="570"/>
      <c r="DP29" s="570"/>
      <c r="DQ29" s="570"/>
      <c r="DR29" s="570"/>
      <c r="DS29" s="570"/>
      <c r="DT29" s="570"/>
      <c r="DU29" s="570"/>
      <c r="DV29" s="571"/>
      <c r="DW29" s="553">
        <v>18.7</v>
      </c>
      <c r="DX29" s="575"/>
      <c r="DY29" s="575"/>
      <c r="DZ29" s="575"/>
      <c r="EA29" s="575"/>
      <c r="EB29" s="575"/>
      <c r="EC29" s="576"/>
    </row>
    <row r="30" spans="2:133" ht="11.25" customHeight="1">
      <c r="B30" s="550" t="s">
        <v>374</v>
      </c>
      <c r="C30" s="551"/>
      <c r="D30" s="551"/>
      <c r="E30" s="551"/>
      <c r="F30" s="551"/>
      <c r="G30" s="551"/>
      <c r="H30" s="551"/>
      <c r="I30" s="551"/>
      <c r="J30" s="551"/>
      <c r="K30" s="551"/>
      <c r="L30" s="551"/>
      <c r="M30" s="551"/>
      <c r="N30" s="551"/>
      <c r="O30" s="551"/>
      <c r="P30" s="551"/>
      <c r="Q30" s="552"/>
      <c r="R30" s="545">
        <v>26186</v>
      </c>
      <c r="S30" s="334"/>
      <c r="T30" s="334"/>
      <c r="U30" s="334"/>
      <c r="V30" s="334"/>
      <c r="W30" s="334"/>
      <c r="X30" s="334"/>
      <c r="Y30" s="546"/>
      <c r="Z30" s="547">
        <v>0.5</v>
      </c>
      <c r="AA30" s="547"/>
      <c r="AB30" s="547"/>
      <c r="AC30" s="547"/>
      <c r="AD30" s="548" t="s">
        <v>144</v>
      </c>
      <c r="AE30" s="548"/>
      <c r="AF30" s="548"/>
      <c r="AG30" s="548"/>
      <c r="AH30" s="548"/>
      <c r="AI30" s="548"/>
      <c r="AJ30" s="548"/>
      <c r="AK30" s="548"/>
      <c r="AL30" s="553" t="s">
        <v>144</v>
      </c>
      <c r="AM30" s="340"/>
      <c r="AN30" s="340"/>
      <c r="AO30" s="554"/>
      <c r="AP30" s="499" t="s">
        <v>316</v>
      </c>
      <c r="AQ30" s="500"/>
      <c r="AR30" s="500"/>
      <c r="AS30" s="500"/>
      <c r="AT30" s="624" t="s">
        <v>377</v>
      </c>
      <c r="AU30" s="45"/>
      <c r="AV30" s="45"/>
      <c r="AW30" s="45"/>
      <c r="AX30" s="534" t="s">
        <v>255</v>
      </c>
      <c r="AY30" s="535"/>
      <c r="AZ30" s="535"/>
      <c r="BA30" s="535"/>
      <c r="BB30" s="535"/>
      <c r="BC30" s="535"/>
      <c r="BD30" s="535"/>
      <c r="BE30" s="535"/>
      <c r="BF30" s="536"/>
      <c r="BG30" s="583">
        <v>97.8</v>
      </c>
      <c r="BH30" s="584"/>
      <c r="BI30" s="584"/>
      <c r="BJ30" s="584"/>
      <c r="BK30" s="584"/>
      <c r="BL30" s="584"/>
      <c r="BM30" s="543">
        <v>91.7</v>
      </c>
      <c r="BN30" s="584"/>
      <c r="BO30" s="584"/>
      <c r="BP30" s="584"/>
      <c r="BQ30" s="585"/>
      <c r="BR30" s="583">
        <v>97.3</v>
      </c>
      <c r="BS30" s="584"/>
      <c r="BT30" s="584"/>
      <c r="BU30" s="584"/>
      <c r="BV30" s="584"/>
      <c r="BW30" s="584"/>
      <c r="BX30" s="543">
        <v>90.6</v>
      </c>
      <c r="BY30" s="584"/>
      <c r="BZ30" s="584"/>
      <c r="CA30" s="584"/>
      <c r="CB30" s="585"/>
      <c r="CD30" s="526"/>
      <c r="CE30" s="521"/>
      <c r="CF30" s="550" t="s">
        <v>380</v>
      </c>
      <c r="CG30" s="551"/>
      <c r="CH30" s="551"/>
      <c r="CI30" s="551"/>
      <c r="CJ30" s="551"/>
      <c r="CK30" s="551"/>
      <c r="CL30" s="551"/>
      <c r="CM30" s="551"/>
      <c r="CN30" s="551"/>
      <c r="CO30" s="551"/>
      <c r="CP30" s="551"/>
      <c r="CQ30" s="552"/>
      <c r="CR30" s="545">
        <v>608933</v>
      </c>
      <c r="CS30" s="334"/>
      <c r="CT30" s="334"/>
      <c r="CU30" s="334"/>
      <c r="CV30" s="334"/>
      <c r="CW30" s="334"/>
      <c r="CX30" s="334"/>
      <c r="CY30" s="546"/>
      <c r="CZ30" s="572">
        <v>11.1</v>
      </c>
      <c r="DA30" s="573"/>
      <c r="DB30" s="573"/>
      <c r="DC30" s="574"/>
      <c r="DD30" s="555">
        <v>576941</v>
      </c>
      <c r="DE30" s="334"/>
      <c r="DF30" s="334"/>
      <c r="DG30" s="334"/>
      <c r="DH30" s="334"/>
      <c r="DI30" s="334"/>
      <c r="DJ30" s="334"/>
      <c r="DK30" s="546"/>
      <c r="DL30" s="555">
        <v>576941</v>
      </c>
      <c r="DM30" s="334"/>
      <c r="DN30" s="334"/>
      <c r="DO30" s="334"/>
      <c r="DP30" s="334"/>
      <c r="DQ30" s="334"/>
      <c r="DR30" s="334"/>
      <c r="DS30" s="334"/>
      <c r="DT30" s="334"/>
      <c r="DU30" s="334"/>
      <c r="DV30" s="546"/>
      <c r="DW30" s="553">
        <v>16.5</v>
      </c>
      <c r="DX30" s="575"/>
      <c r="DY30" s="575"/>
      <c r="DZ30" s="575"/>
      <c r="EA30" s="575"/>
      <c r="EB30" s="575"/>
      <c r="EC30" s="576"/>
    </row>
    <row r="31" spans="2:133" ht="11.25" customHeight="1">
      <c r="B31" s="550" t="s">
        <v>208</v>
      </c>
      <c r="C31" s="551"/>
      <c r="D31" s="551"/>
      <c r="E31" s="551"/>
      <c r="F31" s="551"/>
      <c r="G31" s="551"/>
      <c r="H31" s="551"/>
      <c r="I31" s="551"/>
      <c r="J31" s="551"/>
      <c r="K31" s="551"/>
      <c r="L31" s="551"/>
      <c r="M31" s="551"/>
      <c r="N31" s="551"/>
      <c r="O31" s="551"/>
      <c r="P31" s="551"/>
      <c r="Q31" s="552"/>
      <c r="R31" s="545">
        <v>68818</v>
      </c>
      <c r="S31" s="334"/>
      <c r="T31" s="334"/>
      <c r="U31" s="334"/>
      <c r="V31" s="334"/>
      <c r="W31" s="334"/>
      <c r="X31" s="334"/>
      <c r="Y31" s="546"/>
      <c r="Z31" s="547">
        <v>1.2</v>
      </c>
      <c r="AA31" s="547"/>
      <c r="AB31" s="547"/>
      <c r="AC31" s="547"/>
      <c r="AD31" s="548" t="s">
        <v>144</v>
      </c>
      <c r="AE31" s="548"/>
      <c r="AF31" s="548"/>
      <c r="AG31" s="548"/>
      <c r="AH31" s="548"/>
      <c r="AI31" s="548"/>
      <c r="AJ31" s="548"/>
      <c r="AK31" s="548"/>
      <c r="AL31" s="553" t="s">
        <v>144</v>
      </c>
      <c r="AM31" s="340"/>
      <c r="AN31" s="340"/>
      <c r="AO31" s="554"/>
      <c r="AP31" s="623"/>
      <c r="AQ31" s="486"/>
      <c r="AR31" s="486"/>
      <c r="AS31" s="486"/>
      <c r="AT31" s="625"/>
      <c r="AU31" s="8" t="s">
        <v>383</v>
      </c>
      <c r="AV31" s="8"/>
      <c r="AW31" s="8"/>
      <c r="AX31" s="550" t="s">
        <v>121</v>
      </c>
      <c r="AY31" s="551"/>
      <c r="AZ31" s="551"/>
      <c r="BA31" s="551"/>
      <c r="BB31" s="551"/>
      <c r="BC31" s="551"/>
      <c r="BD31" s="551"/>
      <c r="BE31" s="551"/>
      <c r="BF31" s="552"/>
      <c r="BG31" s="586">
        <v>98.5</v>
      </c>
      <c r="BH31" s="570"/>
      <c r="BI31" s="570"/>
      <c r="BJ31" s="570"/>
      <c r="BK31" s="570"/>
      <c r="BL31" s="570"/>
      <c r="BM31" s="340">
        <v>95.5</v>
      </c>
      <c r="BN31" s="587"/>
      <c r="BO31" s="587"/>
      <c r="BP31" s="587"/>
      <c r="BQ31" s="588"/>
      <c r="BR31" s="586">
        <v>98.3</v>
      </c>
      <c r="BS31" s="570"/>
      <c r="BT31" s="570"/>
      <c r="BU31" s="570"/>
      <c r="BV31" s="570"/>
      <c r="BW31" s="570"/>
      <c r="BX31" s="340">
        <v>94.3</v>
      </c>
      <c r="BY31" s="587"/>
      <c r="BZ31" s="587"/>
      <c r="CA31" s="587"/>
      <c r="CB31" s="588"/>
      <c r="CD31" s="526"/>
      <c r="CE31" s="521"/>
      <c r="CF31" s="550" t="s">
        <v>56</v>
      </c>
      <c r="CG31" s="551"/>
      <c r="CH31" s="551"/>
      <c r="CI31" s="551"/>
      <c r="CJ31" s="551"/>
      <c r="CK31" s="551"/>
      <c r="CL31" s="551"/>
      <c r="CM31" s="551"/>
      <c r="CN31" s="551"/>
      <c r="CO31" s="551"/>
      <c r="CP31" s="551"/>
      <c r="CQ31" s="552"/>
      <c r="CR31" s="545">
        <v>81056</v>
      </c>
      <c r="CS31" s="570"/>
      <c r="CT31" s="570"/>
      <c r="CU31" s="570"/>
      <c r="CV31" s="570"/>
      <c r="CW31" s="570"/>
      <c r="CX31" s="570"/>
      <c r="CY31" s="571"/>
      <c r="CZ31" s="572">
        <v>1.5</v>
      </c>
      <c r="DA31" s="573"/>
      <c r="DB31" s="573"/>
      <c r="DC31" s="574"/>
      <c r="DD31" s="555">
        <v>76759</v>
      </c>
      <c r="DE31" s="570"/>
      <c r="DF31" s="570"/>
      <c r="DG31" s="570"/>
      <c r="DH31" s="570"/>
      <c r="DI31" s="570"/>
      <c r="DJ31" s="570"/>
      <c r="DK31" s="571"/>
      <c r="DL31" s="555">
        <v>76759</v>
      </c>
      <c r="DM31" s="570"/>
      <c r="DN31" s="570"/>
      <c r="DO31" s="570"/>
      <c r="DP31" s="570"/>
      <c r="DQ31" s="570"/>
      <c r="DR31" s="570"/>
      <c r="DS31" s="570"/>
      <c r="DT31" s="570"/>
      <c r="DU31" s="570"/>
      <c r="DV31" s="571"/>
      <c r="DW31" s="553">
        <v>2.2000000000000002</v>
      </c>
      <c r="DX31" s="575"/>
      <c r="DY31" s="575"/>
      <c r="DZ31" s="575"/>
      <c r="EA31" s="575"/>
      <c r="EB31" s="575"/>
      <c r="EC31" s="576"/>
    </row>
    <row r="32" spans="2:133" ht="11.25" customHeight="1">
      <c r="B32" s="550" t="s">
        <v>256</v>
      </c>
      <c r="C32" s="551"/>
      <c r="D32" s="551"/>
      <c r="E32" s="551"/>
      <c r="F32" s="551"/>
      <c r="G32" s="551"/>
      <c r="H32" s="551"/>
      <c r="I32" s="551"/>
      <c r="J32" s="551"/>
      <c r="K32" s="551"/>
      <c r="L32" s="551"/>
      <c r="M32" s="551"/>
      <c r="N32" s="551"/>
      <c r="O32" s="551"/>
      <c r="P32" s="551"/>
      <c r="Q32" s="552"/>
      <c r="R32" s="545">
        <v>115231</v>
      </c>
      <c r="S32" s="334"/>
      <c r="T32" s="334"/>
      <c r="U32" s="334"/>
      <c r="V32" s="334"/>
      <c r="W32" s="334"/>
      <c r="X32" s="334"/>
      <c r="Y32" s="546"/>
      <c r="Z32" s="547">
        <v>2</v>
      </c>
      <c r="AA32" s="547"/>
      <c r="AB32" s="547"/>
      <c r="AC32" s="547"/>
      <c r="AD32" s="548">
        <v>121</v>
      </c>
      <c r="AE32" s="548"/>
      <c r="AF32" s="548"/>
      <c r="AG32" s="548"/>
      <c r="AH32" s="548"/>
      <c r="AI32" s="548"/>
      <c r="AJ32" s="548"/>
      <c r="AK32" s="548"/>
      <c r="AL32" s="553">
        <v>0</v>
      </c>
      <c r="AM32" s="340"/>
      <c r="AN32" s="340"/>
      <c r="AO32" s="554"/>
      <c r="AP32" s="502"/>
      <c r="AQ32" s="503"/>
      <c r="AR32" s="503"/>
      <c r="AS32" s="503"/>
      <c r="AT32" s="626"/>
      <c r="AU32" s="46"/>
      <c r="AV32" s="46"/>
      <c r="AW32" s="46"/>
      <c r="AX32" s="560" t="s">
        <v>386</v>
      </c>
      <c r="AY32" s="561"/>
      <c r="AZ32" s="561"/>
      <c r="BA32" s="561"/>
      <c r="BB32" s="561"/>
      <c r="BC32" s="561"/>
      <c r="BD32" s="561"/>
      <c r="BE32" s="561"/>
      <c r="BF32" s="562"/>
      <c r="BG32" s="589">
        <v>96.5</v>
      </c>
      <c r="BH32" s="590"/>
      <c r="BI32" s="590"/>
      <c r="BJ32" s="590"/>
      <c r="BK32" s="590"/>
      <c r="BL32" s="590"/>
      <c r="BM32" s="591">
        <v>86.4</v>
      </c>
      <c r="BN32" s="590"/>
      <c r="BO32" s="590"/>
      <c r="BP32" s="590"/>
      <c r="BQ32" s="592"/>
      <c r="BR32" s="589">
        <v>95.6</v>
      </c>
      <c r="BS32" s="590"/>
      <c r="BT32" s="590"/>
      <c r="BU32" s="590"/>
      <c r="BV32" s="590"/>
      <c r="BW32" s="590"/>
      <c r="BX32" s="591">
        <v>85.3</v>
      </c>
      <c r="BY32" s="590"/>
      <c r="BZ32" s="590"/>
      <c r="CA32" s="590"/>
      <c r="CB32" s="592"/>
      <c r="CD32" s="527"/>
      <c r="CE32" s="529"/>
      <c r="CF32" s="550" t="s">
        <v>387</v>
      </c>
      <c r="CG32" s="551"/>
      <c r="CH32" s="551"/>
      <c r="CI32" s="551"/>
      <c r="CJ32" s="551"/>
      <c r="CK32" s="551"/>
      <c r="CL32" s="551"/>
      <c r="CM32" s="551"/>
      <c r="CN32" s="551"/>
      <c r="CO32" s="551"/>
      <c r="CP32" s="551"/>
      <c r="CQ32" s="552"/>
      <c r="CR32" s="545">
        <v>130</v>
      </c>
      <c r="CS32" s="334"/>
      <c r="CT32" s="334"/>
      <c r="CU32" s="334"/>
      <c r="CV32" s="334"/>
      <c r="CW32" s="334"/>
      <c r="CX32" s="334"/>
      <c r="CY32" s="546"/>
      <c r="CZ32" s="572">
        <v>0</v>
      </c>
      <c r="DA32" s="573"/>
      <c r="DB32" s="573"/>
      <c r="DC32" s="574"/>
      <c r="DD32" s="555">
        <v>130</v>
      </c>
      <c r="DE32" s="334"/>
      <c r="DF32" s="334"/>
      <c r="DG32" s="334"/>
      <c r="DH32" s="334"/>
      <c r="DI32" s="334"/>
      <c r="DJ32" s="334"/>
      <c r="DK32" s="546"/>
      <c r="DL32" s="555">
        <v>130</v>
      </c>
      <c r="DM32" s="334"/>
      <c r="DN32" s="334"/>
      <c r="DO32" s="334"/>
      <c r="DP32" s="334"/>
      <c r="DQ32" s="334"/>
      <c r="DR32" s="334"/>
      <c r="DS32" s="334"/>
      <c r="DT32" s="334"/>
      <c r="DU32" s="334"/>
      <c r="DV32" s="546"/>
      <c r="DW32" s="553">
        <v>0</v>
      </c>
      <c r="DX32" s="575"/>
      <c r="DY32" s="575"/>
      <c r="DZ32" s="575"/>
      <c r="EA32" s="575"/>
      <c r="EB32" s="575"/>
      <c r="EC32" s="576"/>
    </row>
    <row r="33" spans="2:133" ht="11.25" customHeight="1">
      <c r="B33" s="550" t="s">
        <v>363</v>
      </c>
      <c r="C33" s="551"/>
      <c r="D33" s="551"/>
      <c r="E33" s="551"/>
      <c r="F33" s="551"/>
      <c r="G33" s="551"/>
      <c r="H33" s="551"/>
      <c r="I33" s="551"/>
      <c r="J33" s="551"/>
      <c r="K33" s="551"/>
      <c r="L33" s="551"/>
      <c r="M33" s="551"/>
      <c r="N33" s="551"/>
      <c r="O33" s="551"/>
      <c r="P33" s="551"/>
      <c r="Q33" s="552"/>
      <c r="R33" s="545">
        <v>772972</v>
      </c>
      <c r="S33" s="334"/>
      <c r="T33" s="334"/>
      <c r="U33" s="334"/>
      <c r="V33" s="334"/>
      <c r="W33" s="334"/>
      <c r="X33" s="334"/>
      <c r="Y33" s="546"/>
      <c r="Z33" s="547">
        <v>13.7</v>
      </c>
      <c r="AA33" s="547"/>
      <c r="AB33" s="547"/>
      <c r="AC33" s="547"/>
      <c r="AD33" s="548" t="s">
        <v>144</v>
      </c>
      <c r="AE33" s="548"/>
      <c r="AF33" s="548"/>
      <c r="AG33" s="548"/>
      <c r="AH33" s="548"/>
      <c r="AI33" s="548"/>
      <c r="AJ33" s="548"/>
      <c r="AK33" s="548"/>
      <c r="AL33" s="553" t="s">
        <v>144</v>
      </c>
      <c r="AM33" s="340"/>
      <c r="AN33" s="340"/>
      <c r="AO33" s="554"/>
      <c r="AP33" s="13"/>
      <c r="AQ33" s="15"/>
      <c r="AR33" s="8"/>
      <c r="AS33" s="45"/>
      <c r="AT33" s="45"/>
      <c r="AU33" s="45"/>
      <c r="AV33" s="45"/>
      <c r="AW33" s="45"/>
      <c r="AX33" s="45"/>
      <c r="AY33" s="45"/>
      <c r="AZ33" s="45"/>
      <c r="BA33" s="45"/>
      <c r="BB33" s="45"/>
      <c r="BC33" s="45"/>
      <c r="BD33" s="45"/>
      <c r="BE33" s="45"/>
      <c r="BF33" s="45"/>
      <c r="BG33" s="15"/>
      <c r="BH33" s="15"/>
      <c r="BI33" s="15"/>
      <c r="BJ33" s="15"/>
      <c r="BK33" s="15"/>
      <c r="BL33" s="15"/>
      <c r="BM33" s="15"/>
      <c r="BN33" s="15"/>
      <c r="BO33" s="15"/>
      <c r="BP33" s="15"/>
      <c r="BQ33" s="15"/>
      <c r="BR33" s="15"/>
      <c r="BS33" s="15"/>
      <c r="BT33" s="15"/>
      <c r="BU33" s="15"/>
      <c r="BV33" s="15"/>
      <c r="BW33" s="15"/>
      <c r="BX33" s="15"/>
      <c r="BY33" s="15"/>
      <c r="BZ33" s="15"/>
      <c r="CA33" s="15"/>
      <c r="CB33" s="15"/>
      <c r="CD33" s="550" t="s">
        <v>388</v>
      </c>
      <c r="CE33" s="551"/>
      <c r="CF33" s="551"/>
      <c r="CG33" s="551"/>
      <c r="CH33" s="551"/>
      <c r="CI33" s="551"/>
      <c r="CJ33" s="551"/>
      <c r="CK33" s="551"/>
      <c r="CL33" s="551"/>
      <c r="CM33" s="551"/>
      <c r="CN33" s="551"/>
      <c r="CO33" s="551"/>
      <c r="CP33" s="551"/>
      <c r="CQ33" s="552"/>
      <c r="CR33" s="545">
        <v>2320491</v>
      </c>
      <c r="CS33" s="570"/>
      <c r="CT33" s="570"/>
      <c r="CU33" s="570"/>
      <c r="CV33" s="570"/>
      <c r="CW33" s="570"/>
      <c r="CX33" s="570"/>
      <c r="CY33" s="571"/>
      <c r="CZ33" s="572">
        <v>42.3</v>
      </c>
      <c r="DA33" s="573"/>
      <c r="DB33" s="573"/>
      <c r="DC33" s="574"/>
      <c r="DD33" s="555">
        <v>1771721</v>
      </c>
      <c r="DE33" s="570"/>
      <c r="DF33" s="570"/>
      <c r="DG33" s="570"/>
      <c r="DH33" s="570"/>
      <c r="DI33" s="570"/>
      <c r="DJ33" s="570"/>
      <c r="DK33" s="571"/>
      <c r="DL33" s="555">
        <v>1329582</v>
      </c>
      <c r="DM33" s="570"/>
      <c r="DN33" s="570"/>
      <c r="DO33" s="570"/>
      <c r="DP33" s="570"/>
      <c r="DQ33" s="570"/>
      <c r="DR33" s="570"/>
      <c r="DS33" s="570"/>
      <c r="DT33" s="570"/>
      <c r="DU33" s="570"/>
      <c r="DV33" s="571"/>
      <c r="DW33" s="553">
        <v>38</v>
      </c>
      <c r="DX33" s="575"/>
      <c r="DY33" s="575"/>
      <c r="DZ33" s="575"/>
      <c r="EA33" s="575"/>
      <c r="EB33" s="575"/>
      <c r="EC33" s="576"/>
    </row>
    <row r="34" spans="2:133" ht="11.25" customHeight="1">
      <c r="B34" s="550" t="s">
        <v>389</v>
      </c>
      <c r="C34" s="551"/>
      <c r="D34" s="551"/>
      <c r="E34" s="551"/>
      <c r="F34" s="551"/>
      <c r="G34" s="551"/>
      <c r="H34" s="551"/>
      <c r="I34" s="551"/>
      <c r="J34" s="551"/>
      <c r="K34" s="551"/>
      <c r="L34" s="551"/>
      <c r="M34" s="551"/>
      <c r="N34" s="551"/>
      <c r="O34" s="551"/>
      <c r="P34" s="551"/>
      <c r="Q34" s="552"/>
      <c r="R34" s="545" t="s">
        <v>144</v>
      </c>
      <c r="S34" s="334"/>
      <c r="T34" s="334"/>
      <c r="U34" s="334"/>
      <c r="V34" s="334"/>
      <c r="W34" s="334"/>
      <c r="X34" s="334"/>
      <c r="Y34" s="546"/>
      <c r="Z34" s="547" t="s">
        <v>144</v>
      </c>
      <c r="AA34" s="547"/>
      <c r="AB34" s="547"/>
      <c r="AC34" s="547"/>
      <c r="AD34" s="548" t="s">
        <v>144</v>
      </c>
      <c r="AE34" s="548"/>
      <c r="AF34" s="548"/>
      <c r="AG34" s="548"/>
      <c r="AH34" s="548"/>
      <c r="AI34" s="548"/>
      <c r="AJ34" s="548"/>
      <c r="AK34" s="548"/>
      <c r="AL34" s="553" t="s">
        <v>144</v>
      </c>
      <c r="AM34" s="340"/>
      <c r="AN34" s="340"/>
      <c r="AO34" s="554"/>
      <c r="AP34" s="18"/>
      <c r="AQ34" s="328" t="s">
        <v>171</v>
      </c>
      <c r="AR34" s="329"/>
      <c r="AS34" s="329"/>
      <c r="AT34" s="329"/>
      <c r="AU34" s="329"/>
      <c r="AV34" s="329"/>
      <c r="AW34" s="329"/>
      <c r="AX34" s="329"/>
      <c r="AY34" s="329"/>
      <c r="AZ34" s="329"/>
      <c r="BA34" s="329"/>
      <c r="BB34" s="329"/>
      <c r="BC34" s="329"/>
      <c r="BD34" s="329"/>
      <c r="BE34" s="329"/>
      <c r="BF34" s="371"/>
      <c r="BG34" s="328" t="s">
        <v>48</v>
      </c>
      <c r="BH34" s="329"/>
      <c r="BI34" s="329"/>
      <c r="BJ34" s="329"/>
      <c r="BK34" s="329"/>
      <c r="BL34" s="329"/>
      <c r="BM34" s="329"/>
      <c r="BN34" s="329"/>
      <c r="BO34" s="329"/>
      <c r="BP34" s="329"/>
      <c r="BQ34" s="329"/>
      <c r="BR34" s="329"/>
      <c r="BS34" s="329"/>
      <c r="BT34" s="329"/>
      <c r="BU34" s="329"/>
      <c r="BV34" s="329"/>
      <c r="BW34" s="329"/>
      <c r="BX34" s="329"/>
      <c r="BY34" s="329"/>
      <c r="BZ34" s="329"/>
      <c r="CA34" s="329"/>
      <c r="CB34" s="371"/>
      <c r="CD34" s="550" t="s">
        <v>102</v>
      </c>
      <c r="CE34" s="551"/>
      <c r="CF34" s="551"/>
      <c r="CG34" s="551"/>
      <c r="CH34" s="551"/>
      <c r="CI34" s="551"/>
      <c r="CJ34" s="551"/>
      <c r="CK34" s="551"/>
      <c r="CL34" s="551"/>
      <c r="CM34" s="551"/>
      <c r="CN34" s="551"/>
      <c r="CO34" s="551"/>
      <c r="CP34" s="551"/>
      <c r="CQ34" s="552"/>
      <c r="CR34" s="545">
        <v>643959</v>
      </c>
      <c r="CS34" s="334"/>
      <c r="CT34" s="334"/>
      <c r="CU34" s="334"/>
      <c r="CV34" s="334"/>
      <c r="CW34" s="334"/>
      <c r="CX34" s="334"/>
      <c r="CY34" s="546"/>
      <c r="CZ34" s="572">
        <v>11.8</v>
      </c>
      <c r="DA34" s="573"/>
      <c r="DB34" s="573"/>
      <c r="DC34" s="574"/>
      <c r="DD34" s="555">
        <v>533345</v>
      </c>
      <c r="DE34" s="334"/>
      <c r="DF34" s="334"/>
      <c r="DG34" s="334"/>
      <c r="DH34" s="334"/>
      <c r="DI34" s="334"/>
      <c r="DJ34" s="334"/>
      <c r="DK34" s="546"/>
      <c r="DL34" s="555">
        <v>456523</v>
      </c>
      <c r="DM34" s="334"/>
      <c r="DN34" s="334"/>
      <c r="DO34" s="334"/>
      <c r="DP34" s="334"/>
      <c r="DQ34" s="334"/>
      <c r="DR34" s="334"/>
      <c r="DS34" s="334"/>
      <c r="DT34" s="334"/>
      <c r="DU34" s="334"/>
      <c r="DV34" s="546"/>
      <c r="DW34" s="553">
        <v>13</v>
      </c>
      <c r="DX34" s="575"/>
      <c r="DY34" s="575"/>
      <c r="DZ34" s="575"/>
      <c r="EA34" s="575"/>
      <c r="EB34" s="575"/>
      <c r="EC34" s="576"/>
    </row>
    <row r="35" spans="2:133" ht="11.25" customHeight="1">
      <c r="B35" s="550" t="s">
        <v>189</v>
      </c>
      <c r="C35" s="551"/>
      <c r="D35" s="551"/>
      <c r="E35" s="551"/>
      <c r="F35" s="551"/>
      <c r="G35" s="551"/>
      <c r="H35" s="551"/>
      <c r="I35" s="551"/>
      <c r="J35" s="551"/>
      <c r="K35" s="551"/>
      <c r="L35" s="551"/>
      <c r="M35" s="551"/>
      <c r="N35" s="551"/>
      <c r="O35" s="551"/>
      <c r="P35" s="551"/>
      <c r="Q35" s="552"/>
      <c r="R35" s="545">
        <v>165672</v>
      </c>
      <c r="S35" s="334"/>
      <c r="T35" s="334"/>
      <c r="U35" s="334"/>
      <c r="V35" s="334"/>
      <c r="W35" s="334"/>
      <c r="X35" s="334"/>
      <c r="Y35" s="546"/>
      <c r="Z35" s="547">
        <v>2.9</v>
      </c>
      <c r="AA35" s="547"/>
      <c r="AB35" s="547"/>
      <c r="AC35" s="547"/>
      <c r="AD35" s="548" t="s">
        <v>144</v>
      </c>
      <c r="AE35" s="548"/>
      <c r="AF35" s="548"/>
      <c r="AG35" s="548"/>
      <c r="AH35" s="548"/>
      <c r="AI35" s="548"/>
      <c r="AJ35" s="548"/>
      <c r="AK35" s="548"/>
      <c r="AL35" s="553" t="s">
        <v>144</v>
      </c>
      <c r="AM35" s="340"/>
      <c r="AN35" s="340"/>
      <c r="AO35" s="554"/>
      <c r="AP35" s="18"/>
      <c r="AQ35" s="534" t="s">
        <v>366</v>
      </c>
      <c r="AR35" s="535"/>
      <c r="AS35" s="535"/>
      <c r="AT35" s="535"/>
      <c r="AU35" s="535"/>
      <c r="AV35" s="535"/>
      <c r="AW35" s="535"/>
      <c r="AX35" s="535"/>
      <c r="AY35" s="536"/>
      <c r="AZ35" s="537">
        <v>579324</v>
      </c>
      <c r="BA35" s="538"/>
      <c r="BB35" s="538"/>
      <c r="BC35" s="538"/>
      <c r="BD35" s="538"/>
      <c r="BE35" s="538"/>
      <c r="BF35" s="593"/>
      <c r="BG35" s="534" t="s">
        <v>390</v>
      </c>
      <c r="BH35" s="535"/>
      <c r="BI35" s="535"/>
      <c r="BJ35" s="535"/>
      <c r="BK35" s="535"/>
      <c r="BL35" s="535"/>
      <c r="BM35" s="535"/>
      <c r="BN35" s="535"/>
      <c r="BO35" s="535"/>
      <c r="BP35" s="535"/>
      <c r="BQ35" s="535"/>
      <c r="BR35" s="535"/>
      <c r="BS35" s="535"/>
      <c r="BT35" s="535"/>
      <c r="BU35" s="536"/>
      <c r="BV35" s="537">
        <v>9320</v>
      </c>
      <c r="BW35" s="538"/>
      <c r="BX35" s="538"/>
      <c r="BY35" s="538"/>
      <c r="BZ35" s="538"/>
      <c r="CA35" s="538"/>
      <c r="CB35" s="593"/>
      <c r="CD35" s="550" t="s">
        <v>318</v>
      </c>
      <c r="CE35" s="551"/>
      <c r="CF35" s="551"/>
      <c r="CG35" s="551"/>
      <c r="CH35" s="551"/>
      <c r="CI35" s="551"/>
      <c r="CJ35" s="551"/>
      <c r="CK35" s="551"/>
      <c r="CL35" s="551"/>
      <c r="CM35" s="551"/>
      <c r="CN35" s="551"/>
      <c r="CO35" s="551"/>
      <c r="CP35" s="551"/>
      <c r="CQ35" s="552"/>
      <c r="CR35" s="545">
        <v>39930</v>
      </c>
      <c r="CS35" s="570"/>
      <c r="CT35" s="570"/>
      <c r="CU35" s="570"/>
      <c r="CV35" s="570"/>
      <c r="CW35" s="570"/>
      <c r="CX35" s="570"/>
      <c r="CY35" s="571"/>
      <c r="CZ35" s="572">
        <v>0.7</v>
      </c>
      <c r="DA35" s="573"/>
      <c r="DB35" s="573"/>
      <c r="DC35" s="574"/>
      <c r="DD35" s="555">
        <v>33802</v>
      </c>
      <c r="DE35" s="570"/>
      <c r="DF35" s="570"/>
      <c r="DG35" s="570"/>
      <c r="DH35" s="570"/>
      <c r="DI35" s="570"/>
      <c r="DJ35" s="570"/>
      <c r="DK35" s="571"/>
      <c r="DL35" s="555">
        <v>33802</v>
      </c>
      <c r="DM35" s="570"/>
      <c r="DN35" s="570"/>
      <c r="DO35" s="570"/>
      <c r="DP35" s="570"/>
      <c r="DQ35" s="570"/>
      <c r="DR35" s="570"/>
      <c r="DS35" s="570"/>
      <c r="DT35" s="570"/>
      <c r="DU35" s="570"/>
      <c r="DV35" s="571"/>
      <c r="DW35" s="553">
        <v>1</v>
      </c>
      <c r="DX35" s="575"/>
      <c r="DY35" s="575"/>
      <c r="DZ35" s="575"/>
      <c r="EA35" s="575"/>
      <c r="EB35" s="575"/>
      <c r="EC35" s="576"/>
    </row>
    <row r="36" spans="2:133" ht="11.25" customHeight="1">
      <c r="B36" s="560" t="s">
        <v>391</v>
      </c>
      <c r="C36" s="561"/>
      <c r="D36" s="561"/>
      <c r="E36" s="561"/>
      <c r="F36" s="561"/>
      <c r="G36" s="561"/>
      <c r="H36" s="561"/>
      <c r="I36" s="561"/>
      <c r="J36" s="561"/>
      <c r="K36" s="561"/>
      <c r="L36" s="561"/>
      <c r="M36" s="561"/>
      <c r="N36" s="561"/>
      <c r="O36" s="561"/>
      <c r="P36" s="561"/>
      <c r="Q36" s="562"/>
      <c r="R36" s="594">
        <v>5660306</v>
      </c>
      <c r="S36" s="595"/>
      <c r="T36" s="595"/>
      <c r="U36" s="595"/>
      <c r="V36" s="595"/>
      <c r="W36" s="595"/>
      <c r="X36" s="595"/>
      <c r="Y36" s="596"/>
      <c r="Z36" s="597">
        <v>100</v>
      </c>
      <c r="AA36" s="597"/>
      <c r="AB36" s="597"/>
      <c r="AC36" s="597"/>
      <c r="AD36" s="598">
        <v>3336357</v>
      </c>
      <c r="AE36" s="598"/>
      <c r="AF36" s="598"/>
      <c r="AG36" s="598"/>
      <c r="AH36" s="598"/>
      <c r="AI36" s="598"/>
      <c r="AJ36" s="598"/>
      <c r="AK36" s="598"/>
      <c r="AL36" s="599">
        <v>100</v>
      </c>
      <c r="AM36" s="591"/>
      <c r="AN36" s="591"/>
      <c r="AO36" s="600"/>
      <c r="AQ36" s="601" t="s">
        <v>392</v>
      </c>
      <c r="AR36" s="337"/>
      <c r="AS36" s="337"/>
      <c r="AT36" s="337"/>
      <c r="AU36" s="337"/>
      <c r="AV36" s="337"/>
      <c r="AW36" s="337"/>
      <c r="AX36" s="337"/>
      <c r="AY36" s="602"/>
      <c r="AZ36" s="545">
        <v>148385</v>
      </c>
      <c r="BA36" s="334"/>
      <c r="BB36" s="334"/>
      <c r="BC36" s="334"/>
      <c r="BD36" s="570"/>
      <c r="BE36" s="570"/>
      <c r="BF36" s="588"/>
      <c r="BG36" s="550" t="s">
        <v>289</v>
      </c>
      <c r="BH36" s="551"/>
      <c r="BI36" s="551"/>
      <c r="BJ36" s="551"/>
      <c r="BK36" s="551"/>
      <c r="BL36" s="551"/>
      <c r="BM36" s="551"/>
      <c r="BN36" s="551"/>
      <c r="BO36" s="551"/>
      <c r="BP36" s="551"/>
      <c r="BQ36" s="551"/>
      <c r="BR36" s="551"/>
      <c r="BS36" s="551"/>
      <c r="BT36" s="551"/>
      <c r="BU36" s="552"/>
      <c r="BV36" s="545">
        <v>-46776</v>
      </c>
      <c r="BW36" s="334"/>
      <c r="BX36" s="334"/>
      <c r="BY36" s="334"/>
      <c r="BZ36" s="334"/>
      <c r="CA36" s="334"/>
      <c r="CB36" s="556"/>
      <c r="CD36" s="550" t="s">
        <v>393</v>
      </c>
      <c r="CE36" s="551"/>
      <c r="CF36" s="551"/>
      <c r="CG36" s="551"/>
      <c r="CH36" s="551"/>
      <c r="CI36" s="551"/>
      <c r="CJ36" s="551"/>
      <c r="CK36" s="551"/>
      <c r="CL36" s="551"/>
      <c r="CM36" s="551"/>
      <c r="CN36" s="551"/>
      <c r="CO36" s="551"/>
      <c r="CP36" s="551"/>
      <c r="CQ36" s="552"/>
      <c r="CR36" s="545">
        <v>852451</v>
      </c>
      <c r="CS36" s="334"/>
      <c r="CT36" s="334"/>
      <c r="CU36" s="334"/>
      <c r="CV36" s="334"/>
      <c r="CW36" s="334"/>
      <c r="CX36" s="334"/>
      <c r="CY36" s="546"/>
      <c r="CZ36" s="572">
        <v>15.6</v>
      </c>
      <c r="DA36" s="573"/>
      <c r="DB36" s="573"/>
      <c r="DC36" s="574"/>
      <c r="DD36" s="555">
        <v>575821</v>
      </c>
      <c r="DE36" s="334"/>
      <c r="DF36" s="334"/>
      <c r="DG36" s="334"/>
      <c r="DH36" s="334"/>
      <c r="DI36" s="334"/>
      <c r="DJ36" s="334"/>
      <c r="DK36" s="546"/>
      <c r="DL36" s="555">
        <v>477053</v>
      </c>
      <c r="DM36" s="334"/>
      <c r="DN36" s="334"/>
      <c r="DO36" s="334"/>
      <c r="DP36" s="334"/>
      <c r="DQ36" s="334"/>
      <c r="DR36" s="334"/>
      <c r="DS36" s="334"/>
      <c r="DT36" s="334"/>
      <c r="DU36" s="334"/>
      <c r="DV36" s="546"/>
      <c r="DW36" s="553">
        <v>13.6</v>
      </c>
      <c r="DX36" s="575"/>
      <c r="DY36" s="575"/>
      <c r="DZ36" s="575"/>
      <c r="EA36" s="575"/>
      <c r="EB36" s="575"/>
      <c r="EC36" s="576"/>
    </row>
    <row r="37" spans="2:133" ht="11.25" customHeight="1">
      <c r="AQ37" s="601" t="s">
        <v>395</v>
      </c>
      <c r="AR37" s="337"/>
      <c r="AS37" s="337"/>
      <c r="AT37" s="337"/>
      <c r="AU37" s="337"/>
      <c r="AV37" s="337"/>
      <c r="AW37" s="337"/>
      <c r="AX37" s="337"/>
      <c r="AY37" s="602"/>
      <c r="AZ37" s="545">
        <v>53208</v>
      </c>
      <c r="BA37" s="334"/>
      <c r="BB37" s="334"/>
      <c r="BC37" s="334"/>
      <c r="BD37" s="570"/>
      <c r="BE37" s="570"/>
      <c r="BF37" s="588"/>
      <c r="BG37" s="550" t="s">
        <v>396</v>
      </c>
      <c r="BH37" s="551"/>
      <c r="BI37" s="551"/>
      <c r="BJ37" s="551"/>
      <c r="BK37" s="551"/>
      <c r="BL37" s="551"/>
      <c r="BM37" s="551"/>
      <c r="BN37" s="551"/>
      <c r="BO37" s="551"/>
      <c r="BP37" s="551"/>
      <c r="BQ37" s="551"/>
      <c r="BR37" s="551"/>
      <c r="BS37" s="551"/>
      <c r="BT37" s="551"/>
      <c r="BU37" s="552"/>
      <c r="BV37" s="545">
        <v>1415</v>
      </c>
      <c r="BW37" s="334"/>
      <c r="BX37" s="334"/>
      <c r="BY37" s="334"/>
      <c r="BZ37" s="334"/>
      <c r="CA37" s="334"/>
      <c r="CB37" s="556"/>
      <c r="CD37" s="550" t="s">
        <v>150</v>
      </c>
      <c r="CE37" s="551"/>
      <c r="CF37" s="551"/>
      <c r="CG37" s="551"/>
      <c r="CH37" s="551"/>
      <c r="CI37" s="551"/>
      <c r="CJ37" s="551"/>
      <c r="CK37" s="551"/>
      <c r="CL37" s="551"/>
      <c r="CM37" s="551"/>
      <c r="CN37" s="551"/>
      <c r="CO37" s="551"/>
      <c r="CP37" s="551"/>
      <c r="CQ37" s="552"/>
      <c r="CR37" s="545">
        <v>336393</v>
      </c>
      <c r="CS37" s="570"/>
      <c r="CT37" s="570"/>
      <c r="CU37" s="570"/>
      <c r="CV37" s="570"/>
      <c r="CW37" s="570"/>
      <c r="CX37" s="570"/>
      <c r="CY37" s="571"/>
      <c r="CZ37" s="572">
        <v>6.1</v>
      </c>
      <c r="DA37" s="573"/>
      <c r="DB37" s="573"/>
      <c r="DC37" s="574"/>
      <c r="DD37" s="555">
        <v>336287</v>
      </c>
      <c r="DE37" s="570"/>
      <c r="DF37" s="570"/>
      <c r="DG37" s="570"/>
      <c r="DH37" s="570"/>
      <c r="DI37" s="570"/>
      <c r="DJ37" s="570"/>
      <c r="DK37" s="571"/>
      <c r="DL37" s="555">
        <v>336287</v>
      </c>
      <c r="DM37" s="570"/>
      <c r="DN37" s="570"/>
      <c r="DO37" s="570"/>
      <c r="DP37" s="570"/>
      <c r="DQ37" s="570"/>
      <c r="DR37" s="570"/>
      <c r="DS37" s="570"/>
      <c r="DT37" s="570"/>
      <c r="DU37" s="570"/>
      <c r="DV37" s="571"/>
      <c r="DW37" s="553">
        <v>9.6</v>
      </c>
      <c r="DX37" s="575"/>
      <c r="DY37" s="575"/>
      <c r="DZ37" s="575"/>
      <c r="EA37" s="575"/>
      <c r="EB37" s="575"/>
      <c r="EC37" s="576"/>
    </row>
    <row r="38" spans="2:133" ht="11.25" customHeight="1">
      <c r="AQ38" s="601" t="s">
        <v>197</v>
      </c>
      <c r="AR38" s="337"/>
      <c r="AS38" s="337"/>
      <c r="AT38" s="337"/>
      <c r="AU38" s="337"/>
      <c r="AV38" s="337"/>
      <c r="AW38" s="337"/>
      <c r="AX38" s="337"/>
      <c r="AY38" s="602"/>
      <c r="AZ38" s="545">
        <v>19534</v>
      </c>
      <c r="BA38" s="334"/>
      <c r="BB38" s="334"/>
      <c r="BC38" s="334"/>
      <c r="BD38" s="570"/>
      <c r="BE38" s="570"/>
      <c r="BF38" s="588"/>
      <c r="BG38" s="550" t="s">
        <v>281</v>
      </c>
      <c r="BH38" s="551"/>
      <c r="BI38" s="551"/>
      <c r="BJ38" s="551"/>
      <c r="BK38" s="551"/>
      <c r="BL38" s="551"/>
      <c r="BM38" s="551"/>
      <c r="BN38" s="551"/>
      <c r="BO38" s="551"/>
      <c r="BP38" s="551"/>
      <c r="BQ38" s="551"/>
      <c r="BR38" s="551"/>
      <c r="BS38" s="551"/>
      <c r="BT38" s="551"/>
      <c r="BU38" s="552"/>
      <c r="BV38" s="545">
        <v>2475</v>
      </c>
      <c r="BW38" s="334"/>
      <c r="BX38" s="334"/>
      <c r="BY38" s="334"/>
      <c r="BZ38" s="334"/>
      <c r="CA38" s="334"/>
      <c r="CB38" s="556"/>
      <c r="CD38" s="550" t="s">
        <v>263</v>
      </c>
      <c r="CE38" s="551"/>
      <c r="CF38" s="551"/>
      <c r="CG38" s="551"/>
      <c r="CH38" s="551"/>
      <c r="CI38" s="551"/>
      <c r="CJ38" s="551"/>
      <c r="CK38" s="551"/>
      <c r="CL38" s="551"/>
      <c r="CM38" s="551"/>
      <c r="CN38" s="551"/>
      <c r="CO38" s="551"/>
      <c r="CP38" s="551"/>
      <c r="CQ38" s="552"/>
      <c r="CR38" s="545">
        <v>557540</v>
      </c>
      <c r="CS38" s="334"/>
      <c r="CT38" s="334"/>
      <c r="CU38" s="334"/>
      <c r="CV38" s="334"/>
      <c r="CW38" s="334"/>
      <c r="CX38" s="334"/>
      <c r="CY38" s="546"/>
      <c r="CZ38" s="572">
        <v>10.199999999999999</v>
      </c>
      <c r="DA38" s="573"/>
      <c r="DB38" s="573"/>
      <c r="DC38" s="574"/>
      <c r="DD38" s="555">
        <v>432428</v>
      </c>
      <c r="DE38" s="334"/>
      <c r="DF38" s="334"/>
      <c r="DG38" s="334"/>
      <c r="DH38" s="334"/>
      <c r="DI38" s="334"/>
      <c r="DJ38" s="334"/>
      <c r="DK38" s="546"/>
      <c r="DL38" s="555">
        <v>360434</v>
      </c>
      <c r="DM38" s="334"/>
      <c r="DN38" s="334"/>
      <c r="DO38" s="334"/>
      <c r="DP38" s="334"/>
      <c r="DQ38" s="334"/>
      <c r="DR38" s="334"/>
      <c r="DS38" s="334"/>
      <c r="DT38" s="334"/>
      <c r="DU38" s="334"/>
      <c r="DV38" s="546"/>
      <c r="DW38" s="553">
        <v>10.3</v>
      </c>
      <c r="DX38" s="575"/>
      <c r="DY38" s="575"/>
      <c r="DZ38" s="575"/>
      <c r="EA38" s="575"/>
      <c r="EB38" s="575"/>
      <c r="EC38" s="576"/>
    </row>
    <row r="39" spans="2:133" ht="11.25" customHeight="1">
      <c r="AQ39" s="601" t="s">
        <v>96</v>
      </c>
      <c r="AR39" s="337"/>
      <c r="AS39" s="337"/>
      <c r="AT39" s="337"/>
      <c r="AU39" s="337"/>
      <c r="AV39" s="337"/>
      <c r="AW39" s="337"/>
      <c r="AX39" s="337"/>
      <c r="AY39" s="602"/>
      <c r="AZ39" s="545">
        <v>2250</v>
      </c>
      <c r="BA39" s="334"/>
      <c r="BB39" s="334"/>
      <c r="BC39" s="334"/>
      <c r="BD39" s="570"/>
      <c r="BE39" s="570"/>
      <c r="BF39" s="588"/>
      <c r="BG39" s="623" t="s">
        <v>221</v>
      </c>
      <c r="BH39" s="486"/>
      <c r="BI39" s="486"/>
      <c r="BJ39" s="486"/>
      <c r="BK39" s="486"/>
      <c r="BL39" s="7"/>
      <c r="BM39" s="551" t="s">
        <v>205</v>
      </c>
      <c r="BN39" s="551"/>
      <c r="BO39" s="551"/>
      <c r="BP39" s="551"/>
      <c r="BQ39" s="551"/>
      <c r="BR39" s="551"/>
      <c r="BS39" s="551"/>
      <c r="BT39" s="551"/>
      <c r="BU39" s="552"/>
      <c r="BV39" s="545">
        <v>78</v>
      </c>
      <c r="BW39" s="334"/>
      <c r="BX39" s="334"/>
      <c r="BY39" s="334"/>
      <c r="BZ39" s="334"/>
      <c r="CA39" s="334"/>
      <c r="CB39" s="556"/>
      <c r="CD39" s="550" t="s">
        <v>6</v>
      </c>
      <c r="CE39" s="551"/>
      <c r="CF39" s="551"/>
      <c r="CG39" s="551"/>
      <c r="CH39" s="551"/>
      <c r="CI39" s="551"/>
      <c r="CJ39" s="551"/>
      <c r="CK39" s="551"/>
      <c r="CL39" s="551"/>
      <c r="CM39" s="551"/>
      <c r="CN39" s="551"/>
      <c r="CO39" s="551"/>
      <c r="CP39" s="551"/>
      <c r="CQ39" s="552"/>
      <c r="CR39" s="545">
        <v>212241</v>
      </c>
      <c r="CS39" s="570"/>
      <c r="CT39" s="570"/>
      <c r="CU39" s="570"/>
      <c r="CV39" s="570"/>
      <c r="CW39" s="570"/>
      <c r="CX39" s="570"/>
      <c r="CY39" s="571"/>
      <c r="CZ39" s="572">
        <v>3.9</v>
      </c>
      <c r="DA39" s="573"/>
      <c r="DB39" s="573"/>
      <c r="DC39" s="574"/>
      <c r="DD39" s="555">
        <v>194555</v>
      </c>
      <c r="DE39" s="570"/>
      <c r="DF39" s="570"/>
      <c r="DG39" s="570"/>
      <c r="DH39" s="570"/>
      <c r="DI39" s="570"/>
      <c r="DJ39" s="570"/>
      <c r="DK39" s="571"/>
      <c r="DL39" s="555" t="s">
        <v>144</v>
      </c>
      <c r="DM39" s="570"/>
      <c r="DN39" s="570"/>
      <c r="DO39" s="570"/>
      <c r="DP39" s="570"/>
      <c r="DQ39" s="570"/>
      <c r="DR39" s="570"/>
      <c r="DS39" s="570"/>
      <c r="DT39" s="570"/>
      <c r="DU39" s="570"/>
      <c r="DV39" s="571"/>
      <c r="DW39" s="553" t="s">
        <v>144</v>
      </c>
      <c r="DX39" s="575"/>
      <c r="DY39" s="575"/>
      <c r="DZ39" s="575"/>
      <c r="EA39" s="575"/>
      <c r="EB39" s="575"/>
      <c r="EC39" s="576"/>
    </row>
    <row r="40" spans="2:133" ht="11.25" customHeight="1">
      <c r="B40" s="8"/>
      <c r="C40" s="8"/>
      <c r="D40" s="8"/>
      <c r="E40" s="8"/>
      <c r="F40" s="8"/>
      <c r="G40" s="8"/>
      <c r="H40" s="8"/>
      <c r="I40" s="8"/>
      <c r="J40" s="8"/>
      <c r="K40" s="8"/>
      <c r="L40" s="8"/>
      <c r="M40" s="8"/>
      <c r="N40" s="8"/>
      <c r="O40" s="8"/>
      <c r="P40" s="8"/>
      <c r="Q40" s="8"/>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Q40" s="601" t="s">
        <v>397</v>
      </c>
      <c r="AR40" s="337"/>
      <c r="AS40" s="337"/>
      <c r="AT40" s="337"/>
      <c r="AU40" s="337"/>
      <c r="AV40" s="337"/>
      <c r="AW40" s="337"/>
      <c r="AX40" s="337"/>
      <c r="AY40" s="602"/>
      <c r="AZ40" s="545">
        <v>138865</v>
      </c>
      <c r="BA40" s="334"/>
      <c r="BB40" s="334"/>
      <c r="BC40" s="334"/>
      <c r="BD40" s="570"/>
      <c r="BE40" s="570"/>
      <c r="BF40" s="588"/>
      <c r="BG40" s="623"/>
      <c r="BH40" s="486"/>
      <c r="BI40" s="486"/>
      <c r="BJ40" s="486"/>
      <c r="BK40" s="486"/>
      <c r="BL40" s="7"/>
      <c r="BM40" s="551" t="s">
        <v>360</v>
      </c>
      <c r="BN40" s="551"/>
      <c r="BO40" s="551"/>
      <c r="BP40" s="551"/>
      <c r="BQ40" s="551"/>
      <c r="BR40" s="551"/>
      <c r="BS40" s="551"/>
      <c r="BT40" s="551"/>
      <c r="BU40" s="552"/>
      <c r="BV40" s="545">
        <v>146</v>
      </c>
      <c r="BW40" s="334"/>
      <c r="BX40" s="334"/>
      <c r="BY40" s="334"/>
      <c r="BZ40" s="334"/>
      <c r="CA40" s="334"/>
      <c r="CB40" s="556"/>
      <c r="CD40" s="550" t="s">
        <v>398</v>
      </c>
      <c r="CE40" s="551"/>
      <c r="CF40" s="551"/>
      <c r="CG40" s="551"/>
      <c r="CH40" s="551"/>
      <c r="CI40" s="551"/>
      <c r="CJ40" s="551"/>
      <c r="CK40" s="551"/>
      <c r="CL40" s="551"/>
      <c r="CM40" s="551"/>
      <c r="CN40" s="551"/>
      <c r="CO40" s="551"/>
      <c r="CP40" s="551"/>
      <c r="CQ40" s="552"/>
      <c r="CR40" s="545">
        <v>14370</v>
      </c>
      <c r="CS40" s="334"/>
      <c r="CT40" s="334"/>
      <c r="CU40" s="334"/>
      <c r="CV40" s="334"/>
      <c r="CW40" s="334"/>
      <c r="CX40" s="334"/>
      <c r="CY40" s="546"/>
      <c r="CZ40" s="572">
        <v>0.3</v>
      </c>
      <c r="DA40" s="573"/>
      <c r="DB40" s="573"/>
      <c r="DC40" s="574"/>
      <c r="DD40" s="555">
        <v>1770</v>
      </c>
      <c r="DE40" s="334"/>
      <c r="DF40" s="334"/>
      <c r="DG40" s="334"/>
      <c r="DH40" s="334"/>
      <c r="DI40" s="334"/>
      <c r="DJ40" s="334"/>
      <c r="DK40" s="546"/>
      <c r="DL40" s="555">
        <v>1770</v>
      </c>
      <c r="DM40" s="334"/>
      <c r="DN40" s="334"/>
      <c r="DO40" s="334"/>
      <c r="DP40" s="334"/>
      <c r="DQ40" s="334"/>
      <c r="DR40" s="334"/>
      <c r="DS40" s="334"/>
      <c r="DT40" s="334"/>
      <c r="DU40" s="334"/>
      <c r="DV40" s="546"/>
      <c r="DW40" s="553">
        <v>0.1</v>
      </c>
      <c r="DX40" s="575"/>
      <c r="DY40" s="575"/>
      <c r="DZ40" s="575"/>
      <c r="EA40" s="575"/>
      <c r="EB40" s="575"/>
      <c r="EC40" s="576"/>
    </row>
    <row r="41" spans="2:133" ht="11.25" customHeight="1">
      <c r="B41" s="8"/>
      <c r="C41" s="8"/>
      <c r="D41" s="8"/>
      <c r="E41" s="8"/>
      <c r="F41" s="8"/>
      <c r="G41" s="8"/>
      <c r="H41" s="8"/>
      <c r="I41" s="8"/>
      <c r="J41" s="8"/>
      <c r="K41" s="8"/>
      <c r="L41" s="8"/>
      <c r="M41" s="8"/>
      <c r="N41" s="8"/>
      <c r="O41" s="8"/>
      <c r="P41" s="8"/>
      <c r="Q41" s="8"/>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Q41" s="560" t="s">
        <v>399</v>
      </c>
      <c r="AR41" s="561"/>
      <c r="AS41" s="561"/>
      <c r="AT41" s="561"/>
      <c r="AU41" s="561"/>
      <c r="AV41" s="561"/>
      <c r="AW41" s="561"/>
      <c r="AX41" s="561"/>
      <c r="AY41" s="562"/>
      <c r="AZ41" s="594">
        <v>217082</v>
      </c>
      <c r="BA41" s="595"/>
      <c r="BB41" s="595"/>
      <c r="BC41" s="595"/>
      <c r="BD41" s="590"/>
      <c r="BE41" s="590"/>
      <c r="BF41" s="592"/>
      <c r="BG41" s="502"/>
      <c r="BH41" s="503"/>
      <c r="BI41" s="503"/>
      <c r="BJ41" s="503"/>
      <c r="BK41" s="503"/>
      <c r="BL41" s="23"/>
      <c r="BM41" s="561" t="s">
        <v>354</v>
      </c>
      <c r="BN41" s="561"/>
      <c r="BO41" s="561"/>
      <c r="BP41" s="561"/>
      <c r="BQ41" s="561"/>
      <c r="BR41" s="561"/>
      <c r="BS41" s="561"/>
      <c r="BT41" s="561"/>
      <c r="BU41" s="562"/>
      <c r="BV41" s="594">
        <v>248</v>
      </c>
      <c r="BW41" s="595"/>
      <c r="BX41" s="595"/>
      <c r="BY41" s="595"/>
      <c r="BZ41" s="595"/>
      <c r="CA41" s="595"/>
      <c r="CB41" s="603"/>
      <c r="CD41" s="550" t="s">
        <v>400</v>
      </c>
      <c r="CE41" s="551"/>
      <c r="CF41" s="551"/>
      <c r="CG41" s="551"/>
      <c r="CH41" s="551"/>
      <c r="CI41" s="551"/>
      <c r="CJ41" s="551"/>
      <c r="CK41" s="551"/>
      <c r="CL41" s="551"/>
      <c r="CM41" s="551"/>
      <c r="CN41" s="551"/>
      <c r="CO41" s="551"/>
      <c r="CP41" s="551"/>
      <c r="CQ41" s="552"/>
      <c r="CR41" s="545" t="s">
        <v>144</v>
      </c>
      <c r="CS41" s="570"/>
      <c r="CT41" s="570"/>
      <c r="CU41" s="570"/>
      <c r="CV41" s="570"/>
      <c r="CW41" s="570"/>
      <c r="CX41" s="570"/>
      <c r="CY41" s="571"/>
      <c r="CZ41" s="572" t="s">
        <v>144</v>
      </c>
      <c r="DA41" s="573"/>
      <c r="DB41" s="573"/>
      <c r="DC41" s="574"/>
      <c r="DD41" s="555" t="s">
        <v>144</v>
      </c>
      <c r="DE41" s="570"/>
      <c r="DF41" s="570"/>
      <c r="DG41" s="570"/>
      <c r="DH41" s="570"/>
      <c r="DI41" s="570"/>
      <c r="DJ41" s="570"/>
      <c r="DK41" s="571"/>
      <c r="DL41" s="604"/>
      <c r="DM41" s="605"/>
      <c r="DN41" s="605"/>
      <c r="DO41" s="605"/>
      <c r="DP41" s="605"/>
      <c r="DQ41" s="605"/>
      <c r="DR41" s="605"/>
      <c r="DS41" s="605"/>
      <c r="DT41" s="605"/>
      <c r="DU41" s="605"/>
      <c r="DV41" s="606"/>
      <c r="DW41" s="607"/>
      <c r="DX41" s="608"/>
      <c r="DY41" s="608"/>
      <c r="DZ41" s="608"/>
      <c r="EA41" s="608"/>
      <c r="EB41" s="608"/>
      <c r="EC41" s="609"/>
    </row>
    <row r="42" spans="2:133" ht="11.25" customHeight="1">
      <c r="B42" s="8" t="s">
        <v>401</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0" t="s">
        <v>402</v>
      </c>
      <c r="CE42" s="551"/>
      <c r="CF42" s="551"/>
      <c r="CG42" s="551"/>
      <c r="CH42" s="551"/>
      <c r="CI42" s="551"/>
      <c r="CJ42" s="551"/>
      <c r="CK42" s="551"/>
      <c r="CL42" s="551"/>
      <c r="CM42" s="551"/>
      <c r="CN42" s="551"/>
      <c r="CO42" s="551"/>
      <c r="CP42" s="551"/>
      <c r="CQ42" s="552"/>
      <c r="CR42" s="545">
        <v>948545</v>
      </c>
      <c r="CS42" s="334"/>
      <c r="CT42" s="334"/>
      <c r="CU42" s="334"/>
      <c r="CV42" s="334"/>
      <c r="CW42" s="334"/>
      <c r="CX42" s="334"/>
      <c r="CY42" s="546"/>
      <c r="CZ42" s="572">
        <v>17.3</v>
      </c>
      <c r="DA42" s="610"/>
      <c r="DB42" s="610"/>
      <c r="DC42" s="611"/>
      <c r="DD42" s="555">
        <v>106165</v>
      </c>
      <c r="DE42" s="334"/>
      <c r="DF42" s="334"/>
      <c r="DG42" s="334"/>
      <c r="DH42" s="334"/>
      <c r="DI42" s="334"/>
      <c r="DJ42" s="334"/>
      <c r="DK42" s="546"/>
      <c r="DL42" s="604"/>
      <c r="DM42" s="605"/>
      <c r="DN42" s="605"/>
      <c r="DO42" s="605"/>
      <c r="DP42" s="605"/>
      <c r="DQ42" s="605"/>
      <c r="DR42" s="605"/>
      <c r="DS42" s="605"/>
      <c r="DT42" s="605"/>
      <c r="DU42" s="605"/>
      <c r="DV42" s="606"/>
      <c r="DW42" s="607"/>
      <c r="DX42" s="608"/>
      <c r="DY42" s="608"/>
      <c r="DZ42" s="608"/>
      <c r="EA42" s="608"/>
      <c r="EB42" s="608"/>
      <c r="EC42" s="609"/>
    </row>
    <row r="43" spans="2:133" ht="11.25" customHeight="1">
      <c r="B43" s="43" t="s">
        <v>182</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0" t="s">
        <v>254</v>
      </c>
      <c r="CE43" s="551"/>
      <c r="CF43" s="551"/>
      <c r="CG43" s="551"/>
      <c r="CH43" s="551"/>
      <c r="CI43" s="551"/>
      <c r="CJ43" s="551"/>
      <c r="CK43" s="551"/>
      <c r="CL43" s="551"/>
      <c r="CM43" s="551"/>
      <c r="CN43" s="551"/>
      <c r="CO43" s="551"/>
      <c r="CP43" s="551"/>
      <c r="CQ43" s="552"/>
      <c r="CR43" s="545">
        <v>38788</v>
      </c>
      <c r="CS43" s="570"/>
      <c r="CT43" s="570"/>
      <c r="CU43" s="570"/>
      <c r="CV43" s="570"/>
      <c r="CW43" s="570"/>
      <c r="CX43" s="570"/>
      <c r="CY43" s="571"/>
      <c r="CZ43" s="572">
        <v>0.7</v>
      </c>
      <c r="DA43" s="573"/>
      <c r="DB43" s="573"/>
      <c r="DC43" s="574"/>
      <c r="DD43" s="555">
        <v>4420</v>
      </c>
      <c r="DE43" s="570"/>
      <c r="DF43" s="570"/>
      <c r="DG43" s="570"/>
      <c r="DH43" s="570"/>
      <c r="DI43" s="570"/>
      <c r="DJ43" s="570"/>
      <c r="DK43" s="571"/>
      <c r="DL43" s="604"/>
      <c r="DM43" s="605"/>
      <c r="DN43" s="605"/>
      <c r="DO43" s="605"/>
      <c r="DP43" s="605"/>
      <c r="DQ43" s="605"/>
      <c r="DR43" s="605"/>
      <c r="DS43" s="605"/>
      <c r="DT43" s="605"/>
      <c r="DU43" s="605"/>
      <c r="DV43" s="606"/>
      <c r="DW43" s="607"/>
      <c r="DX43" s="608"/>
      <c r="DY43" s="608"/>
      <c r="DZ43" s="608"/>
      <c r="EA43" s="608"/>
      <c r="EB43" s="608"/>
      <c r="EC43" s="609"/>
    </row>
    <row r="44" spans="2:133" ht="11.25" customHeight="1">
      <c r="B44" s="44" t="s">
        <v>344</v>
      </c>
      <c r="CD44" s="525" t="s">
        <v>371</v>
      </c>
      <c r="CE44" s="518"/>
      <c r="CF44" s="550" t="s">
        <v>180</v>
      </c>
      <c r="CG44" s="551"/>
      <c r="CH44" s="551"/>
      <c r="CI44" s="551"/>
      <c r="CJ44" s="551"/>
      <c r="CK44" s="551"/>
      <c r="CL44" s="551"/>
      <c r="CM44" s="551"/>
      <c r="CN44" s="551"/>
      <c r="CO44" s="551"/>
      <c r="CP44" s="551"/>
      <c r="CQ44" s="552"/>
      <c r="CR44" s="545">
        <v>938393</v>
      </c>
      <c r="CS44" s="334"/>
      <c r="CT44" s="334"/>
      <c r="CU44" s="334"/>
      <c r="CV44" s="334"/>
      <c r="CW44" s="334"/>
      <c r="CX44" s="334"/>
      <c r="CY44" s="546"/>
      <c r="CZ44" s="572">
        <v>17.100000000000001</v>
      </c>
      <c r="DA44" s="610"/>
      <c r="DB44" s="610"/>
      <c r="DC44" s="611"/>
      <c r="DD44" s="555">
        <v>101313</v>
      </c>
      <c r="DE44" s="334"/>
      <c r="DF44" s="334"/>
      <c r="DG44" s="334"/>
      <c r="DH44" s="334"/>
      <c r="DI44" s="334"/>
      <c r="DJ44" s="334"/>
      <c r="DK44" s="546"/>
      <c r="DL44" s="604"/>
      <c r="DM44" s="605"/>
      <c r="DN44" s="605"/>
      <c r="DO44" s="605"/>
      <c r="DP44" s="605"/>
      <c r="DQ44" s="605"/>
      <c r="DR44" s="605"/>
      <c r="DS44" s="605"/>
      <c r="DT44" s="605"/>
      <c r="DU44" s="605"/>
      <c r="DV44" s="606"/>
      <c r="DW44" s="607"/>
      <c r="DX44" s="608"/>
      <c r="DY44" s="608"/>
      <c r="DZ44" s="608"/>
      <c r="EA44" s="608"/>
      <c r="EB44" s="608"/>
      <c r="EC44" s="609"/>
    </row>
    <row r="45" spans="2:133" ht="11.25" customHeight="1">
      <c r="CD45" s="526"/>
      <c r="CE45" s="521"/>
      <c r="CF45" s="550" t="s">
        <v>404</v>
      </c>
      <c r="CG45" s="551"/>
      <c r="CH45" s="551"/>
      <c r="CI45" s="551"/>
      <c r="CJ45" s="551"/>
      <c r="CK45" s="551"/>
      <c r="CL45" s="551"/>
      <c r="CM45" s="551"/>
      <c r="CN45" s="551"/>
      <c r="CO45" s="551"/>
      <c r="CP45" s="551"/>
      <c r="CQ45" s="552"/>
      <c r="CR45" s="545">
        <v>703232</v>
      </c>
      <c r="CS45" s="570"/>
      <c r="CT45" s="570"/>
      <c r="CU45" s="570"/>
      <c r="CV45" s="570"/>
      <c r="CW45" s="570"/>
      <c r="CX45" s="570"/>
      <c r="CY45" s="571"/>
      <c r="CZ45" s="572">
        <v>12.8</v>
      </c>
      <c r="DA45" s="573"/>
      <c r="DB45" s="573"/>
      <c r="DC45" s="574"/>
      <c r="DD45" s="555">
        <v>32856</v>
      </c>
      <c r="DE45" s="570"/>
      <c r="DF45" s="570"/>
      <c r="DG45" s="570"/>
      <c r="DH45" s="570"/>
      <c r="DI45" s="570"/>
      <c r="DJ45" s="570"/>
      <c r="DK45" s="571"/>
      <c r="DL45" s="604"/>
      <c r="DM45" s="605"/>
      <c r="DN45" s="605"/>
      <c r="DO45" s="605"/>
      <c r="DP45" s="605"/>
      <c r="DQ45" s="605"/>
      <c r="DR45" s="605"/>
      <c r="DS45" s="605"/>
      <c r="DT45" s="605"/>
      <c r="DU45" s="605"/>
      <c r="DV45" s="606"/>
      <c r="DW45" s="607"/>
      <c r="DX45" s="608"/>
      <c r="DY45" s="608"/>
      <c r="DZ45" s="608"/>
      <c r="EA45" s="608"/>
      <c r="EB45" s="608"/>
      <c r="EC45" s="609"/>
    </row>
    <row r="46" spans="2:133" ht="11.25" customHeight="1">
      <c r="CD46" s="526"/>
      <c r="CE46" s="521"/>
      <c r="CF46" s="550" t="s">
        <v>257</v>
      </c>
      <c r="CG46" s="551"/>
      <c r="CH46" s="551"/>
      <c r="CI46" s="551"/>
      <c r="CJ46" s="551"/>
      <c r="CK46" s="551"/>
      <c r="CL46" s="551"/>
      <c r="CM46" s="551"/>
      <c r="CN46" s="551"/>
      <c r="CO46" s="551"/>
      <c r="CP46" s="551"/>
      <c r="CQ46" s="552"/>
      <c r="CR46" s="545">
        <v>179600</v>
      </c>
      <c r="CS46" s="334"/>
      <c r="CT46" s="334"/>
      <c r="CU46" s="334"/>
      <c r="CV46" s="334"/>
      <c r="CW46" s="334"/>
      <c r="CX46" s="334"/>
      <c r="CY46" s="546"/>
      <c r="CZ46" s="572">
        <v>3.3</v>
      </c>
      <c r="DA46" s="610"/>
      <c r="DB46" s="610"/>
      <c r="DC46" s="611"/>
      <c r="DD46" s="555">
        <v>45156</v>
      </c>
      <c r="DE46" s="334"/>
      <c r="DF46" s="334"/>
      <c r="DG46" s="334"/>
      <c r="DH46" s="334"/>
      <c r="DI46" s="334"/>
      <c r="DJ46" s="334"/>
      <c r="DK46" s="546"/>
      <c r="DL46" s="604"/>
      <c r="DM46" s="605"/>
      <c r="DN46" s="605"/>
      <c r="DO46" s="605"/>
      <c r="DP46" s="605"/>
      <c r="DQ46" s="605"/>
      <c r="DR46" s="605"/>
      <c r="DS46" s="605"/>
      <c r="DT46" s="605"/>
      <c r="DU46" s="605"/>
      <c r="DV46" s="606"/>
      <c r="DW46" s="607"/>
      <c r="DX46" s="608"/>
      <c r="DY46" s="608"/>
      <c r="DZ46" s="608"/>
      <c r="EA46" s="608"/>
      <c r="EB46" s="608"/>
      <c r="EC46" s="609"/>
    </row>
    <row r="47" spans="2:133" ht="11.25" customHeight="1">
      <c r="CD47" s="526"/>
      <c r="CE47" s="521"/>
      <c r="CF47" s="550" t="s">
        <v>405</v>
      </c>
      <c r="CG47" s="551"/>
      <c r="CH47" s="551"/>
      <c r="CI47" s="551"/>
      <c r="CJ47" s="551"/>
      <c r="CK47" s="551"/>
      <c r="CL47" s="551"/>
      <c r="CM47" s="551"/>
      <c r="CN47" s="551"/>
      <c r="CO47" s="551"/>
      <c r="CP47" s="551"/>
      <c r="CQ47" s="552"/>
      <c r="CR47" s="545">
        <v>10152</v>
      </c>
      <c r="CS47" s="570"/>
      <c r="CT47" s="570"/>
      <c r="CU47" s="570"/>
      <c r="CV47" s="570"/>
      <c r="CW47" s="570"/>
      <c r="CX47" s="570"/>
      <c r="CY47" s="571"/>
      <c r="CZ47" s="572">
        <v>0.2</v>
      </c>
      <c r="DA47" s="573"/>
      <c r="DB47" s="573"/>
      <c r="DC47" s="574"/>
      <c r="DD47" s="555">
        <v>4852</v>
      </c>
      <c r="DE47" s="570"/>
      <c r="DF47" s="570"/>
      <c r="DG47" s="570"/>
      <c r="DH47" s="570"/>
      <c r="DI47" s="570"/>
      <c r="DJ47" s="570"/>
      <c r="DK47" s="571"/>
      <c r="DL47" s="604"/>
      <c r="DM47" s="605"/>
      <c r="DN47" s="605"/>
      <c r="DO47" s="605"/>
      <c r="DP47" s="605"/>
      <c r="DQ47" s="605"/>
      <c r="DR47" s="605"/>
      <c r="DS47" s="605"/>
      <c r="DT47" s="605"/>
      <c r="DU47" s="605"/>
      <c r="DV47" s="606"/>
      <c r="DW47" s="607"/>
      <c r="DX47" s="608"/>
      <c r="DY47" s="608"/>
      <c r="DZ47" s="608"/>
      <c r="EA47" s="608"/>
      <c r="EB47" s="608"/>
      <c r="EC47" s="609"/>
    </row>
    <row r="48" spans="2:133" ht="11.25" customHeight="1">
      <c r="CD48" s="527"/>
      <c r="CE48" s="529"/>
      <c r="CF48" s="550" t="s">
        <v>67</v>
      </c>
      <c r="CG48" s="551"/>
      <c r="CH48" s="551"/>
      <c r="CI48" s="551"/>
      <c r="CJ48" s="551"/>
      <c r="CK48" s="551"/>
      <c r="CL48" s="551"/>
      <c r="CM48" s="551"/>
      <c r="CN48" s="551"/>
      <c r="CO48" s="551"/>
      <c r="CP48" s="551"/>
      <c r="CQ48" s="552"/>
      <c r="CR48" s="545" t="s">
        <v>144</v>
      </c>
      <c r="CS48" s="334"/>
      <c r="CT48" s="334"/>
      <c r="CU48" s="334"/>
      <c r="CV48" s="334"/>
      <c r="CW48" s="334"/>
      <c r="CX48" s="334"/>
      <c r="CY48" s="546"/>
      <c r="CZ48" s="572" t="s">
        <v>144</v>
      </c>
      <c r="DA48" s="610"/>
      <c r="DB48" s="610"/>
      <c r="DC48" s="611"/>
      <c r="DD48" s="555" t="s">
        <v>144</v>
      </c>
      <c r="DE48" s="334"/>
      <c r="DF48" s="334"/>
      <c r="DG48" s="334"/>
      <c r="DH48" s="334"/>
      <c r="DI48" s="334"/>
      <c r="DJ48" s="334"/>
      <c r="DK48" s="546"/>
      <c r="DL48" s="604"/>
      <c r="DM48" s="605"/>
      <c r="DN48" s="605"/>
      <c r="DO48" s="605"/>
      <c r="DP48" s="605"/>
      <c r="DQ48" s="605"/>
      <c r="DR48" s="605"/>
      <c r="DS48" s="605"/>
      <c r="DT48" s="605"/>
      <c r="DU48" s="605"/>
      <c r="DV48" s="606"/>
      <c r="DW48" s="607"/>
      <c r="DX48" s="608"/>
      <c r="DY48" s="608"/>
      <c r="DZ48" s="608"/>
      <c r="EA48" s="608"/>
      <c r="EB48" s="608"/>
      <c r="EC48" s="609"/>
    </row>
    <row r="49" spans="82:133" ht="11.25" customHeight="1">
      <c r="CD49" s="560" t="s">
        <v>4</v>
      </c>
      <c r="CE49" s="561"/>
      <c r="CF49" s="561"/>
      <c r="CG49" s="561"/>
      <c r="CH49" s="561"/>
      <c r="CI49" s="561"/>
      <c r="CJ49" s="561"/>
      <c r="CK49" s="561"/>
      <c r="CL49" s="561"/>
      <c r="CM49" s="561"/>
      <c r="CN49" s="561"/>
      <c r="CO49" s="561"/>
      <c r="CP49" s="561"/>
      <c r="CQ49" s="562"/>
      <c r="CR49" s="594">
        <v>5480289</v>
      </c>
      <c r="CS49" s="590"/>
      <c r="CT49" s="590"/>
      <c r="CU49" s="590"/>
      <c r="CV49" s="590"/>
      <c r="CW49" s="590"/>
      <c r="CX49" s="590"/>
      <c r="CY49" s="612"/>
      <c r="CZ49" s="613">
        <v>100</v>
      </c>
      <c r="DA49" s="614"/>
      <c r="DB49" s="614"/>
      <c r="DC49" s="615"/>
      <c r="DD49" s="616">
        <v>3719348</v>
      </c>
      <c r="DE49" s="590"/>
      <c r="DF49" s="590"/>
      <c r="DG49" s="590"/>
      <c r="DH49" s="590"/>
      <c r="DI49" s="590"/>
      <c r="DJ49" s="590"/>
      <c r="DK49" s="612"/>
      <c r="DL49" s="617"/>
      <c r="DM49" s="618"/>
      <c r="DN49" s="618"/>
      <c r="DO49" s="618"/>
      <c r="DP49" s="618"/>
      <c r="DQ49" s="618"/>
      <c r="DR49" s="618"/>
      <c r="DS49" s="618"/>
      <c r="DT49" s="618"/>
      <c r="DU49" s="618"/>
      <c r="DV49" s="619"/>
      <c r="DW49" s="620"/>
      <c r="DX49" s="621"/>
      <c r="DY49" s="621"/>
      <c r="DZ49" s="621"/>
      <c r="EA49" s="621"/>
      <c r="EB49" s="621"/>
      <c r="EC49" s="622"/>
    </row>
    <row r="50" spans="82:133" ht="11.25" hidden="1" customHeight="1"/>
    <row r="51" spans="82:133" ht="11.25" hidden="1" customHeight="1"/>
  </sheetData>
  <sheetProtection password="A7FD" sheet="1" objects="1" scenarios="1"/>
  <mergeCells count="57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W37:EC37"/>
    <mergeCell ref="AQ38:AY38"/>
    <mergeCell ref="AZ38:BF38"/>
    <mergeCell ref="BG38:BU38"/>
    <mergeCell ref="BV38:CB38"/>
    <mergeCell ref="CD38:CQ38"/>
    <mergeCell ref="CR38:CY38"/>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7:DV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49" customWidth="1"/>
    <col min="131" max="131" width="1.625" style="49" customWidth="1"/>
    <col min="132" max="132" width="9" style="49" hidden="1" customWidth="1"/>
    <col min="133" max="16384" width="9" style="49" hidden="1"/>
  </cols>
  <sheetData>
    <row r="1" spans="1:131" s="50" customFormat="1" ht="11.25" customHeight="1">
      <c r="A1" s="54"/>
      <c r="B1" s="54"/>
      <c r="C1" s="54"/>
      <c r="D1" s="54"/>
      <c r="E1" s="54"/>
      <c r="F1" s="54"/>
      <c r="G1" s="54"/>
      <c r="H1" s="54"/>
      <c r="I1" s="54"/>
      <c r="J1" s="54"/>
      <c r="K1" s="54"/>
      <c r="L1" s="54"/>
      <c r="M1" s="54"/>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90"/>
      <c r="DQ1" s="91"/>
      <c r="DR1" s="91"/>
      <c r="DS1" s="91"/>
      <c r="DT1" s="91"/>
      <c r="DU1" s="91"/>
      <c r="DV1" s="91"/>
      <c r="DW1" s="91"/>
      <c r="DX1" s="91"/>
      <c r="DY1" s="91"/>
      <c r="DZ1" s="91"/>
      <c r="EA1" s="53"/>
    </row>
    <row r="2" spans="1:131" s="51" customFormat="1" ht="26.25" customHeight="1">
      <c r="A2" s="55" t="s">
        <v>406</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27" t="s">
        <v>104</v>
      </c>
      <c r="DK2" s="628"/>
      <c r="DL2" s="628"/>
      <c r="DM2" s="628"/>
      <c r="DN2" s="628"/>
      <c r="DO2" s="629"/>
      <c r="DP2" s="68"/>
      <c r="DQ2" s="627" t="s">
        <v>69</v>
      </c>
      <c r="DR2" s="628"/>
      <c r="DS2" s="628"/>
      <c r="DT2" s="628"/>
      <c r="DU2" s="628"/>
      <c r="DV2" s="628"/>
      <c r="DW2" s="628"/>
      <c r="DX2" s="628"/>
      <c r="DY2" s="628"/>
      <c r="DZ2" s="629"/>
      <c r="EA2" s="92"/>
    </row>
    <row r="3" spans="1:131" s="50" customFormat="1" ht="11.25" customHeight="1">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3"/>
    </row>
    <row r="4" spans="1:131" s="52" customFormat="1" ht="26.25" customHeight="1">
      <c r="A4" s="630" t="s">
        <v>62</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30"/>
      <c r="AI4" s="630"/>
      <c r="AJ4" s="630"/>
      <c r="AK4" s="630"/>
      <c r="AL4" s="630"/>
      <c r="AM4" s="630"/>
      <c r="AN4" s="630"/>
      <c r="AO4" s="630"/>
      <c r="AP4" s="630"/>
      <c r="AQ4" s="630"/>
      <c r="AR4" s="630"/>
      <c r="AS4" s="630"/>
      <c r="AT4" s="630"/>
      <c r="AU4" s="630"/>
      <c r="AV4" s="630"/>
      <c r="AW4" s="630"/>
      <c r="AX4" s="630"/>
      <c r="AY4" s="630"/>
      <c r="AZ4" s="62"/>
      <c r="BA4" s="62"/>
      <c r="BB4" s="62"/>
      <c r="BC4" s="62"/>
      <c r="BD4" s="62"/>
      <c r="BE4" s="80"/>
      <c r="BF4" s="80"/>
      <c r="BG4" s="80"/>
      <c r="BH4" s="80"/>
      <c r="BI4" s="80"/>
      <c r="BJ4" s="80"/>
      <c r="BK4" s="80"/>
      <c r="BL4" s="80"/>
      <c r="BM4" s="80"/>
      <c r="BN4" s="80"/>
      <c r="BO4" s="80"/>
      <c r="BP4" s="80"/>
      <c r="BQ4" s="62" t="s">
        <v>407</v>
      </c>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80"/>
    </row>
    <row r="5" spans="1:131" s="52" customFormat="1" ht="26.25" customHeight="1">
      <c r="A5" s="895" t="s">
        <v>409</v>
      </c>
      <c r="B5" s="896"/>
      <c r="C5" s="896"/>
      <c r="D5" s="896"/>
      <c r="E5" s="896"/>
      <c r="F5" s="896"/>
      <c r="G5" s="896"/>
      <c r="H5" s="896"/>
      <c r="I5" s="896"/>
      <c r="J5" s="896"/>
      <c r="K5" s="896"/>
      <c r="L5" s="896"/>
      <c r="M5" s="896"/>
      <c r="N5" s="896"/>
      <c r="O5" s="896"/>
      <c r="P5" s="897"/>
      <c r="Q5" s="901" t="s">
        <v>233</v>
      </c>
      <c r="R5" s="902"/>
      <c r="S5" s="902"/>
      <c r="T5" s="902"/>
      <c r="U5" s="903"/>
      <c r="V5" s="901" t="s">
        <v>100</v>
      </c>
      <c r="W5" s="902"/>
      <c r="X5" s="902"/>
      <c r="Y5" s="902"/>
      <c r="Z5" s="903"/>
      <c r="AA5" s="901" t="s">
        <v>410</v>
      </c>
      <c r="AB5" s="902"/>
      <c r="AC5" s="902"/>
      <c r="AD5" s="902"/>
      <c r="AE5" s="902"/>
      <c r="AF5" s="907" t="s">
        <v>140</v>
      </c>
      <c r="AG5" s="902"/>
      <c r="AH5" s="902"/>
      <c r="AI5" s="902"/>
      <c r="AJ5" s="908"/>
      <c r="AK5" s="902" t="s">
        <v>394</v>
      </c>
      <c r="AL5" s="902"/>
      <c r="AM5" s="902"/>
      <c r="AN5" s="902"/>
      <c r="AO5" s="903"/>
      <c r="AP5" s="901" t="s">
        <v>148</v>
      </c>
      <c r="AQ5" s="902"/>
      <c r="AR5" s="902"/>
      <c r="AS5" s="902"/>
      <c r="AT5" s="903"/>
      <c r="AU5" s="901" t="s">
        <v>411</v>
      </c>
      <c r="AV5" s="902"/>
      <c r="AW5" s="902"/>
      <c r="AX5" s="902"/>
      <c r="AY5" s="908"/>
      <c r="AZ5" s="71"/>
      <c r="BA5" s="71"/>
      <c r="BB5" s="71"/>
      <c r="BC5" s="71"/>
      <c r="BD5" s="71"/>
      <c r="BE5" s="83"/>
      <c r="BF5" s="83"/>
      <c r="BG5" s="83"/>
      <c r="BH5" s="83"/>
      <c r="BI5" s="83"/>
      <c r="BJ5" s="83"/>
      <c r="BK5" s="83"/>
      <c r="BL5" s="83"/>
      <c r="BM5" s="83"/>
      <c r="BN5" s="83"/>
      <c r="BO5" s="83"/>
      <c r="BP5" s="83"/>
      <c r="BQ5" s="895" t="s">
        <v>282</v>
      </c>
      <c r="BR5" s="896"/>
      <c r="BS5" s="896"/>
      <c r="BT5" s="896"/>
      <c r="BU5" s="896"/>
      <c r="BV5" s="896"/>
      <c r="BW5" s="896"/>
      <c r="BX5" s="896"/>
      <c r="BY5" s="896"/>
      <c r="BZ5" s="896"/>
      <c r="CA5" s="896"/>
      <c r="CB5" s="896"/>
      <c r="CC5" s="896"/>
      <c r="CD5" s="896"/>
      <c r="CE5" s="896"/>
      <c r="CF5" s="896"/>
      <c r="CG5" s="897"/>
      <c r="CH5" s="901" t="s">
        <v>349</v>
      </c>
      <c r="CI5" s="902"/>
      <c r="CJ5" s="902"/>
      <c r="CK5" s="902"/>
      <c r="CL5" s="903"/>
      <c r="CM5" s="901" t="s">
        <v>412</v>
      </c>
      <c r="CN5" s="902"/>
      <c r="CO5" s="902"/>
      <c r="CP5" s="902"/>
      <c r="CQ5" s="903"/>
      <c r="CR5" s="901" t="s">
        <v>152</v>
      </c>
      <c r="CS5" s="902"/>
      <c r="CT5" s="902"/>
      <c r="CU5" s="902"/>
      <c r="CV5" s="903"/>
      <c r="CW5" s="901" t="s">
        <v>372</v>
      </c>
      <c r="CX5" s="902"/>
      <c r="CY5" s="902"/>
      <c r="CZ5" s="902"/>
      <c r="DA5" s="903"/>
      <c r="DB5" s="901" t="s">
        <v>413</v>
      </c>
      <c r="DC5" s="902"/>
      <c r="DD5" s="902"/>
      <c r="DE5" s="902"/>
      <c r="DF5" s="903"/>
      <c r="DG5" s="911" t="s">
        <v>416</v>
      </c>
      <c r="DH5" s="912"/>
      <c r="DI5" s="912"/>
      <c r="DJ5" s="912"/>
      <c r="DK5" s="913"/>
      <c r="DL5" s="911" t="s">
        <v>418</v>
      </c>
      <c r="DM5" s="912"/>
      <c r="DN5" s="912"/>
      <c r="DO5" s="912"/>
      <c r="DP5" s="913"/>
      <c r="DQ5" s="901" t="s">
        <v>419</v>
      </c>
      <c r="DR5" s="902"/>
      <c r="DS5" s="902"/>
      <c r="DT5" s="902"/>
      <c r="DU5" s="903"/>
      <c r="DV5" s="901" t="s">
        <v>411</v>
      </c>
      <c r="DW5" s="902"/>
      <c r="DX5" s="902"/>
      <c r="DY5" s="902"/>
      <c r="DZ5" s="908"/>
      <c r="EA5" s="80"/>
    </row>
    <row r="6" spans="1:131" s="52" customFormat="1" ht="26.25" customHeight="1">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62"/>
      <c r="BA6" s="62"/>
      <c r="BB6" s="62"/>
      <c r="BC6" s="62"/>
      <c r="BD6" s="62"/>
      <c r="BE6" s="80"/>
      <c r="BF6" s="80"/>
      <c r="BG6" s="80"/>
      <c r="BH6" s="80"/>
      <c r="BI6" s="80"/>
      <c r="BJ6" s="80"/>
      <c r="BK6" s="80"/>
      <c r="BL6" s="80"/>
      <c r="BM6" s="80"/>
      <c r="BN6" s="80"/>
      <c r="BO6" s="80"/>
      <c r="BP6" s="80"/>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80"/>
    </row>
    <row r="7" spans="1:131" s="52" customFormat="1" ht="26.25" customHeight="1">
      <c r="A7" s="57">
        <v>1</v>
      </c>
      <c r="B7" s="631" t="s">
        <v>373</v>
      </c>
      <c r="C7" s="632"/>
      <c r="D7" s="632"/>
      <c r="E7" s="632"/>
      <c r="F7" s="632"/>
      <c r="G7" s="632"/>
      <c r="H7" s="632"/>
      <c r="I7" s="632"/>
      <c r="J7" s="632"/>
      <c r="K7" s="632"/>
      <c r="L7" s="632"/>
      <c r="M7" s="632"/>
      <c r="N7" s="632"/>
      <c r="O7" s="632"/>
      <c r="P7" s="633"/>
      <c r="Q7" s="634">
        <v>5626</v>
      </c>
      <c r="R7" s="635"/>
      <c r="S7" s="635"/>
      <c r="T7" s="635"/>
      <c r="U7" s="635"/>
      <c r="V7" s="635">
        <v>5458</v>
      </c>
      <c r="W7" s="635"/>
      <c r="X7" s="635"/>
      <c r="Y7" s="635"/>
      <c r="Z7" s="635"/>
      <c r="AA7" s="635">
        <v>168</v>
      </c>
      <c r="AB7" s="635"/>
      <c r="AC7" s="635"/>
      <c r="AD7" s="635"/>
      <c r="AE7" s="636"/>
      <c r="AF7" s="637">
        <v>167</v>
      </c>
      <c r="AG7" s="638"/>
      <c r="AH7" s="638"/>
      <c r="AI7" s="638"/>
      <c r="AJ7" s="639"/>
      <c r="AK7" s="640">
        <v>13</v>
      </c>
      <c r="AL7" s="635"/>
      <c r="AM7" s="635"/>
      <c r="AN7" s="635"/>
      <c r="AO7" s="635"/>
      <c r="AP7" s="635">
        <v>7449</v>
      </c>
      <c r="AQ7" s="635"/>
      <c r="AR7" s="635"/>
      <c r="AS7" s="635"/>
      <c r="AT7" s="635"/>
      <c r="AU7" s="641"/>
      <c r="AV7" s="641"/>
      <c r="AW7" s="641"/>
      <c r="AX7" s="641"/>
      <c r="AY7" s="642"/>
      <c r="AZ7" s="62"/>
      <c r="BA7" s="62"/>
      <c r="BB7" s="62"/>
      <c r="BC7" s="62"/>
      <c r="BD7" s="62"/>
      <c r="BE7" s="80"/>
      <c r="BF7" s="80"/>
      <c r="BG7" s="80"/>
      <c r="BH7" s="80"/>
      <c r="BI7" s="80"/>
      <c r="BJ7" s="80"/>
      <c r="BK7" s="80"/>
      <c r="BL7" s="80"/>
      <c r="BM7" s="80"/>
      <c r="BN7" s="80"/>
      <c r="BO7" s="80"/>
      <c r="BP7" s="80"/>
      <c r="BQ7" s="57">
        <v>1</v>
      </c>
      <c r="BR7" s="85"/>
      <c r="BS7" s="631" t="s">
        <v>214</v>
      </c>
      <c r="BT7" s="632"/>
      <c r="BU7" s="632"/>
      <c r="BV7" s="632"/>
      <c r="BW7" s="632"/>
      <c r="BX7" s="632"/>
      <c r="BY7" s="632"/>
      <c r="BZ7" s="632"/>
      <c r="CA7" s="632"/>
      <c r="CB7" s="632"/>
      <c r="CC7" s="632"/>
      <c r="CD7" s="632"/>
      <c r="CE7" s="632"/>
      <c r="CF7" s="632"/>
      <c r="CG7" s="633"/>
      <c r="CH7" s="643">
        <v>-18</v>
      </c>
      <c r="CI7" s="644"/>
      <c r="CJ7" s="644"/>
      <c r="CK7" s="644"/>
      <c r="CL7" s="645"/>
      <c r="CM7" s="643">
        <v>193</v>
      </c>
      <c r="CN7" s="644"/>
      <c r="CO7" s="644"/>
      <c r="CP7" s="644"/>
      <c r="CQ7" s="645"/>
      <c r="CR7" s="643">
        <v>0</v>
      </c>
      <c r="CS7" s="644"/>
      <c r="CT7" s="644"/>
      <c r="CU7" s="644"/>
      <c r="CV7" s="645"/>
      <c r="CW7" s="643">
        <v>11</v>
      </c>
      <c r="CX7" s="644"/>
      <c r="CY7" s="644"/>
      <c r="CZ7" s="644"/>
      <c r="DA7" s="645"/>
      <c r="DB7" s="643" t="s">
        <v>144</v>
      </c>
      <c r="DC7" s="644"/>
      <c r="DD7" s="644"/>
      <c r="DE7" s="644"/>
      <c r="DF7" s="645"/>
      <c r="DG7" s="643" t="s">
        <v>144</v>
      </c>
      <c r="DH7" s="644"/>
      <c r="DI7" s="644"/>
      <c r="DJ7" s="644"/>
      <c r="DK7" s="645"/>
      <c r="DL7" s="643" t="s">
        <v>144</v>
      </c>
      <c r="DM7" s="644"/>
      <c r="DN7" s="644"/>
      <c r="DO7" s="644"/>
      <c r="DP7" s="645"/>
      <c r="DQ7" s="643" t="s">
        <v>144</v>
      </c>
      <c r="DR7" s="644"/>
      <c r="DS7" s="644"/>
      <c r="DT7" s="644"/>
      <c r="DU7" s="645"/>
      <c r="DV7" s="631"/>
      <c r="DW7" s="632"/>
      <c r="DX7" s="632"/>
      <c r="DY7" s="632"/>
      <c r="DZ7" s="646"/>
      <c r="EA7" s="80"/>
    </row>
    <row r="8" spans="1:131" s="52" customFormat="1" ht="26.25" customHeight="1">
      <c r="A8" s="58">
        <v>2</v>
      </c>
      <c r="B8" s="647" t="s">
        <v>420</v>
      </c>
      <c r="C8" s="648"/>
      <c r="D8" s="648"/>
      <c r="E8" s="648"/>
      <c r="F8" s="648"/>
      <c r="G8" s="648"/>
      <c r="H8" s="648"/>
      <c r="I8" s="648"/>
      <c r="J8" s="648"/>
      <c r="K8" s="648"/>
      <c r="L8" s="648"/>
      <c r="M8" s="648"/>
      <c r="N8" s="648"/>
      <c r="O8" s="648"/>
      <c r="P8" s="649"/>
      <c r="Q8" s="650">
        <v>23</v>
      </c>
      <c r="R8" s="651"/>
      <c r="S8" s="651"/>
      <c r="T8" s="651"/>
      <c r="U8" s="651"/>
      <c r="V8" s="651">
        <v>23</v>
      </c>
      <c r="W8" s="651"/>
      <c r="X8" s="651"/>
      <c r="Y8" s="651"/>
      <c r="Z8" s="651"/>
      <c r="AA8" s="651">
        <v>0</v>
      </c>
      <c r="AB8" s="651"/>
      <c r="AC8" s="651"/>
      <c r="AD8" s="651"/>
      <c r="AE8" s="652"/>
      <c r="AF8" s="653">
        <v>0</v>
      </c>
      <c r="AG8" s="654"/>
      <c r="AH8" s="654"/>
      <c r="AI8" s="654"/>
      <c r="AJ8" s="655"/>
      <c r="AK8" s="656">
        <v>13</v>
      </c>
      <c r="AL8" s="651"/>
      <c r="AM8" s="651"/>
      <c r="AN8" s="651"/>
      <c r="AO8" s="651"/>
      <c r="AP8" s="651" t="s">
        <v>144</v>
      </c>
      <c r="AQ8" s="651"/>
      <c r="AR8" s="651"/>
      <c r="AS8" s="651"/>
      <c r="AT8" s="651"/>
      <c r="AU8" s="657"/>
      <c r="AV8" s="657"/>
      <c r="AW8" s="657"/>
      <c r="AX8" s="657"/>
      <c r="AY8" s="658"/>
      <c r="AZ8" s="62"/>
      <c r="BA8" s="62"/>
      <c r="BB8" s="62"/>
      <c r="BC8" s="62"/>
      <c r="BD8" s="62"/>
      <c r="BE8" s="80"/>
      <c r="BF8" s="80"/>
      <c r="BG8" s="80"/>
      <c r="BH8" s="80"/>
      <c r="BI8" s="80"/>
      <c r="BJ8" s="80"/>
      <c r="BK8" s="80"/>
      <c r="BL8" s="80"/>
      <c r="BM8" s="80"/>
      <c r="BN8" s="80"/>
      <c r="BO8" s="80"/>
      <c r="BP8" s="80"/>
      <c r="BQ8" s="58">
        <v>2</v>
      </c>
      <c r="BR8" s="86" t="s">
        <v>164</v>
      </c>
      <c r="BS8" s="647" t="s">
        <v>271</v>
      </c>
      <c r="BT8" s="648"/>
      <c r="BU8" s="648"/>
      <c r="BV8" s="648"/>
      <c r="BW8" s="648"/>
      <c r="BX8" s="648"/>
      <c r="BY8" s="648"/>
      <c r="BZ8" s="648"/>
      <c r="CA8" s="648"/>
      <c r="CB8" s="648"/>
      <c r="CC8" s="648"/>
      <c r="CD8" s="648"/>
      <c r="CE8" s="648"/>
      <c r="CF8" s="648"/>
      <c r="CG8" s="649"/>
      <c r="CH8" s="659">
        <v>209</v>
      </c>
      <c r="CI8" s="654"/>
      <c r="CJ8" s="654"/>
      <c r="CK8" s="654"/>
      <c r="CL8" s="660"/>
      <c r="CM8" s="659">
        <v>258</v>
      </c>
      <c r="CN8" s="654"/>
      <c r="CO8" s="654"/>
      <c r="CP8" s="654"/>
      <c r="CQ8" s="660"/>
      <c r="CR8" s="659">
        <v>5</v>
      </c>
      <c r="CS8" s="654"/>
      <c r="CT8" s="654"/>
      <c r="CU8" s="654"/>
      <c r="CV8" s="660"/>
      <c r="CW8" s="659" t="s">
        <v>144</v>
      </c>
      <c r="CX8" s="654"/>
      <c r="CY8" s="654"/>
      <c r="CZ8" s="654"/>
      <c r="DA8" s="660"/>
      <c r="DB8" s="659" t="s">
        <v>144</v>
      </c>
      <c r="DC8" s="654"/>
      <c r="DD8" s="654"/>
      <c r="DE8" s="654"/>
      <c r="DF8" s="660"/>
      <c r="DG8" s="659" t="s">
        <v>144</v>
      </c>
      <c r="DH8" s="654"/>
      <c r="DI8" s="654"/>
      <c r="DJ8" s="654"/>
      <c r="DK8" s="660"/>
      <c r="DL8" s="659">
        <v>63</v>
      </c>
      <c r="DM8" s="654"/>
      <c r="DN8" s="654"/>
      <c r="DO8" s="654"/>
      <c r="DP8" s="660"/>
      <c r="DQ8" s="659">
        <v>6</v>
      </c>
      <c r="DR8" s="654"/>
      <c r="DS8" s="654"/>
      <c r="DT8" s="654"/>
      <c r="DU8" s="660"/>
      <c r="DV8" s="647"/>
      <c r="DW8" s="648"/>
      <c r="DX8" s="648"/>
      <c r="DY8" s="648"/>
      <c r="DZ8" s="661"/>
      <c r="EA8" s="80"/>
    </row>
    <row r="9" spans="1:131" s="52" customFormat="1" ht="26.25" customHeight="1">
      <c r="A9" s="58">
        <v>3</v>
      </c>
      <c r="B9" s="647" t="s">
        <v>403</v>
      </c>
      <c r="C9" s="648"/>
      <c r="D9" s="648"/>
      <c r="E9" s="648"/>
      <c r="F9" s="648"/>
      <c r="G9" s="648"/>
      <c r="H9" s="648"/>
      <c r="I9" s="648"/>
      <c r="J9" s="648"/>
      <c r="K9" s="648"/>
      <c r="L9" s="648"/>
      <c r="M9" s="648"/>
      <c r="N9" s="648"/>
      <c r="O9" s="648"/>
      <c r="P9" s="649"/>
      <c r="Q9" s="650">
        <v>14</v>
      </c>
      <c r="R9" s="651"/>
      <c r="S9" s="651"/>
      <c r="T9" s="651"/>
      <c r="U9" s="651"/>
      <c r="V9" s="651">
        <v>2</v>
      </c>
      <c r="W9" s="651"/>
      <c r="X9" s="651"/>
      <c r="Y9" s="651"/>
      <c r="Z9" s="651"/>
      <c r="AA9" s="651">
        <v>12</v>
      </c>
      <c r="AB9" s="651"/>
      <c r="AC9" s="651"/>
      <c r="AD9" s="651"/>
      <c r="AE9" s="652"/>
      <c r="AF9" s="653">
        <v>12</v>
      </c>
      <c r="AG9" s="654"/>
      <c r="AH9" s="654"/>
      <c r="AI9" s="654"/>
      <c r="AJ9" s="655"/>
      <c r="AK9" s="656" t="s">
        <v>144</v>
      </c>
      <c r="AL9" s="651"/>
      <c r="AM9" s="651"/>
      <c r="AN9" s="651"/>
      <c r="AO9" s="651"/>
      <c r="AP9" s="651" t="s">
        <v>144</v>
      </c>
      <c r="AQ9" s="651"/>
      <c r="AR9" s="651"/>
      <c r="AS9" s="651"/>
      <c r="AT9" s="651"/>
      <c r="AU9" s="657"/>
      <c r="AV9" s="657"/>
      <c r="AW9" s="657"/>
      <c r="AX9" s="657"/>
      <c r="AY9" s="658"/>
      <c r="AZ9" s="62"/>
      <c r="BA9" s="62"/>
      <c r="BB9" s="62"/>
      <c r="BC9" s="62"/>
      <c r="BD9" s="62"/>
      <c r="BE9" s="80"/>
      <c r="BF9" s="80"/>
      <c r="BG9" s="80"/>
      <c r="BH9" s="80"/>
      <c r="BI9" s="80"/>
      <c r="BJ9" s="80"/>
      <c r="BK9" s="80"/>
      <c r="BL9" s="80"/>
      <c r="BM9" s="80"/>
      <c r="BN9" s="80"/>
      <c r="BO9" s="80"/>
      <c r="BP9" s="80"/>
      <c r="BQ9" s="58">
        <v>3</v>
      </c>
      <c r="BR9" s="86" t="s">
        <v>164</v>
      </c>
      <c r="BS9" s="647" t="s">
        <v>515</v>
      </c>
      <c r="BT9" s="648"/>
      <c r="BU9" s="648"/>
      <c r="BV9" s="648"/>
      <c r="BW9" s="648"/>
      <c r="BX9" s="648"/>
      <c r="BY9" s="648"/>
      <c r="BZ9" s="648"/>
      <c r="CA9" s="648"/>
      <c r="CB9" s="648"/>
      <c r="CC9" s="648"/>
      <c r="CD9" s="648"/>
      <c r="CE9" s="648"/>
      <c r="CF9" s="648"/>
      <c r="CG9" s="649"/>
      <c r="CH9" s="659">
        <v>-379</v>
      </c>
      <c r="CI9" s="654"/>
      <c r="CJ9" s="654"/>
      <c r="CK9" s="654"/>
      <c r="CL9" s="660"/>
      <c r="CM9" s="659">
        <v>-14</v>
      </c>
      <c r="CN9" s="654"/>
      <c r="CO9" s="654"/>
      <c r="CP9" s="654"/>
      <c r="CQ9" s="660"/>
      <c r="CR9" s="659" t="s">
        <v>144</v>
      </c>
      <c r="CS9" s="654"/>
      <c r="CT9" s="654"/>
      <c r="CU9" s="654"/>
      <c r="CV9" s="660"/>
      <c r="CW9" s="659" t="s">
        <v>144</v>
      </c>
      <c r="CX9" s="654"/>
      <c r="CY9" s="654"/>
      <c r="CZ9" s="654"/>
      <c r="DA9" s="660"/>
      <c r="DB9" s="659" t="s">
        <v>144</v>
      </c>
      <c r="DC9" s="654"/>
      <c r="DD9" s="654"/>
      <c r="DE9" s="654"/>
      <c r="DF9" s="660"/>
      <c r="DG9" s="659" t="s">
        <v>144</v>
      </c>
      <c r="DH9" s="654"/>
      <c r="DI9" s="654"/>
      <c r="DJ9" s="654"/>
      <c r="DK9" s="660"/>
      <c r="DL9" s="659">
        <v>72</v>
      </c>
      <c r="DM9" s="654"/>
      <c r="DN9" s="654"/>
      <c r="DO9" s="654"/>
      <c r="DP9" s="660"/>
      <c r="DQ9" s="659">
        <v>65</v>
      </c>
      <c r="DR9" s="654"/>
      <c r="DS9" s="654"/>
      <c r="DT9" s="654"/>
      <c r="DU9" s="660"/>
      <c r="DV9" s="647"/>
      <c r="DW9" s="648"/>
      <c r="DX9" s="648"/>
      <c r="DY9" s="648"/>
      <c r="DZ9" s="661"/>
      <c r="EA9" s="80"/>
    </row>
    <row r="10" spans="1:131" s="52" customFormat="1" ht="26.25" customHeight="1">
      <c r="A10" s="58">
        <v>4</v>
      </c>
      <c r="B10" s="647"/>
      <c r="C10" s="648"/>
      <c r="D10" s="648"/>
      <c r="E10" s="648"/>
      <c r="F10" s="648"/>
      <c r="G10" s="648"/>
      <c r="H10" s="648"/>
      <c r="I10" s="648"/>
      <c r="J10" s="648"/>
      <c r="K10" s="648"/>
      <c r="L10" s="648"/>
      <c r="M10" s="648"/>
      <c r="N10" s="648"/>
      <c r="O10" s="648"/>
      <c r="P10" s="649"/>
      <c r="Q10" s="650"/>
      <c r="R10" s="651"/>
      <c r="S10" s="651"/>
      <c r="T10" s="651"/>
      <c r="U10" s="651"/>
      <c r="V10" s="651"/>
      <c r="W10" s="651"/>
      <c r="X10" s="651"/>
      <c r="Y10" s="651"/>
      <c r="Z10" s="651"/>
      <c r="AA10" s="651"/>
      <c r="AB10" s="651"/>
      <c r="AC10" s="651"/>
      <c r="AD10" s="651"/>
      <c r="AE10" s="652"/>
      <c r="AF10" s="653"/>
      <c r="AG10" s="654"/>
      <c r="AH10" s="654"/>
      <c r="AI10" s="654"/>
      <c r="AJ10" s="655"/>
      <c r="AK10" s="656"/>
      <c r="AL10" s="651"/>
      <c r="AM10" s="651"/>
      <c r="AN10" s="651"/>
      <c r="AO10" s="651"/>
      <c r="AP10" s="651"/>
      <c r="AQ10" s="651"/>
      <c r="AR10" s="651"/>
      <c r="AS10" s="651"/>
      <c r="AT10" s="651"/>
      <c r="AU10" s="657"/>
      <c r="AV10" s="657"/>
      <c r="AW10" s="657"/>
      <c r="AX10" s="657"/>
      <c r="AY10" s="658"/>
      <c r="AZ10" s="62"/>
      <c r="BA10" s="62"/>
      <c r="BB10" s="62"/>
      <c r="BC10" s="62"/>
      <c r="BD10" s="62"/>
      <c r="BE10" s="80"/>
      <c r="BF10" s="80"/>
      <c r="BG10" s="80"/>
      <c r="BH10" s="80"/>
      <c r="BI10" s="80"/>
      <c r="BJ10" s="80"/>
      <c r="BK10" s="80"/>
      <c r="BL10" s="80"/>
      <c r="BM10" s="80"/>
      <c r="BN10" s="80"/>
      <c r="BO10" s="80"/>
      <c r="BP10" s="80"/>
      <c r="BQ10" s="58">
        <v>4</v>
      </c>
      <c r="BR10" s="86"/>
      <c r="BS10" s="647" t="s">
        <v>385</v>
      </c>
      <c r="BT10" s="648"/>
      <c r="BU10" s="648"/>
      <c r="BV10" s="648"/>
      <c r="BW10" s="648"/>
      <c r="BX10" s="648"/>
      <c r="BY10" s="648"/>
      <c r="BZ10" s="648"/>
      <c r="CA10" s="648"/>
      <c r="CB10" s="648"/>
      <c r="CC10" s="648"/>
      <c r="CD10" s="648"/>
      <c r="CE10" s="648"/>
      <c r="CF10" s="648"/>
      <c r="CG10" s="649"/>
      <c r="CH10" s="659">
        <v>3</v>
      </c>
      <c r="CI10" s="654"/>
      <c r="CJ10" s="654"/>
      <c r="CK10" s="654"/>
      <c r="CL10" s="660"/>
      <c r="CM10" s="659">
        <v>4</v>
      </c>
      <c r="CN10" s="654"/>
      <c r="CO10" s="654"/>
      <c r="CP10" s="654"/>
      <c r="CQ10" s="660"/>
      <c r="CR10" s="659">
        <v>8</v>
      </c>
      <c r="CS10" s="654"/>
      <c r="CT10" s="654"/>
      <c r="CU10" s="654"/>
      <c r="CV10" s="660"/>
      <c r="CW10" s="659" t="s">
        <v>144</v>
      </c>
      <c r="CX10" s="654"/>
      <c r="CY10" s="654"/>
      <c r="CZ10" s="654"/>
      <c r="DA10" s="660"/>
      <c r="DB10" s="659" t="s">
        <v>144</v>
      </c>
      <c r="DC10" s="654"/>
      <c r="DD10" s="654"/>
      <c r="DE10" s="654"/>
      <c r="DF10" s="660"/>
      <c r="DG10" s="659" t="s">
        <v>144</v>
      </c>
      <c r="DH10" s="654"/>
      <c r="DI10" s="654"/>
      <c r="DJ10" s="654"/>
      <c r="DK10" s="660"/>
      <c r="DL10" s="659" t="s">
        <v>144</v>
      </c>
      <c r="DM10" s="654"/>
      <c r="DN10" s="654"/>
      <c r="DO10" s="654"/>
      <c r="DP10" s="660"/>
      <c r="DQ10" s="659" t="s">
        <v>144</v>
      </c>
      <c r="DR10" s="654"/>
      <c r="DS10" s="654"/>
      <c r="DT10" s="654"/>
      <c r="DU10" s="660"/>
      <c r="DV10" s="647"/>
      <c r="DW10" s="648"/>
      <c r="DX10" s="648"/>
      <c r="DY10" s="648"/>
      <c r="DZ10" s="661"/>
      <c r="EA10" s="80"/>
    </row>
    <row r="11" spans="1:131" s="52" customFormat="1" ht="26.25" customHeight="1">
      <c r="A11" s="58">
        <v>5</v>
      </c>
      <c r="B11" s="647"/>
      <c r="C11" s="648"/>
      <c r="D11" s="648"/>
      <c r="E11" s="648"/>
      <c r="F11" s="648"/>
      <c r="G11" s="648"/>
      <c r="H11" s="648"/>
      <c r="I11" s="648"/>
      <c r="J11" s="648"/>
      <c r="K11" s="648"/>
      <c r="L11" s="648"/>
      <c r="M11" s="648"/>
      <c r="N11" s="648"/>
      <c r="O11" s="648"/>
      <c r="P11" s="649"/>
      <c r="Q11" s="650"/>
      <c r="R11" s="651"/>
      <c r="S11" s="651"/>
      <c r="T11" s="651"/>
      <c r="U11" s="651"/>
      <c r="V11" s="651"/>
      <c r="W11" s="651"/>
      <c r="X11" s="651"/>
      <c r="Y11" s="651"/>
      <c r="Z11" s="651"/>
      <c r="AA11" s="651"/>
      <c r="AB11" s="651"/>
      <c r="AC11" s="651"/>
      <c r="AD11" s="651"/>
      <c r="AE11" s="652"/>
      <c r="AF11" s="653"/>
      <c r="AG11" s="654"/>
      <c r="AH11" s="654"/>
      <c r="AI11" s="654"/>
      <c r="AJ11" s="655"/>
      <c r="AK11" s="656"/>
      <c r="AL11" s="651"/>
      <c r="AM11" s="651"/>
      <c r="AN11" s="651"/>
      <c r="AO11" s="651"/>
      <c r="AP11" s="651"/>
      <c r="AQ11" s="651"/>
      <c r="AR11" s="651"/>
      <c r="AS11" s="651"/>
      <c r="AT11" s="651"/>
      <c r="AU11" s="657"/>
      <c r="AV11" s="657"/>
      <c r="AW11" s="657"/>
      <c r="AX11" s="657"/>
      <c r="AY11" s="658"/>
      <c r="AZ11" s="62"/>
      <c r="BA11" s="62"/>
      <c r="BB11" s="62"/>
      <c r="BC11" s="62"/>
      <c r="BD11" s="62"/>
      <c r="BE11" s="80"/>
      <c r="BF11" s="80"/>
      <c r="BG11" s="80"/>
      <c r="BH11" s="80"/>
      <c r="BI11" s="80"/>
      <c r="BJ11" s="80"/>
      <c r="BK11" s="80"/>
      <c r="BL11" s="80"/>
      <c r="BM11" s="80"/>
      <c r="BN11" s="80"/>
      <c r="BO11" s="80"/>
      <c r="BP11" s="80"/>
      <c r="BQ11" s="58">
        <v>5</v>
      </c>
      <c r="BR11" s="86"/>
      <c r="BS11" s="647"/>
      <c r="BT11" s="648"/>
      <c r="BU11" s="648"/>
      <c r="BV11" s="648"/>
      <c r="BW11" s="648"/>
      <c r="BX11" s="648"/>
      <c r="BY11" s="648"/>
      <c r="BZ11" s="648"/>
      <c r="CA11" s="648"/>
      <c r="CB11" s="648"/>
      <c r="CC11" s="648"/>
      <c r="CD11" s="648"/>
      <c r="CE11" s="648"/>
      <c r="CF11" s="648"/>
      <c r="CG11" s="649"/>
      <c r="CH11" s="659"/>
      <c r="CI11" s="654"/>
      <c r="CJ11" s="654"/>
      <c r="CK11" s="654"/>
      <c r="CL11" s="660"/>
      <c r="CM11" s="659"/>
      <c r="CN11" s="654"/>
      <c r="CO11" s="654"/>
      <c r="CP11" s="654"/>
      <c r="CQ11" s="660"/>
      <c r="CR11" s="659"/>
      <c r="CS11" s="654"/>
      <c r="CT11" s="654"/>
      <c r="CU11" s="654"/>
      <c r="CV11" s="660"/>
      <c r="CW11" s="659"/>
      <c r="CX11" s="654"/>
      <c r="CY11" s="654"/>
      <c r="CZ11" s="654"/>
      <c r="DA11" s="660"/>
      <c r="DB11" s="659"/>
      <c r="DC11" s="654"/>
      <c r="DD11" s="654"/>
      <c r="DE11" s="654"/>
      <c r="DF11" s="660"/>
      <c r="DG11" s="659"/>
      <c r="DH11" s="654"/>
      <c r="DI11" s="654"/>
      <c r="DJ11" s="654"/>
      <c r="DK11" s="660"/>
      <c r="DL11" s="659"/>
      <c r="DM11" s="654"/>
      <c r="DN11" s="654"/>
      <c r="DO11" s="654"/>
      <c r="DP11" s="660"/>
      <c r="DQ11" s="659"/>
      <c r="DR11" s="654"/>
      <c r="DS11" s="654"/>
      <c r="DT11" s="654"/>
      <c r="DU11" s="660"/>
      <c r="DV11" s="647"/>
      <c r="DW11" s="648"/>
      <c r="DX11" s="648"/>
      <c r="DY11" s="648"/>
      <c r="DZ11" s="661"/>
      <c r="EA11" s="80"/>
    </row>
    <row r="12" spans="1:131" s="52" customFormat="1" ht="26.25" customHeight="1">
      <c r="A12" s="58">
        <v>6</v>
      </c>
      <c r="B12" s="647"/>
      <c r="C12" s="648"/>
      <c r="D12" s="648"/>
      <c r="E12" s="648"/>
      <c r="F12" s="648"/>
      <c r="G12" s="648"/>
      <c r="H12" s="648"/>
      <c r="I12" s="648"/>
      <c r="J12" s="648"/>
      <c r="K12" s="648"/>
      <c r="L12" s="648"/>
      <c r="M12" s="648"/>
      <c r="N12" s="648"/>
      <c r="O12" s="648"/>
      <c r="P12" s="649"/>
      <c r="Q12" s="650"/>
      <c r="R12" s="651"/>
      <c r="S12" s="651"/>
      <c r="T12" s="651"/>
      <c r="U12" s="651"/>
      <c r="V12" s="651"/>
      <c r="W12" s="651"/>
      <c r="X12" s="651"/>
      <c r="Y12" s="651"/>
      <c r="Z12" s="651"/>
      <c r="AA12" s="651"/>
      <c r="AB12" s="651"/>
      <c r="AC12" s="651"/>
      <c r="AD12" s="651"/>
      <c r="AE12" s="652"/>
      <c r="AF12" s="653"/>
      <c r="AG12" s="654"/>
      <c r="AH12" s="654"/>
      <c r="AI12" s="654"/>
      <c r="AJ12" s="655"/>
      <c r="AK12" s="656"/>
      <c r="AL12" s="651"/>
      <c r="AM12" s="651"/>
      <c r="AN12" s="651"/>
      <c r="AO12" s="651"/>
      <c r="AP12" s="651"/>
      <c r="AQ12" s="651"/>
      <c r="AR12" s="651"/>
      <c r="AS12" s="651"/>
      <c r="AT12" s="651"/>
      <c r="AU12" s="657"/>
      <c r="AV12" s="657"/>
      <c r="AW12" s="657"/>
      <c r="AX12" s="657"/>
      <c r="AY12" s="658"/>
      <c r="AZ12" s="62"/>
      <c r="BA12" s="62"/>
      <c r="BB12" s="62"/>
      <c r="BC12" s="62"/>
      <c r="BD12" s="62"/>
      <c r="BE12" s="80"/>
      <c r="BF12" s="80"/>
      <c r="BG12" s="80"/>
      <c r="BH12" s="80"/>
      <c r="BI12" s="80"/>
      <c r="BJ12" s="80"/>
      <c r="BK12" s="80"/>
      <c r="BL12" s="80"/>
      <c r="BM12" s="80"/>
      <c r="BN12" s="80"/>
      <c r="BO12" s="80"/>
      <c r="BP12" s="80"/>
      <c r="BQ12" s="58">
        <v>6</v>
      </c>
      <c r="BR12" s="86"/>
      <c r="BS12" s="647"/>
      <c r="BT12" s="648"/>
      <c r="BU12" s="648"/>
      <c r="BV12" s="648"/>
      <c r="BW12" s="648"/>
      <c r="BX12" s="648"/>
      <c r="BY12" s="648"/>
      <c r="BZ12" s="648"/>
      <c r="CA12" s="648"/>
      <c r="CB12" s="648"/>
      <c r="CC12" s="648"/>
      <c r="CD12" s="648"/>
      <c r="CE12" s="648"/>
      <c r="CF12" s="648"/>
      <c r="CG12" s="649"/>
      <c r="CH12" s="659"/>
      <c r="CI12" s="654"/>
      <c r="CJ12" s="654"/>
      <c r="CK12" s="654"/>
      <c r="CL12" s="660"/>
      <c r="CM12" s="659"/>
      <c r="CN12" s="654"/>
      <c r="CO12" s="654"/>
      <c r="CP12" s="654"/>
      <c r="CQ12" s="660"/>
      <c r="CR12" s="659"/>
      <c r="CS12" s="654"/>
      <c r="CT12" s="654"/>
      <c r="CU12" s="654"/>
      <c r="CV12" s="660"/>
      <c r="CW12" s="659"/>
      <c r="CX12" s="654"/>
      <c r="CY12" s="654"/>
      <c r="CZ12" s="654"/>
      <c r="DA12" s="660"/>
      <c r="DB12" s="659"/>
      <c r="DC12" s="654"/>
      <c r="DD12" s="654"/>
      <c r="DE12" s="654"/>
      <c r="DF12" s="660"/>
      <c r="DG12" s="659"/>
      <c r="DH12" s="654"/>
      <c r="DI12" s="654"/>
      <c r="DJ12" s="654"/>
      <c r="DK12" s="660"/>
      <c r="DL12" s="659"/>
      <c r="DM12" s="654"/>
      <c r="DN12" s="654"/>
      <c r="DO12" s="654"/>
      <c r="DP12" s="660"/>
      <c r="DQ12" s="659"/>
      <c r="DR12" s="654"/>
      <c r="DS12" s="654"/>
      <c r="DT12" s="654"/>
      <c r="DU12" s="660"/>
      <c r="DV12" s="647"/>
      <c r="DW12" s="648"/>
      <c r="DX12" s="648"/>
      <c r="DY12" s="648"/>
      <c r="DZ12" s="661"/>
      <c r="EA12" s="80"/>
    </row>
    <row r="13" spans="1:131" s="52" customFormat="1" ht="26.25" customHeight="1">
      <c r="A13" s="58">
        <v>7</v>
      </c>
      <c r="B13" s="647"/>
      <c r="C13" s="648"/>
      <c r="D13" s="648"/>
      <c r="E13" s="648"/>
      <c r="F13" s="648"/>
      <c r="G13" s="648"/>
      <c r="H13" s="648"/>
      <c r="I13" s="648"/>
      <c r="J13" s="648"/>
      <c r="K13" s="648"/>
      <c r="L13" s="648"/>
      <c r="M13" s="648"/>
      <c r="N13" s="648"/>
      <c r="O13" s="648"/>
      <c r="P13" s="649"/>
      <c r="Q13" s="650"/>
      <c r="R13" s="651"/>
      <c r="S13" s="651"/>
      <c r="T13" s="651"/>
      <c r="U13" s="651"/>
      <c r="V13" s="651"/>
      <c r="W13" s="651"/>
      <c r="X13" s="651"/>
      <c r="Y13" s="651"/>
      <c r="Z13" s="651"/>
      <c r="AA13" s="651"/>
      <c r="AB13" s="651"/>
      <c r="AC13" s="651"/>
      <c r="AD13" s="651"/>
      <c r="AE13" s="652"/>
      <c r="AF13" s="653"/>
      <c r="AG13" s="654"/>
      <c r="AH13" s="654"/>
      <c r="AI13" s="654"/>
      <c r="AJ13" s="655"/>
      <c r="AK13" s="656"/>
      <c r="AL13" s="651"/>
      <c r="AM13" s="651"/>
      <c r="AN13" s="651"/>
      <c r="AO13" s="651"/>
      <c r="AP13" s="651"/>
      <c r="AQ13" s="651"/>
      <c r="AR13" s="651"/>
      <c r="AS13" s="651"/>
      <c r="AT13" s="651"/>
      <c r="AU13" s="657"/>
      <c r="AV13" s="657"/>
      <c r="AW13" s="657"/>
      <c r="AX13" s="657"/>
      <c r="AY13" s="658"/>
      <c r="AZ13" s="62"/>
      <c r="BA13" s="62"/>
      <c r="BB13" s="62"/>
      <c r="BC13" s="62"/>
      <c r="BD13" s="62"/>
      <c r="BE13" s="80"/>
      <c r="BF13" s="80"/>
      <c r="BG13" s="80"/>
      <c r="BH13" s="80"/>
      <c r="BI13" s="80"/>
      <c r="BJ13" s="80"/>
      <c r="BK13" s="80"/>
      <c r="BL13" s="80"/>
      <c r="BM13" s="80"/>
      <c r="BN13" s="80"/>
      <c r="BO13" s="80"/>
      <c r="BP13" s="80"/>
      <c r="BQ13" s="58">
        <v>7</v>
      </c>
      <c r="BR13" s="86"/>
      <c r="BS13" s="647"/>
      <c r="BT13" s="648"/>
      <c r="BU13" s="648"/>
      <c r="BV13" s="648"/>
      <c r="BW13" s="648"/>
      <c r="BX13" s="648"/>
      <c r="BY13" s="648"/>
      <c r="BZ13" s="648"/>
      <c r="CA13" s="648"/>
      <c r="CB13" s="648"/>
      <c r="CC13" s="648"/>
      <c r="CD13" s="648"/>
      <c r="CE13" s="648"/>
      <c r="CF13" s="648"/>
      <c r="CG13" s="649"/>
      <c r="CH13" s="659"/>
      <c r="CI13" s="654"/>
      <c r="CJ13" s="654"/>
      <c r="CK13" s="654"/>
      <c r="CL13" s="660"/>
      <c r="CM13" s="659"/>
      <c r="CN13" s="654"/>
      <c r="CO13" s="654"/>
      <c r="CP13" s="654"/>
      <c r="CQ13" s="660"/>
      <c r="CR13" s="659"/>
      <c r="CS13" s="654"/>
      <c r="CT13" s="654"/>
      <c r="CU13" s="654"/>
      <c r="CV13" s="660"/>
      <c r="CW13" s="659"/>
      <c r="CX13" s="654"/>
      <c r="CY13" s="654"/>
      <c r="CZ13" s="654"/>
      <c r="DA13" s="660"/>
      <c r="DB13" s="659"/>
      <c r="DC13" s="654"/>
      <c r="DD13" s="654"/>
      <c r="DE13" s="654"/>
      <c r="DF13" s="660"/>
      <c r="DG13" s="659"/>
      <c r="DH13" s="654"/>
      <c r="DI13" s="654"/>
      <c r="DJ13" s="654"/>
      <c r="DK13" s="660"/>
      <c r="DL13" s="659"/>
      <c r="DM13" s="654"/>
      <c r="DN13" s="654"/>
      <c r="DO13" s="654"/>
      <c r="DP13" s="660"/>
      <c r="DQ13" s="659"/>
      <c r="DR13" s="654"/>
      <c r="DS13" s="654"/>
      <c r="DT13" s="654"/>
      <c r="DU13" s="660"/>
      <c r="DV13" s="647"/>
      <c r="DW13" s="648"/>
      <c r="DX13" s="648"/>
      <c r="DY13" s="648"/>
      <c r="DZ13" s="661"/>
      <c r="EA13" s="80"/>
    </row>
    <row r="14" spans="1:131" s="52" customFormat="1" ht="26.25" customHeight="1">
      <c r="A14" s="58">
        <v>8</v>
      </c>
      <c r="B14" s="647"/>
      <c r="C14" s="648"/>
      <c r="D14" s="648"/>
      <c r="E14" s="648"/>
      <c r="F14" s="648"/>
      <c r="G14" s="648"/>
      <c r="H14" s="648"/>
      <c r="I14" s="648"/>
      <c r="J14" s="648"/>
      <c r="K14" s="648"/>
      <c r="L14" s="648"/>
      <c r="M14" s="648"/>
      <c r="N14" s="648"/>
      <c r="O14" s="648"/>
      <c r="P14" s="649"/>
      <c r="Q14" s="650"/>
      <c r="R14" s="651"/>
      <c r="S14" s="651"/>
      <c r="T14" s="651"/>
      <c r="U14" s="651"/>
      <c r="V14" s="651"/>
      <c r="W14" s="651"/>
      <c r="X14" s="651"/>
      <c r="Y14" s="651"/>
      <c r="Z14" s="651"/>
      <c r="AA14" s="651"/>
      <c r="AB14" s="651"/>
      <c r="AC14" s="651"/>
      <c r="AD14" s="651"/>
      <c r="AE14" s="652"/>
      <c r="AF14" s="653"/>
      <c r="AG14" s="654"/>
      <c r="AH14" s="654"/>
      <c r="AI14" s="654"/>
      <c r="AJ14" s="655"/>
      <c r="AK14" s="656"/>
      <c r="AL14" s="651"/>
      <c r="AM14" s="651"/>
      <c r="AN14" s="651"/>
      <c r="AO14" s="651"/>
      <c r="AP14" s="651"/>
      <c r="AQ14" s="651"/>
      <c r="AR14" s="651"/>
      <c r="AS14" s="651"/>
      <c r="AT14" s="651"/>
      <c r="AU14" s="657"/>
      <c r="AV14" s="657"/>
      <c r="AW14" s="657"/>
      <c r="AX14" s="657"/>
      <c r="AY14" s="658"/>
      <c r="AZ14" s="62"/>
      <c r="BA14" s="62"/>
      <c r="BB14" s="62"/>
      <c r="BC14" s="62"/>
      <c r="BD14" s="62"/>
      <c r="BE14" s="80"/>
      <c r="BF14" s="80"/>
      <c r="BG14" s="80"/>
      <c r="BH14" s="80"/>
      <c r="BI14" s="80"/>
      <c r="BJ14" s="80"/>
      <c r="BK14" s="80"/>
      <c r="BL14" s="80"/>
      <c r="BM14" s="80"/>
      <c r="BN14" s="80"/>
      <c r="BO14" s="80"/>
      <c r="BP14" s="80"/>
      <c r="BQ14" s="58">
        <v>8</v>
      </c>
      <c r="BR14" s="86"/>
      <c r="BS14" s="647"/>
      <c r="BT14" s="648"/>
      <c r="BU14" s="648"/>
      <c r="BV14" s="648"/>
      <c r="BW14" s="648"/>
      <c r="BX14" s="648"/>
      <c r="BY14" s="648"/>
      <c r="BZ14" s="648"/>
      <c r="CA14" s="648"/>
      <c r="CB14" s="648"/>
      <c r="CC14" s="648"/>
      <c r="CD14" s="648"/>
      <c r="CE14" s="648"/>
      <c r="CF14" s="648"/>
      <c r="CG14" s="649"/>
      <c r="CH14" s="659"/>
      <c r="CI14" s="654"/>
      <c r="CJ14" s="654"/>
      <c r="CK14" s="654"/>
      <c r="CL14" s="660"/>
      <c r="CM14" s="659"/>
      <c r="CN14" s="654"/>
      <c r="CO14" s="654"/>
      <c r="CP14" s="654"/>
      <c r="CQ14" s="660"/>
      <c r="CR14" s="659"/>
      <c r="CS14" s="654"/>
      <c r="CT14" s="654"/>
      <c r="CU14" s="654"/>
      <c r="CV14" s="660"/>
      <c r="CW14" s="659"/>
      <c r="CX14" s="654"/>
      <c r="CY14" s="654"/>
      <c r="CZ14" s="654"/>
      <c r="DA14" s="660"/>
      <c r="DB14" s="659"/>
      <c r="DC14" s="654"/>
      <c r="DD14" s="654"/>
      <c r="DE14" s="654"/>
      <c r="DF14" s="660"/>
      <c r="DG14" s="659"/>
      <c r="DH14" s="654"/>
      <c r="DI14" s="654"/>
      <c r="DJ14" s="654"/>
      <c r="DK14" s="660"/>
      <c r="DL14" s="659"/>
      <c r="DM14" s="654"/>
      <c r="DN14" s="654"/>
      <c r="DO14" s="654"/>
      <c r="DP14" s="660"/>
      <c r="DQ14" s="659"/>
      <c r="DR14" s="654"/>
      <c r="DS14" s="654"/>
      <c r="DT14" s="654"/>
      <c r="DU14" s="660"/>
      <c r="DV14" s="647"/>
      <c r="DW14" s="648"/>
      <c r="DX14" s="648"/>
      <c r="DY14" s="648"/>
      <c r="DZ14" s="661"/>
      <c r="EA14" s="80"/>
    </row>
    <row r="15" spans="1:131" s="52" customFormat="1" ht="26.25" customHeight="1">
      <c r="A15" s="58">
        <v>9</v>
      </c>
      <c r="B15" s="647"/>
      <c r="C15" s="648"/>
      <c r="D15" s="648"/>
      <c r="E15" s="648"/>
      <c r="F15" s="648"/>
      <c r="G15" s="648"/>
      <c r="H15" s="648"/>
      <c r="I15" s="648"/>
      <c r="J15" s="648"/>
      <c r="K15" s="648"/>
      <c r="L15" s="648"/>
      <c r="M15" s="648"/>
      <c r="N15" s="648"/>
      <c r="O15" s="648"/>
      <c r="P15" s="649"/>
      <c r="Q15" s="650"/>
      <c r="R15" s="651"/>
      <c r="S15" s="651"/>
      <c r="T15" s="651"/>
      <c r="U15" s="651"/>
      <c r="V15" s="651"/>
      <c r="W15" s="651"/>
      <c r="X15" s="651"/>
      <c r="Y15" s="651"/>
      <c r="Z15" s="651"/>
      <c r="AA15" s="651"/>
      <c r="AB15" s="651"/>
      <c r="AC15" s="651"/>
      <c r="AD15" s="651"/>
      <c r="AE15" s="652"/>
      <c r="AF15" s="653"/>
      <c r="AG15" s="654"/>
      <c r="AH15" s="654"/>
      <c r="AI15" s="654"/>
      <c r="AJ15" s="655"/>
      <c r="AK15" s="656"/>
      <c r="AL15" s="651"/>
      <c r="AM15" s="651"/>
      <c r="AN15" s="651"/>
      <c r="AO15" s="651"/>
      <c r="AP15" s="651"/>
      <c r="AQ15" s="651"/>
      <c r="AR15" s="651"/>
      <c r="AS15" s="651"/>
      <c r="AT15" s="651"/>
      <c r="AU15" s="657"/>
      <c r="AV15" s="657"/>
      <c r="AW15" s="657"/>
      <c r="AX15" s="657"/>
      <c r="AY15" s="658"/>
      <c r="AZ15" s="62"/>
      <c r="BA15" s="62"/>
      <c r="BB15" s="62"/>
      <c r="BC15" s="62"/>
      <c r="BD15" s="62"/>
      <c r="BE15" s="80"/>
      <c r="BF15" s="80"/>
      <c r="BG15" s="80"/>
      <c r="BH15" s="80"/>
      <c r="BI15" s="80"/>
      <c r="BJ15" s="80"/>
      <c r="BK15" s="80"/>
      <c r="BL15" s="80"/>
      <c r="BM15" s="80"/>
      <c r="BN15" s="80"/>
      <c r="BO15" s="80"/>
      <c r="BP15" s="80"/>
      <c r="BQ15" s="58">
        <v>9</v>
      </c>
      <c r="BR15" s="86"/>
      <c r="BS15" s="647"/>
      <c r="BT15" s="648"/>
      <c r="BU15" s="648"/>
      <c r="BV15" s="648"/>
      <c r="BW15" s="648"/>
      <c r="BX15" s="648"/>
      <c r="BY15" s="648"/>
      <c r="BZ15" s="648"/>
      <c r="CA15" s="648"/>
      <c r="CB15" s="648"/>
      <c r="CC15" s="648"/>
      <c r="CD15" s="648"/>
      <c r="CE15" s="648"/>
      <c r="CF15" s="648"/>
      <c r="CG15" s="649"/>
      <c r="CH15" s="659"/>
      <c r="CI15" s="654"/>
      <c r="CJ15" s="654"/>
      <c r="CK15" s="654"/>
      <c r="CL15" s="660"/>
      <c r="CM15" s="659"/>
      <c r="CN15" s="654"/>
      <c r="CO15" s="654"/>
      <c r="CP15" s="654"/>
      <c r="CQ15" s="660"/>
      <c r="CR15" s="659"/>
      <c r="CS15" s="654"/>
      <c r="CT15" s="654"/>
      <c r="CU15" s="654"/>
      <c r="CV15" s="660"/>
      <c r="CW15" s="659"/>
      <c r="CX15" s="654"/>
      <c r="CY15" s="654"/>
      <c r="CZ15" s="654"/>
      <c r="DA15" s="660"/>
      <c r="DB15" s="659"/>
      <c r="DC15" s="654"/>
      <c r="DD15" s="654"/>
      <c r="DE15" s="654"/>
      <c r="DF15" s="660"/>
      <c r="DG15" s="659"/>
      <c r="DH15" s="654"/>
      <c r="DI15" s="654"/>
      <c r="DJ15" s="654"/>
      <c r="DK15" s="660"/>
      <c r="DL15" s="659"/>
      <c r="DM15" s="654"/>
      <c r="DN15" s="654"/>
      <c r="DO15" s="654"/>
      <c r="DP15" s="660"/>
      <c r="DQ15" s="659"/>
      <c r="DR15" s="654"/>
      <c r="DS15" s="654"/>
      <c r="DT15" s="654"/>
      <c r="DU15" s="660"/>
      <c r="DV15" s="647"/>
      <c r="DW15" s="648"/>
      <c r="DX15" s="648"/>
      <c r="DY15" s="648"/>
      <c r="DZ15" s="661"/>
      <c r="EA15" s="80"/>
    </row>
    <row r="16" spans="1:131" s="52" customFormat="1" ht="26.25" customHeight="1">
      <c r="A16" s="58">
        <v>10</v>
      </c>
      <c r="B16" s="647"/>
      <c r="C16" s="648"/>
      <c r="D16" s="648"/>
      <c r="E16" s="648"/>
      <c r="F16" s="648"/>
      <c r="G16" s="648"/>
      <c r="H16" s="648"/>
      <c r="I16" s="648"/>
      <c r="J16" s="648"/>
      <c r="K16" s="648"/>
      <c r="L16" s="648"/>
      <c r="M16" s="648"/>
      <c r="N16" s="648"/>
      <c r="O16" s="648"/>
      <c r="P16" s="649"/>
      <c r="Q16" s="650"/>
      <c r="R16" s="651"/>
      <c r="S16" s="651"/>
      <c r="T16" s="651"/>
      <c r="U16" s="651"/>
      <c r="V16" s="651"/>
      <c r="W16" s="651"/>
      <c r="X16" s="651"/>
      <c r="Y16" s="651"/>
      <c r="Z16" s="651"/>
      <c r="AA16" s="651"/>
      <c r="AB16" s="651"/>
      <c r="AC16" s="651"/>
      <c r="AD16" s="651"/>
      <c r="AE16" s="652"/>
      <c r="AF16" s="653"/>
      <c r="AG16" s="654"/>
      <c r="AH16" s="654"/>
      <c r="AI16" s="654"/>
      <c r="AJ16" s="655"/>
      <c r="AK16" s="656"/>
      <c r="AL16" s="651"/>
      <c r="AM16" s="651"/>
      <c r="AN16" s="651"/>
      <c r="AO16" s="651"/>
      <c r="AP16" s="651"/>
      <c r="AQ16" s="651"/>
      <c r="AR16" s="651"/>
      <c r="AS16" s="651"/>
      <c r="AT16" s="651"/>
      <c r="AU16" s="657"/>
      <c r="AV16" s="657"/>
      <c r="AW16" s="657"/>
      <c r="AX16" s="657"/>
      <c r="AY16" s="658"/>
      <c r="AZ16" s="62"/>
      <c r="BA16" s="62"/>
      <c r="BB16" s="62"/>
      <c r="BC16" s="62"/>
      <c r="BD16" s="62"/>
      <c r="BE16" s="80"/>
      <c r="BF16" s="80"/>
      <c r="BG16" s="80"/>
      <c r="BH16" s="80"/>
      <c r="BI16" s="80"/>
      <c r="BJ16" s="80"/>
      <c r="BK16" s="80"/>
      <c r="BL16" s="80"/>
      <c r="BM16" s="80"/>
      <c r="BN16" s="80"/>
      <c r="BO16" s="80"/>
      <c r="BP16" s="80"/>
      <c r="BQ16" s="58">
        <v>10</v>
      </c>
      <c r="BR16" s="86"/>
      <c r="BS16" s="647"/>
      <c r="BT16" s="648"/>
      <c r="BU16" s="648"/>
      <c r="BV16" s="648"/>
      <c r="BW16" s="648"/>
      <c r="BX16" s="648"/>
      <c r="BY16" s="648"/>
      <c r="BZ16" s="648"/>
      <c r="CA16" s="648"/>
      <c r="CB16" s="648"/>
      <c r="CC16" s="648"/>
      <c r="CD16" s="648"/>
      <c r="CE16" s="648"/>
      <c r="CF16" s="648"/>
      <c r="CG16" s="649"/>
      <c r="CH16" s="659"/>
      <c r="CI16" s="654"/>
      <c r="CJ16" s="654"/>
      <c r="CK16" s="654"/>
      <c r="CL16" s="660"/>
      <c r="CM16" s="659"/>
      <c r="CN16" s="654"/>
      <c r="CO16" s="654"/>
      <c r="CP16" s="654"/>
      <c r="CQ16" s="660"/>
      <c r="CR16" s="659"/>
      <c r="CS16" s="654"/>
      <c r="CT16" s="654"/>
      <c r="CU16" s="654"/>
      <c r="CV16" s="660"/>
      <c r="CW16" s="659"/>
      <c r="CX16" s="654"/>
      <c r="CY16" s="654"/>
      <c r="CZ16" s="654"/>
      <c r="DA16" s="660"/>
      <c r="DB16" s="659"/>
      <c r="DC16" s="654"/>
      <c r="DD16" s="654"/>
      <c r="DE16" s="654"/>
      <c r="DF16" s="660"/>
      <c r="DG16" s="659"/>
      <c r="DH16" s="654"/>
      <c r="DI16" s="654"/>
      <c r="DJ16" s="654"/>
      <c r="DK16" s="660"/>
      <c r="DL16" s="659"/>
      <c r="DM16" s="654"/>
      <c r="DN16" s="654"/>
      <c r="DO16" s="654"/>
      <c r="DP16" s="660"/>
      <c r="DQ16" s="659"/>
      <c r="DR16" s="654"/>
      <c r="DS16" s="654"/>
      <c r="DT16" s="654"/>
      <c r="DU16" s="660"/>
      <c r="DV16" s="647"/>
      <c r="DW16" s="648"/>
      <c r="DX16" s="648"/>
      <c r="DY16" s="648"/>
      <c r="DZ16" s="661"/>
      <c r="EA16" s="80"/>
    </row>
    <row r="17" spans="1:131" s="52" customFormat="1" ht="26.25" customHeight="1">
      <c r="A17" s="58">
        <v>11</v>
      </c>
      <c r="B17" s="647"/>
      <c r="C17" s="648"/>
      <c r="D17" s="648"/>
      <c r="E17" s="648"/>
      <c r="F17" s="648"/>
      <c r="G17" s="648"/>
      <c r="H17" s="648"/>
      <c r="I17" s="648"/>
      <c r="J17" s="648"/>
      <c r="K17" s="648"/>
      <c r="L17" s="648"/>
      <c r="M17" s="648"/>
      <c r="N17" s="648"/>
      <c r="O17" s="648"/>
      <c r="P17" s="649"/>
      <c r="Q17" s="650"/>
      <c r="R17" s="651"/>
      <c r="S17" s="651"/>
      <c r="T17" s="651"/>
      <c r="U17" s="651"/>
      <c r="V17" s="651"/>
      <c r="W17" s="651"/>
      <c r="X17" s="651"/>
      <c r="Y17" s="651"/>
      <c r="Z17" s="651"/>
      <c r="AA17" s="651"/>
      <c r="AB17" s="651"/>
      <c r="AC17" s="651"/>
      <c r="AD17" s="651"/>
      <c r="AE17" s="652"/>
      <c r="AF17" s="653"/>
      <c r="AG17" s="654"/>
      <c r="AH17" s="654"/>
      <c r="AI17" s="654"/>
      <c r="AJ17" s="655"/>
      <c r="AK17" s="656"/>
      <c r="AL17" s="651"/>
      <c r="AM17" s="651"/>
      <c r="AN17" s="651"/>
      <c r="AO17" s="651"/>
      <c r="AP17" s="651"/>
      <c r="AQ17" s="651"/>
      <c r="AR17" s="651"/>
      <c r="AS17" s="651"/>
      <c r="AT17" s="651"/>
      <c r="AU17" s="657"/>
      <c r="AV17" s="657"/>
      <c r="AW17" s="657"/>
      <c r="AX17" s="657"/>
      <c r="AY17" s="658"/>
      <c r="AZ17" s="62"/>
      <c r="BA17" s="62"/>
      <c r="BB17" s="62"/>
      <c r="BC17" s="62"/>
      <c r="BD17" s="62"/>
      <c r="BE17" s="80"/>
      <c r="BF17" s="80"/>
      <c r="BG17" s="80"/>
      <c r="BH17" s="80"/>
      <c r="BI17" s="80"/>
      <c r="BJ17" s="80"/>
      <c r="BK17" s="80"/>
      <c r="BL17" s="80"/>
      <c r="BM17" s="80"/>
      <c r="BN17" s="80"/>
      <c r="BO17" s="80"/>
      <c r="BP17" s="80"/>
      <c r="BQ17" s="58">
        <v>11</v>
      </c>
      <c r="BR17" s="86"/>
      <c r="BS17" s="647"/>
      <c r="BT17" s="648"/>
      <c r="BU17" s="648"/>
      <c r="BV17" s="648"/>
      <c r="BW17" s="648"/>
      <c r="BX17" s="648"/>
      <c r="BY17" s="648"/>
      <c r="BZ17" s="648"/>
      <c r="CA17" s="648"/>
      <c r="CB17" s="648"/>
      <c r="CC17" s="648"/>
      <c r="CD17" s="648"/>
      <c r="CE17" s="648"/>
      <c r="CF17" s="648"/>
      <c r="CG17" s="649"/>
      <c r="CH17" s="659"/>
      <c r="CI17" s="654"/>
      <c r="CJ17" s="654"/>
      <c r="CK17" s="654"/>
      <c r="CL17" s="660"/>
      <c r="CM17" s="659"/>
      <c r="CN17" s="654"/>
      <c r="CO17" s="654"/>
      <c r="CP17" s="654"/>
      <c r="CQ17" s="660"/>
      <c r="CR17" s="659"/>
      <c r="CS17" s="654"/>
      <c r="CT17" s="654"/>
      <c r="CU17" s="654"/>
      <c r="CV17" s="660"/>
      <c r="CW17" s="659"/>
      <c r="CX17" s="654"/>
      <c r="CY17" s="654"/>
      <c r="CZ17" s="654"/>
      <c r="DA17" s="660"/>
      <c r="DB17" s="659"/>
      <c r="DC17" s="654"/>
      <c r="DD17" s="654"/>
      <c r="DE17" s="654"/>
      <c r="DF17" s="660"/>
      <c r="DG17" s="659"/>
      <c r="DH17" s="654"/>
      <c r="DI17" s="654"/>
      <c r="DJ17" s="654"/>
      <c r="DK17" s="660"/>
      <c r="DL17" s="659"/>
      <c r="DM17" s="654"/>
      <c r="DN17" s="654"/>
      <c r="DO17" s="654"/>
      <c r="DP17" s="660"/>
      <c r="DQ17" s="659"/>
      <c r="DR17" s="654"/>
      <c r="DS17" s="654"/>
      <c r="DT17" s="654"/>
      <c r="DU17" s="660"/>
      <c r="DV17" s="647"/>
      <c r="DW17" s="648"/>
      <c r="DX17" s="648"/>
      <c r="DY17" s="648"/>
      <c r="DZ17" s="661"/>
      <c r="EA17" s="80"/>
    </row>
    <row r="18" spans="1:131" s="52" customFormat="1" ht="26.25" customHeight="1">
      <c r="A18" s="58">
        <v>12</v>
      </c>
      <c r="B18" s="647"/>
      <c r="C18" s="648"/>
      <c r="D18" s="648"/>
      <c r="E18" s="648"/>
      <c r="F18" s="648"/>
      <c r="G18" s="648"/>
      <c r="H18" s="648"/>
      <c r="I18" s="648"/>
      <c r="J18" s="648"/>
      <c r="K18" s="648"/>
      <c r="L18" s="648"/>
      <c r="M18" s="648"/>
      <c r="N18" s="648"/>
      <c r="O18" s="648"/>
      <c r="P18" s="649"/>
      <c r="Q18" s="650"/>
      <c r="R18" s="651"/>
      <c r="S18" s="651"/>
      <c r="T18" s="651"/>
      <c r="U18" s="651"/>
      <c r="V18" s="651"/>
      <c r="W18" s="651"/>
      <c r="X18" s="651"/>
      <c r="Y18" s="651"/>
      <c r="Z18" s="651"/>
      <c r="AA18" s="651"/>
      <c r="AB18" s="651"/>
      <c r="AC18" s="651"/>
      <c r="AD18" s="651"/>
      <c r="AE18" s="652"/>
      <c r="AF18" s="653"/>
      <c r="AG18" s="654"/>
      <c r="AH18" s="654"/>
      <c r="AI18" s="654"/>
      <c r="AJ18" s="655"/>
      <c r="AK18" s="656"/>
      <c r="AL18" s="651"/>
      <c r="AM18" s="651"/>
      <c r="AN18" s="651"/>
      <c r="AO18" s="651"/>
      <c r="AP18" s="651"/>
      <c r="AQ18" s="651"/>
      <c r="AR18" s="651"/>
      <c r="AS18" s="651"/>
      <c r="AT18" s="651"/>
      <c r="AU18" s="657"/>
      <c r="AV18" s="657"/>
      <c r="AW18" s="657"/>
      <c r="AX18" s="657"/>
      <c r="AY18" s="658"/>
      <c r="AZ18" s="62"/>
      <c r="BA18" s="62"/>
      <c r="BB18" s="62"/>
      <c r="BC18" s="62"/>
      <c r="BD18" s="62"/>
      <c r="BE18" s="80"/>
      <c r="BF18" s="80"/>
      <c r="BG18" s="80"/>
      <c r="BH18" s="80"/>
      <c r="BI18" s="80"/>
      <c r="BJ18" s="80"/>
      <c r="BK18" s="80"/>
      <c r="BL18" s="80"/>
      <c r="BM18" s="80"/>
      <c r="BN18" s="80"/>
      <c r="BO18" s="80"/>
      <c r="BP18" s="80"/>
      <c r="BQ18" s="58">
        <v>12</v>
      </c>
      <c r="BR18" s="86"/>
      <c r="BS18" s="647"/>
      <c r="BT18" s="648"/>
      <c r="BU18" s="648"/>
      <c r="BV18" s="648"/>
      <c r="BW18" s="648"/>
      <c r="BX18" s="648"/>
      <c r="BY18" s="648"/>
      <c r="BZ18" s="648"/>
      <c r="CA18" s="648"/>
      <c r="CB18" s="648"/>
      <c r="CC18" s="648"/>
      <c r="CD18" s="648"/>
      <c r="CE18" s="648"/>
      <c r="CF18" s="648"/>
      <c r="CG18" s="649"/>
      <c r="CH18" s="659"/>
      <c r="CI18" s="654"/>
      <c r="CJ18" s="654"/>
      <c r="CK18" s="654"/>
      <c r="CL18" s="660"/>
      <c r="CM18" s="659"/>
      <c r="CN18" s="654"/>
      <c r="CO18" s="654"/>
      <c r="CP18" s="654"/>
      <c r="CQ18" s="660"/>
      <c r="CR18" s="659"/>
      <c r="CS18" s="654"/>
      <c r="CT18" s="654"/>
      <c r="CU18" s="654"/>
      <c r="CV18" s="660"/>
      <c r="CW18" s="659"/>
      <c r="CX18" s="654"/>
      <c r="CY18" s="654"/>
      <c r="CZ18" s="654"/>
      <c r="DA18" s="660"/>
      <c r="DB18" s="659"/>
      <c r="DC18" s="654"/>
      <c r="DD18" s="654"/>
      <c r="DE18" s="654"/>
      <c r="DF18" s="660"/>
      <c r="DG18" s="659"/>
      <c r="DH18" s="654"/>
      <c r="DI18" s="654"/>
      <c r="DJ18" s="654"/>
      <c r="DK18" s="660"/>
      <c r="DL18" s="659"/>
      <c r="DM18" s="654"/>
      <c r="DN18" s="654"/>
      <c r="DO18" s="654"/>
      <c r="DP18" s="660"/>
      <c r="DQ18" s="659"/>
      <c r="DR18" s="654"/>
      <c r="DS18" s="654"/>
      <c r="DT18" s="654"/>
      <c r="DU18" s="660"/>
      <c r="DV18" s="647"/>
      <c r="DW18" s="648"/>
      <c r="DX18" s="648"/>
      <c r="DY18" s="648"/>
      <c r="DZ18" s="661"/>
      <c r="EA18" s="80"/>
    </row>
    <row r="19" spans="1:131" s="52" customFormat="1" ht="26.25" customHeight="1">
      <c r="A19" s="58">
        <v>13</v>
      </c>
      <c r="B19" s="647"/>
      <c r="C19" s="648"/>
      <c r="D19" s="648"/>
      <c r="E19" s="648"/>
      <c r="F19" s="648"/>
      <c r="G19" s="648"/>
      <c r="H19" s="648"/>
      <c r="I19" s="648"/>
      <c r="J19" s="648"/>
      <c r="K19" s="648"/>
      <c r="L19" s="648"/>
      <c r="M19" s="648"/>
      <c r="N19" s="648"/>
      <c r="O19" s="648"/>
      <c r="P19" s="649"/>
      <c r="Q19" s="650"/>
      <c r="R19" s="651"/>
      <c r="S19" s="651"/>
      <c r="T19" s="651"/>
      <c r="U19" s="651"/>
      <c r="V19" s="651"/>
      <c r="W19" s="651"/>
      <c r="X19" s="651"/>
      <c r="Y19" s="651"/>
      <c r="Z19" s="651"/>
      <c r="AA19" s="651"/>
      <c r="AB19" s="651"/>
      <c r="AC19" s="651"/>
      <c r="AD19" s="651"/>
      <c r="AE19" s="652"/>
      <c r="AF19" s="653"/>
      <c r="AG19" s="654"/>
      <c r="AH19" s="654"/>
      <c r="AI19" s="654"/>
      <c r="AJ19" s="655"/>
      <c r="AK19" s="656"/>
      <c r="AL19" s="651"/>
      <c r="AM19" s="651"/>
      <c r="AN19" s="651"/>
      <c r="AO19" s="651"/>
      <c r="AP19" s="651"/>
      <c r="AQ19" s="651"/>
      <c r="AR19" s="651"/>
      <c r="AS19" s="651"/>
      <c r="AT19" s="651"/>
      <c r="AU19" s="657"/>
      <c r="AV19" s="657"/>
      <c r="AW19" s="657"/>
      <c r="AX19" s="657"/>
      <c r="AY19" s="658"/>
      <c r="AZ19" s="62"/>
      <c r="BA19" s="62"/>
      <c r="BB19" s="62"/>
      <c r="BC19" s="62"/>
      <c r="BD19" s="62"/>
      <c r="BE19" s="80"/>
      <c r="BF19" s="80"/>
      <c r="BG19" s="80"/>
      <c r="BH19" s="80"/>
      <c r="BI19" s="80"/>
      <c r="BJ19" s="80"/>
      <c r="BK19" s="80"/>
      <c r="BL19" s="80"/>
      <c r="BM19" s="80"/>
      <c r="BN19" s="80"/>
      <c r="BO19" s="80"/>
      <c r="BP19" s="80"/>
      <c r="BQ19" s="58">
        <v>13</v>
      </c>
      <c r="BR19" s="86"/>
      <c r="BS19" s="647"/>
      <c r="BT19" s="648"/>
      <c r="BU19" s="648"/>
      <c r="BV19" s="648"/>
      <c r="BW19" s="648"/>
      <c r="BX19" s="648"/>
      <c r="BY19" s="648"/>
      <c r="BZ19" s="648"/>
      <c r="CA19" s="648"/>
      <c r="CB19" s="648"/>
      <c r="CC19" s="648"/>
      <c r="CD19" s="648"/>
      <c r="CE19" s="648"/>
      <c r="CF19" s="648"/>
      <c r="CG19" s="649"/>
      <c r="CH19" s="659"/>
      <c r="CI19" s="654"/>
      <c r="CJ19" s="654"/>
      <c r="CK19" s="654"/>
      <c r="CL19" s="660"/>
      <c r="CM19" s="659"/>
      <c r="CN19" s="654"/>
      <c r="CO19" s="654"/>
      <c r="CP19" s="654"/>
      <c r="CQ19" s="660"/>
      <c r="CR19" s="659"/>
      <c r="CS19" s="654"/>
      <c r="CT19" s="654"/>
      <c r="CU19" s="654"/>
      <c r="CV19" s="660"/>
      <c r="CW19" s="659"/>
      <c r="CX19" s="654"/>
      <c r="CY19" s="654"/>
      <c r="CZ19" s="654"/>
      <c r="DA19" s="660"/>
      <c r="DB19" s="659"/>
      <c r="DC19" s="654"/>
      <c r="DD19" s="654"/>
      <c r="DE19" s="654"/>
      <c r="DF19" s="660"/>
      <c r="DG19" s="659"/>
      <c r="DH19" s="654"/>
      <c r="DI19" s="654"/>
      <c r="DJ19" s="654"/>
      <c r="DK19" s="660"/>
      <c r="DL19" s="659"/>
      <c r="DM19" s="654"/>
      <c r="DN19" s="654"/>
      <c r="DO19" s="654"/>
      <c r="DP19" s="660"/>
      <c r="DQ19" s="659"/>
      <c r="DR19" s="654"/>
      <c r="DS19" s="654"/>
      <c r="DT19" s="654"/>
      <c r="DU19" s="660"/>
      <c r="DV19" s="647"/>
      <c r="DW19" s="648"/>
      <c r="DX19" s="648"/>
      <c r="DY19" s="648"/>
      <c r="DZ19" s="661"/>
      <c r="EA19" s="80"/>
    </row>
    <row r="20" spans="1:131" s="52" customFormat="1" ht="26.25" customHeight="1">
      <c r="A20" s="58">
        <v>14</v>
      </c>
      <c r="B20" s="647"/>
      <c r="C20" s="648"/>
      <c r="D20" s="648"/>
      <c r="E20" s="648"/>
      <c r="F20" s="648"/>
      <c r="G20" s="648"/>
      <c r="H20" s="648"/>
      <c r="I20" s="648"/>
      <c r="J20" s="648"/>
      <c r="K20" s="648"/>
      <c r="L20" s="648"/>
      <c r="M20" s="648"/>
      <c r="N20" s="648"/>
      <c r="O20" s="648"/>
      <c r="P20" s="649"/>
      <c r="Q20" s="650"/>
      <c r="R20" s="651"/>
      <c r="S20" s="651"/>
      <c r="T20" s="651"/>
      <c r="U20" s="651"/>
      <c r="V20" s="651"/>
      <c r="W20" s="651"/>
      <c r="X20" s="651"/>
      <c r="Y20" s="651"/>
      <c r="Z20" s="651"/>
      <c r="AA20" s="651"/>
      <c r="AB20" s="651"/>
      <c r="AC20" s="651"/>
      <c r="AD20" s="651"/>
      <c r="AE20" s="652"/>
      <c r="AF20" s="653"/>
      <c r="AG20" s="654"/>
      <c r="AH20" s="654"/>
      <c r="AI20" s="654"/>
      <c r="AJ20" s="655"/>
      <c r="AK20" s="656"/>
      <c r="AL20" s="651"/>
      <c r="AM20" s="651"/>
      <c r="AN20" s="651"/>
      <c r="AO20" s="651"/>
      <c r="AP20" s="651"/>
      <c r="AQ20" s="651"/>
      <c r="AR20" s="651"/>
      <c r="AS20" s="651"/>
      <c r="AT20" s="651"/>
      <c r="AU20" s="657"/>
      <c r="AV20" s="657"/>
      <c r="AW20" s="657"/>
      <c r="AX20" s="657"/>
      <c r="AY20" s="658"/>
      <c r="AZ20" s="62"/>
      <c r="BA20" s="62"/>
      <c r="BB20" s="62"/>
      <c r="BC20" s="62"/>
      <c r="BD20" s="62"/>
      <c r="BE20" s="80"/>
      <c r="BF20" s="80"/>
      <c r="BG20" s="80"/>
      <c r="BH20" s="80"/>
      <c r="BI20" s="80"/>
      <c r="BJ20" s="80"/>
      <c r="BK20" s="80"/>
      <c r="BL20" s="80"/>
      <c r="BM20" s="80"/>
      <c r="BN20" s="80"/>
      <c r="BO20" s="80"/>
      <c r="BP20" s="80"/>
      <c r="BQ20" s="58">
        <v>14</v>
      </c>
      <c r="BR20" s="86"/>
      <c r="BS20" s="647"/>
      <c r="BT20" s="648"/>
      <c r="BU20" s="648"/>
      <c r="BV20" s="648"/>
      <c r="BW20" s="648"/>
      <c r="BX20" s="648"/>
      <c r="BY20" s="648"/>
      <c r="BZ20" s="648"/>
      <c r="CA20" s="648"/>
      <c r="CB20" s="648"/>
      <c r="CC20" s="648"/>
      <c r="CD20" s="648"/>
      <c r="CE20" s="648"/>
      <c r="CF20" s="648"/>
      <c r="CG20" s="649"/>
      <c r="CH20" s="659"/>
      <c r="CI20" s="654"/>
      <c r="CJ20" s="654"/>
      <c r="CK20" s="654"/>
      <c r="CL20" s="660"/>
      <c r="CM20" s="659"/>
      <c r="CN20" s="654"/>
      <c r="CO20" s="654"/>
      <c r="CP20" s="654"/>
      <c r="CQ20" s="660"/>
      <c r="CR20" s="659"/>
      <c r="CS20" s="654"/>
      <c r="CT20" s="654"/>
      <c r="CU20" s="654"/>
      <c r="CV20" s="660"/>
      <c r="CW20" s="659"/>
      <c r="CX20" s="654"/>
      <c r="CY20" s="654"/>
      <c r="CZ20" s="654"/>
      <c r="DA20" s="660"/>
      <c r="DB20" s="659"/>
      <c r="DC20" s="654"/>
      <c r="DD20" s="654"/>
      <c r="DE20" s="654"/>
      <c r="DF20" s="660"/>
      <c r="DG20" s="659"/>
      <c r="DH20" s="654"/>
      <c r="DI20" s="654"/>
      <c r="DJ20" s="654"/>
      <c r="DK20" s="660"/>
      <c r="DL20" s="659"/>
      <c r="DM20" s="654"/>
      <c r="DN20" s="654"/>
      <c r="DO20" s="654"/>
      <c r="DP20" s="660"/>
      <c r="DQ20" s="659"/>
      <c r="DR20" s="654"/>
      <c r="DS20" s="654"/>
      <c r="DT20" s="654"/>
      <c r="DU20" s="660"/>
      <c r="DV20" s="647"/>
      <c r="DW20" s="648"/>
      <c r="DX20" s="648"/>
      <c r="DY20" s="648"/>
      <c r="DZ20" s="661"/>
      <c r="EA20" s="80"/>
    </row>
    <row r="21" spans="1:131" s="52" customFormat="1" ht="26.25" customHeight="1">
      <c r="A21" s="58">
        <v>15</v>
      </c>
      <c r="B21" s="647"/>
      <c r="C21" s="648"/>
      <c r="D21" s="648"/>
      <c r="E21" s="648"/>
      <c r="F21" s="648"/>
      <c r="G21" s="648"/>
      <c r="H21" s="648"/>
      <c r="I21" s="648"/>
      <c r="J21" s="648"/>
      <c r="K21" s="648"/>
      <c r="L21" s="648"/>
      <c r="M21" s="648"/>
      <c r="N21" s="648"/>
      <c r="O21" s="648"/>
      <c r="P21" s="649"/>
      <c r="Q21" s="650"/>
      <c r="R21" s="651"/>
      <c r="S21" s="651"/>
      <c r="T21" s="651"/>
      <c r="U21" s="651"/>
      <c r="V21" s="651"/>
      <c r="W21" s="651"/>
      <c r="X21" s="651"/>
      <c r="Y21" s="651"/>
      <c r="Z21" s="651"/>
      <c r="AA21" s="651"/>
      <c r="AB21" s="651"/>
      <c r="AC21" s="651"/>
      <c r="AD21" s="651"/>
      <c r="AE21" s="652"/>
      <c r="AF21" s="653"/>
      <c r="AG21" s="654"/>
      <c r="AH21" s="654"/>
      <c r="AI21" s="654"/>
      <c r="AJ21" s="655"/>
      <c r="AK21" s="656"/>
      <c r="AL21" s="651"/>
      <c r="AM21" s="651"/>
      <c r="AN21" s="651"/>
      <c r="AO21" s="651"/>
      <c r="AP21" s="651"/>
      <c r="AQ21" s="651"/>
      <c r="AR21" s="651"/>
      <c r="AS21" s="651"/>
      <c r="AT21" s="651"/>
      <c r="AU21" s="657"/>
      <c r="AV21" s="657"/>
      <c r="AW21" s="657"/>
      <c r="AX21" s="657"/>
      <c r="AY21" s="658"/>
      <c r="AZ21" s="62"/>
      <c r="BA21" s="62"/>
      <c r="BB21" s="62"/>
      <c r="BC21" s="62"/>
      <c r="BD21" s="62"/>
      <c r="BE21" s="80"/>
      <c r="BF21" s="80"/>
      <c r="BG21" s="80"/>
      <c r="BH21" s="80"/>
      <c r="BI21" s="80"/>
      <c r="BJ21" s="80"/>
      <c r="BK21" s="80"/>
      <c r="BL21" s="80"/>
      <c r="BM21" s="80"/>
      <c r="BN21" s="80"/>
      <c r="BO21" s="80"/>
      <c r="BP21" s="80"/>
      <c r="BQ21" s="58">
        <v>15</v>
      </c>
      <c r="BR21" s="86"/>
      <c r="BS21" s="647"/>
      <c r="BT21" s="648"/>
      <c r="BU21" s="648"/>
      <c r="BV21" s="648"/>
      <c r="BW21" s="648"/>
      <c r="BX21" s="648"/>
      <c r="BY21" s="648"/>
      <c r="BZ21" s="648"/>
      <c r="CA21" s="648"/>
      <c r="CB21" s="648"/>
      <c r="CC21" s="648"/>
      <c r="CD21" s="648"/>
      <c r="CE21" s="648"/>
      <c r="CF21" s="648"/>
      <c r="CG21" s="649"/>
      <c r="CH21" s="659"/>
      <c r="CI21" s="654"/>
      <c r="CJ21" s="654"/>
      <c r="CK21" s="654"/>
      <c r="CL21" s="660"/>
      <c r="CM21" s="659"/>
      <c r="CN21" s="654"/>
      <c r="CO21" s="654"/>
      <c r="CP21" s="654"/>
      <c r="CQ21" s="660"/>
      <c r="CR21" s="659"/>
      <c r="CS21" s="654"/>
      <c r="CT21" s="654"/>
      <c r="CU21" s="654"/>
      <c r="CV21" s="660"/>
      <c r="CW21" s="659"/>
      <c r="CX21" s="654"/>
      <c r="CY21" s="654"/>
      <c r="CZ21" s="654"/>
      <c r="DA21" s="660"/>
      <c r="DB21" s="659"/>
      <c r="DC21" s="654"/>
      <c r="DD21" s="654"/>
      <c r="DE21" s="654"/>
      <c r="DF21" s="660"/>
      <c r="DG21" s="659"/>
      <c r="DH21" s="654"/>
      <c r="DI21" s="654"/>
      <c r="DJ21" s="654"/>
      <c r="DK21" s="660"/>
      <c r="DL21" s="659"/>
      <c r="DM21" s="654"/>
      <c r="DN21" s="654"/>
      <c r="DO21" s="654"/>
      <c r="DP21" s="660"/>
      <c r="DQ21" s="659"/>
      <c r="DR21" s="654"/>
      <c r="DS21" s="654"/>
      <c r="DT21" s="654"/>
      <c r="DU21" s="660"/>
      <c r="DV21" s="647"/>
      <c r="DW21" s="648"/>
      <c r="DX21" s="648"/>
      <c r="DY21" s="648"/>
      <c r="DZ21" s="661"/>
      <c r="EA21" s="80"/>
    </row>
    <row r="22" spans="1:131" s="52" customFormat="1" ht="26.25" customHeight="1">
      <c r="A22" s="58">
        <v>16</v>
      </c>
      <c r="B22" s="647"/>
      <c r="C22" s="648"/>
      <c r="D22" s="648"/>
      <c r="E22" s="648"/>
      <c r="F22" s="648"/>
      <c r="G22" s="648"/>
      <c r="H22" s="648"/>
      <c r="I22" s="648"/>
      <c r="J22" s="648"/>
      <c r="K22" s="648"/>
      <c r="L22" s="648"/>
      <c r="M22" s="648"/>
      <c r="N22" s="648"/>
      <c r="O22" s="648"/>
      <c r="P22" s="649"/>
      <c r="Q22" s="662"/>
      <c r="R22" s="663"/>
      <c r="S22" s="663"/>
      <c r="T22" s="663"/>
      <c r="U22" s="663"/>
      <c r="V22" s="663"/>
      <c r="W22" s="663"/>
      <c r="X22" s="663"/>
      <c r="Y22" s="663"/>
      <c r="Z22" s="663"/>
      <c r="AA22" s="663"/>
      <c r="AB22" s="663"/>
      <c r="AC22" s="663"/>
      <c r="AD22" s="663"/>
      <c r="AE22" s="664"/>
      <c r="AF22" s="653"/>
      <c r="AG22" s="654"/>
      <c r="AH22" s="654"/>
      <c r="AI22" s="654"/>
      <c r="AJ22" s="655"/>
      <c r="AK22" s="665"/>
      <c r="AL22" s="663"/>
      <c r="AM22" s="663"/>
      <c r="AN22" s="663"/>
      <c r="AO22" s="663"/>
      <c r="AP22" s="663"/>
      <c r="AQ22" s="663"/>
      <c r="AR22" s="663"/>
      <c r="AS22" s="663"/>
      <c r="AT22" s="663"/>
      <c r="AU22" s="666"/>
      <c r="AV22" s="666"/>
      <c r="AW22" s="666"/>
      <c r="AX22" s="666"/>
      <c r="AY22" s="667"/>
      <c r="AZ22" s="668" t="s">
        <v>421</v>
      </c>
      <c r="BA22" s="668"/>
      <c r="BB22" s="668"/>
      <c r="BC22" s="668"/>
      <c r="BD22" s="669"/>
      <c r="BE22" s="80"/>
      <c r="BF22" s="80"/>
      <c r="BG22" s="80"/>
      <c r="BH22" s="80"/>
      <c r="BI22" s="80"/>
      <c r="BJ22" s="80"/>
      <c r="BK22" s="80"/>
      <c r="BL22" s="80"/>
      <c r="BM22" s="80"/>
      <c r="BN22" s="80"/>
      <c r="BO22" s="80"/>
      <c r="BP22" s="80"/>
      <c r="BQ22" s="58">
        <v>16</v>
      </c>
      <c r="BR22" s="86"/>
      <c r="BS22" s="647"/>
      <c r="BT22" s="648"/>
      <c r="BU22" s="648"/>
      <c r="BV22" s="648"/>
      <c r="BW22" s="648"/>
      <c r="BX22" s="648"/>
      <c r="BY22" s="648"/>
      <c r="BZ22" s="648"/>
      <c r="CA22" s="648"/>
      <c r="CB22" s="648"/>
      <c r="CC22" s="648"/>
      <c r="CD22" s="648"/>
      <c r="CE22" s="648"/>
      <c r="CF22" s="648"/>
      <c r="CG22" s="649"/>
      <c r="CH22" s="659"/>
      <c r="CI22" s="654"/>
      <c r="CJ22" s="654"/>
      <c r="CK22" s="654"/>
      <c r="CL22" s="660"/>
      <c r="CM22" s="659"/>
      <c r="CN22" s="654"/>
      <c r="CO22" s="654"/>
      <c r="CP22" s="654"/>
      <c r="CQ22" s="660"/>
      <c r="CR22" s="659"/>
      <c r="CS22" s="654"/>
      <c r="CT22" s="654"/>
      <c r="CU22" s="654"/>
      <c r="CV22" s="660"/>
      <c r="CW22" s="659"/>
      <c r="CX22" s="654"/>
      <c r="CY22" s="654"/>
      <c r="CZ22" s="654"/>
      <c r="DA22" s="660"/>
      <c r="DB22" s="659"/>
      <c r="DC22" s="654"/>
      <c r="DD22" s="654"/>
      <c r="DE22" s="654"/>
      <c r="DF22" s="660"/>
      <c r="DG22" s="659"/>
      <c r="DH22" s="654"/>
      <c r="DI22" s="654"/>
      <c r="DJ22" s="654"/>
      <c r="DK22" s="660"/>
      <c r="DL22" s="659"/>
      <c r="DM22" s="654"/>
      <c r="DN22" s="654"/>
      <c r="DO22" s="654"/>
      <c r="DP22" s="660"/>
      <c r="DQ22" s="659"/>
      <c r="DR22" s="654"/>
      <c r="DS22" s="654"/>
      <c r="DT22" s="654"/>
      <c r="DU22" s="660"/>
      <c r="DV22" s="647"/>
      <c r="DW22" s="648"/>
      <c r="DX22" s="648"/>
      <c r="DY22" s="648"/>
      <c r="DZ22" s="661"/>
      <c r="EA22" s="80"/>
    </row>
    <row r="23" spans="1:131" s="52" customFormat="1" ht="26.25" customHeight="1">
      <c r="A23" s="59" t="s">
        <v>422</v>
      </c>
      <c r="B23" s="670" t="s">
        <v>227</v>
      </c>
      <c r="C23" s="671"/>
      <c r="D23" s="671"/>
      <c r="E23" s="671"/>
      <c r="F23" s="671"/>
      <c r="G23" s="671"/>
      <c r="H23" s="671"/>
      <c r="I23" s="671"/>
      <c r="J23" s="671"/>
      <c r="K23" s="671"/>
      <c r="L23" s="671"/>
      <c r="M23" s="671"/>
      <c r="N23" s="671"/>
      <c r="O23" s="671"/>
      <c r="P23" s="672"/>
      <c r="Q23" s="673">
        <v>5660</v>
      </c>
      <c r="R23" s="674"/>
      <c r="S23" s="674"/>
      <c r="T23" s="674"/>
      <c r="U23" s="674"/>
      <c r="V23" s="674">
        <v>5480</v>
      </c>
      <c r="W23" s="674"/>
      <c r="X23" s="674"/>
      <c r="Y23" s="674"/>
      <c r="Z23" s="674"/>
      <c r="AA23" s="674">
        <v>180</v>
      </c>
      <c r="AB23" s="674"/>
      <c r="AC23" s="674"/>
      <c r="AD23" s="674"/>
      <c r="AE23" s="675"/>
      <c r="AF23" s="676">
        <v>179</v>
      </c>
      <c r="AG23" s="674"/>
      <c r="AH23" s="674"/>
      <c r="AI23" s="674"/>
      <c r="AJ23" s="677"/>
      <c r="AK23" s="678"/>
      <c r="AL23" s="679"/>
      <c r="AM23" s="679"/>
      <c r="AN23" s="679"/>
      <c r="AO23" s="679"/>
      <c r="AP23" s="674">
        <v>7449</v>
      </c>
      <c r="AQ23" s="674"/>
      <c r="AR23" s="674"/>
      <c r="AS23" s="674"/>
      <c r="AT23" s="674"/>
      <c r="AU23" s="680"/>
      <c r="AV23" s="680"/>
      <c r="AW23" s="680"/>
      <c r="AX23" s="680"/>
      <c r="AY23" s="681"/>
      <c r="AZ23" s="682" t="s">
        <v>144</v>
      </c>
      <c r="BA23" s="683"/>
      <c r="BB23" s="683"/>
      <c r="BC23" s="683"/>
      <c r="BD23" s="684"/>
      <c r="BE23" s="80"/>
      <c r="BF23" s="80"/>
      <c r="BG23" s="80"/>
      <c r="BH23" s="80"/>
      <c r="BI23" s="80"/>
      <c r="BJ23" s="80"/>
      <c r="BK23" s="80"/>
      <c r="BL23" s="80"/>
      <c r="BM23" s="80"/>
      <c r="BN23" s="80"/>
      <c r="BO23" s="80"/>
      <c r="BP23" s="80"/>
      <c r="BQ23" s="58">
        <v>17</v>
      </c>
      <c r="BR23" s="86"/>
      <c r="BS23" s="647"/>
      <c r="BT23" s="648"/>
      <c r="BU23" s="648"/>
      <c r="BV23" s="648"/>
      <c r="BW23" s="648"/>
      <c r="BX23" s="648"/>
      <c r="BY23" s="648"/>
      <c r="BZ23" s="648"/>
      <c r="CA23" s="648"/>
      <c r="CB23" s="648"/>
      <c r="CC23" s="648"/>
      <c r="CD23" s="648"/>
      <c r="CE23" s="648"/>
      <c r="CF23" s="648"/>
      <c r="CG23" s="649"/>
      <c r="CH23" s="659"/>
      <c r="CI23" s="654"/>
      <c r="CJ23" s="654"/>
      <c r="CK23" s="654"/>
      <c r="CL23" s="660"/>
      <c r="CM23" s="659"/>
      <c r="CN23" s="654"/>
      <c r="CO23" s="654"/>
      <c r="CP23" s="654"/>
      <c r="CQ23" s="660"/>
      <c r="CR23" s="659"/>
      <c r="CS23" s="654"/>
      <c r="CT23" s="654"/>
      <c r="CU23" s="654"/>
      <c r="CV23" s="660"/>
      <c r="CW23" s="659"/>
      <c r="CX23" s="654"/>
      <c r="CY23" s="654"/>
      <c r="CZ23" s="654"/>
      <c r="DA23" s="660"/>
      <c r="DB23" s="659"/>
      <c r="DC23" s="654"/>
      <c r="DD23" s="654"/>
      <c r="DE23" s="654"/>
      <c r="DF23" s="660"/>
      <c r="DG23" s="659"/>
      <c r="DH23" s="654"/>
      <c r="DI23" s="654"/>
      <c r="DJ23" s="654"/>
      <c r="DK23" s="660"/>
      <c r="DL23" s="659"/>
      <c r="DM23" s="654"/>
      <c r="DN23" s="654"/>
      <c r="DO23" s="654"/>
      <c r="DP23" s="660"/>
      <c r="DQ23" s="659"/>
      <c r="DR23" s="654"/>
      <c r="DS23" s="654"/>
      <c r="DT23" s="654"/>
      <c r="DU23" s="660"/>
      <c r="DV23" s="647"/>
      <c r="DW23" s="648"/>
      <c r="DX23" s="648"/>
      <c r="DY23" s="648"/>
      <c r="DZ23" s="661"/>
      <c r="EA23" s="80"/>
    </row>
    <row r="24" spans="1:131" s="52" customFormat="1" ht="26.25" customHeight="1">
      <c r="A24" s="685" t="s">
        <v>340</v>
      </c>
      <c r="B24" s="685"/>
      <c r="C24" s="685"/>
      <c r="D24" s="685"/>
      <c r="E24" s="685"/>
      <c r="F24" s="685"/>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2"/>
      <c r="BA24" s="62"/>
      <c r="BB24" s="62"/>
      <c r="BC24" s="62"/>
      <c r="BD24" s="62"/>
      <c r="BE24" s="80"/>
      <c r="BF24" s="80"/>
      <c r="BG24" s="80"/>
      <c r="BH24" s="80"/>
      <c r="BI24" s="80"/>
      <c r="BJ24" s="80"/>
      <c r="BK24" s="80"/>
      <c r="BL24" s="80"/>
      <c r="BM24" s="80"/>
      <c r="BN24" s="80"/>
      <c r="BO24" s="80"/>
      <c r="BP24" s="80"/>
      <c r="BQ24" s="58">
        <v>18</v>
      </c>
      <c r="BR24" s="86"/>
      <c r="BS24" s="647"/>
      <c r="BT24" s="648"/>
      <c r="BU24" s="648"/>
      <c r="BV24" s="648"/>
      <c r="BW24" s="648"/>
      <c r="BX24" s="648"/>
      <c r="BY24" s="648"/>
      <c r="BZ24" s="648"/>
      <c r="CA24" s="648"/>
      <c r="CB24" s="648"/>
      <c r="CC24" s="648"/>
      <c r="CD24" s="648"/>
      <c r="CE24" s="648"/>
      <c r="CF24" s="648"/>
      <c r="CG24" s="649"/>
      <c r="CH24" s="659"/>
      <c r="CI24" s="654"/>
      <c r="CJ24" s="654"/>
      <c r="CK24" s="654"/>
      <c r="CL24" s="660"/>
      <c r="CM24" s="659"/>
      <c r="CN24" s="654"/>
      <c r="CO24" s="654"/>
      <c r="CP24" s="654"/>
      <c r="CQ24" s="660"/>
      <c r="CR24" s="659"/>
      <c r="CS24" s="654"/>
      <c r="CT24" s="654"/>
      <c r="CU24" s="654"/>
      <c r="CV24" s="660"/>
      <c r="CW24" s="659"/>
      <c r="CX24" s="654"/>
      <c r="CY24" s="654"/>
      <c r="CZ24" s="654"/>
      <c r="DA24" s="660"/>
      <c r="DB24" s="659"/>
      <c r="DC24" s="654"/>
      <c r="DD24" s="654"/>
      <c r="DE24" s="654"/>
      <c r="DF24" s="660"/>
      <c r="DG24" s="659"/>
      <c r="DH24" s="654"/>
      <c r="DI24" s="654"/>
      <c r="DJ24" s="654"/>
      <c r="DK24" s="660"/>
      <c r="DL24" s="659"/>
      <c r="DM24" s="654"/>
      <c r="DN24" s="654"/>
      <c r="DO24" s="654"/>
      <c r="DP24" s="660"/>
      <c r="DQ24" s="659"/>
      <c r="DR24" s="654"/>
      <c r="DS24" s="654"/>
      <c r="DT24" s="654"/>
      <c r="DU24" s="660"/>
      <c r="DV24" s="647"/>
      <c r="DW24" s="648"/>
      <c r="DX24" s="648"/>
      <c r="DY24" s="648"/>
      <c r="DZ24" s="661"/>
      <c r="EA24" s="80"/>
    </row>
    <row r="25" spans="1:131" s="50" customFormat="1" ht="26.25" customHeight="1">
      <c r="A25" s="630" t="s">
        <v>425</v>
      </c>
      <c r="B25" s="630"/>
      <c r="C25" s="630"/>
      <c r="D25" s="630"/>
      <c r="E25" s="630"/>
      <c r="F25" s="630"/>
      <c r="G25" s="630"/>
      <c r="H25" s="630"/>
      <c r="I25" s="630"/>
      <c r="J25" s="630"/>
      <c r="K25" s="630"/>
      <c r="L25" s="630"/>
      <c r="M25" s="630"/>
      <c r="N25" s="630"/>
      <c r="O25" s="630"/>
      <c r="P25" s="630"/>
      <c r="Q25" s="630"/>
      <c r="R25" s="630"/>
      <c r="S25" s="630"/>
      <c r="T25" s="630"/>
      <c r="U25" s="630"/>
      <c r="V25" s="630"/>
      <c r="W25" s="630"/>
      <c r="X25" s="630"/>
      <c r="Y25" s="630"/>
      <c r="Z25" s="630"/>
      <c r="AA25" s="630"/>
      <c r="AB25" s="630"/>
      <c r="AC25" s="630"/>
      <c r="AD25" s="630"/>
      <c r="AE25" s="630"/>
      <c r="AF25" s="630"/>
      <c r="AG25" s="630"/>
      <c r="AH25" s="630"/>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2"/>
      <c r="BK25" s="62"/>
      <c r="BL25" s="62"/>
      <c r="BM25" s="62"/>
      <c r="BN25" s="62"/>
      <c r="BO25" s="61"/>
      <c r="BP25" s="61"/>
      <c r="BQ25" s="58">
        <v>19</v>
      </c>
      <c r="BR25" s="86"/>
      <c r="BS25" s="647"/>
      <c r="BT25" s="648"/>
      <c r="BU25" s="648"/>
      <c r="BV25" s="648"/>
      <c r="BW25" s="648"/>
      <c r="BX25" s="648"/>
      <c r="BY25" s="648"/>
      <c r="BZ25" s="648"/>
      <c r="CA25" s="648"/>
      <c r="CB25" s="648"/>
      <c r="CC25" s="648"/>
      <c r="CD25" s="648"/>
      <c r="CE25" s="648"/>
      <c r="CF25" s="648"/>
      <c r="CG25" s="649"/>
      <c r="CH25" s="659"/>
      <c r="CI25" s="654"/>
      <c r="CJ25" s="654"/>
      <c r="CK25" s="654"/>
      <c r="CL25" s="660"/>
      <c r="CM25" s="659"/>
      <c r="CN25" s="654"/>
      <c r="CO25" s="654"/>
      <c r="CP25" s="654"/>
      <c r="CQ25" s="660"/>
      <c r="CR25" s="659"/>
      <c r="CS25" s="654"/>
      <c r="CT25" s="654"/>
      <c r="CU25" s="654"/>
      <c r="CV25" s="660"/>
      <c r="CW25" s="659"/>
      <c r="CX25" s="654"/>
      <c r="CY25" s="654"/>
      <c r="CZ25" s="654"/>
      <c r="DA25" s="660"/>
      <c r="DB25" s="659"/>
      <c r="DC25" s="654"/>
      <c r="DD25" s="654"/>
      <c r="DE25" s="654"/>
      <c r="DF25" s="660"/>
      <c r="DG25" s="659"/>
      <c r="DH25" s="654"/>
      <c r="DI25" s="654"/>
      <c r="DJ25" s="654"/>
      <c r="DK25" s="660"/>
      <c r="DL25" s="659"/>
      <c r="DM25" s="654"/>
      <c r="DN25" s="654"/>
      <c r="DO25" s="654"/>
      <c r="DP25" s="660"/>
      <c r="DQ25" s="659"/>
      <c r="DR25" s="654"/>
      <c r="DS25" s="654"/>
      <c r="DT25" s="654"/>
      <c r="DU25" s="660"/>
      <c r="DV25" s="647"/>
      <c r="DW25" s="648"/>
      <c r="DX25" s="648"/>
      <c r="DY25" s="648"/>
      <c r="DZ25" s="661"/>
      <c r="EA25" s="53"/>
    </row>
    <row r="26" spans="1:131" s="50" customFormat="1" ht="26.25" customHeight="1">
      <c r="A26" s="895" t="s">
        <v>409</v>
      </c>
      <c r="B26" s="896"/>
      <c r="C26" s="896"/>
      <c r="D26" s="896"/>
      <c r="E26" s="896"/>
      <c r="F26" s="896"/>
      <c r="G26" s="896"/>
      <c r="H26" s="896"/>
      <c r="I26" s="896"/>
      <c r="J26" s="896"/>
      <c r="K26" s="896"/>
      <c r="L26" s="896"/>
      <c r="M26" s="896"/>
      <c r="N26" s="896"/>
      <c r="O26" s="896"/>
      <c r="P26" s="897"/>
      <c r="Q26" s="901" t="s">
        <v>249</v>
      </c>
      <c r="R26" s="902"/>
      <c r="S26" s="902"/>
      <c r="T26" s="902"/>
      <c r="U26" s="903"/>
      <c r="V26" s="901" t="s">
        <v>61</v>
      </c>
      <c r="W26" s="902"/>
      <c r="X26" s="902"/>
      <c r="Y26" s="902"/>
      <c r="Z26" s="903"/>
      <c r="AA26" s="901" t="s">
        <v>278</v>
      </c>
      <c r="AB26" s="902"/>
      <c r="AC26" s="902"/>
      <c r="AD26" s="902"/>
      <c r="AE26" s="902"/>
      <c r="AF26" s="917" t="s">
        <v>426</v>
      </c>
      <c r="AG26" s="918"/>
      <c r="AH26" s="918"/>
      <c r="AI26" s="918"/>
      <c r="AJ26" s="919"/>
      <c r="AK26" s="902" t="s">
        <v>428</v>
      </c>
      <c r="AL26" s="902"/>
      <c r="AM26" s="902"/>
      <c r="AN26" s="902"/>
      <c r="AO26" s="903"/>
      <c r="AP26" s="901" t="s">
        <v>34</v>
      </c>
      <c r="AQ26" s="902"/>
      <c r="AR26" s="902"/>
      <c r="AS26" s="902"/>
      <c r="AT26" s="903"/>
      <c r="AU26" s="901" t="s">
        <v>429</v>
      </c>
      <c r="AV26" s="902"/>
      <c r="AW26" s="902"/>
      <c r="AX26" s="902"/>
      <c r="AY26" s="903"/>
      <c r="AZ26" s="901" t="s">
        <v>430</v>
      </c>
      <c r="BA26" s="902"/>
      <c r="BB26" s="902"/>
      <c r="BC26" s="902"/>
      <c r="BD26" s="903"/>
      <c r="BE26" s="901" t="s">
        <v>411</v>
      </c>
      <c r="BF26" s="902"/>
      <c r="BG26" s="902"/>
      <c r="BH26" s="902"/>
      <c r="BI26" s="908"/>
      <c r="BJ26" s="62"/>
      <c r="BK26" s="62"/>
      <c r="BL26" s="62"/>
      <c r="BM26" s="62"/>
      <c r="BN26" s="62"/>
      <c r="BO26" s="61"/>
      <c r="BP26" s="61"/>
      <c r="BQ26" s="58">
        <v>20</v>
      </c>
      <c r="BR26" s="86"/>
      <c r="BS26" s="647"/>
      <c r="BT26" s="648"/>
      <c r="BU26" s="648"/>
      <c r="BV26" s="648"/>
      <c r="BW26" s="648"/>
      <c r="BX26" s="648"/>
      <c r="BY26" s="648"/>
      <c r="BZ26" s="648"/>
      <c r="CA26" s="648"/>
      <c r="CB26" s="648"/>
      <c r="CC26" s="648"/>
      <c r="CD26" s="648"/>
      <c r="CE26" s="648"/>
      <c r="CF26" s="648"/>
      <c r="CG26" s="649"/>
      <c r="CH26" s="659"/>
      <c r="CI26" s="654"/>
      <c r="CJ26" s="654"/>
      <c r="CK26" s="654"/>
      <c r="CL26" s="660"/>
      <c r="CM26" s="659"/>
      <c r="CN26" s="654"/>
      <c r="CO26" s="654"/>
      <c r="CP26" s="654"/>
      <c r="CQ26" s="660"/>
      <c r="CR26" s="659"/>
      <c r="CS26" s="654"/>
      <c r="CT26" s="654"/>
      <c r="CU26" s="654"/>
      <c r="CV26" s="660"/>
      <c r="CW26" s="659"/>
      <c r="CX26" s="654"/>
      <c r="CY26" s="654"/>
      <c r="CZ26" s="654"/>
      <c r="DA26" s="660"/>
      <c r="DB26" s="659"/>
      <c r="DC26" s="654"/>
      <c r="DD26" s="654"/>
      <c r="DE26" s="654"/>
      <c r="DF26" s="660"/>
      <c r="DG26" s="659"/>
      <c r="DH26" s="654"/>
      <c r="DI26" s="654"/>
      <c r="DJ26" s="654"/>
      <c r="DK26" s="660"/>
      <c r="DL26" s="659"/>
      <c r="DM26" s="654"/>
      <c r="DN26" s="654"/>
      <c r="DO26" s="654"/>
      <c r="DP26" s="660"/>
      <c r="DQ26" s="659"/>
      <c r="DR26" s="654"/>
      <c r="DS26" s="654"/>
      <c r="DT26" s="654"/>
      <c r="DU26" s="660"/>
      <c r="DV26" s="647"/>
      <c r="DW26" s="648"/>
      <c r="DX26" s="648"/>
      <c r="DY26" s="648"/>
      <c r="DZ26" s="661"/>
      <c r="EA26" s="53"/>
    </row>
    <row r="27" spans="1:131" s="50" customFormat="1" ht="26.25" customHeight="1">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62"/>
      <c r="BK27" s="62"/>
      <c r="BL27" s="62"/>
      <c r="BM27" s="62"/>
      <c r="BN27" s="62"/>
      <c r="BO27" s="61"/>
      <c r="BP27" s="61"/>
      <c r="BQ27" s="58">
        <v>21</v>
      </c>
      <c r="BR27" s="86"/>
      <c r="BS27" s="647"/>
      <c r="BT27" s="648"/>
      <c r="BU27" s="648"/>
      <c r="BV27" s="648"/>
      <c r="BW27" s="648"/>
      <c r="BX27" s="648"/>
      <c r="BY27" s="648"/>
      <c r="BZ27" s="648"/>
      <c r="CA27" s="648"/>
      <c r="CB27" s="648"/>
      <c r="CC27" s="648"/>
      <c r="CD27" s="648"/>
      <c r="CE27" s="648"/>
      <c r="CF27" s="648"/>
      <c r="CG27" s="649"/>
      <c r="CH27" s="659"/>
      <c r="CI27" s="654"/>
      <c r="CJ27" s="654"/>
      <c r="CK27" s="654"/>
      <c r="CL27" s="660"/>
      <c r="CM27" s="659"/>
      <c r="CN27" s="654"/>
      <c r="CO27" s="654"/>
      <c r="CP27" s="654"/>
      <c r="CQ27" s="660"/>
      <c r="CR27" s="659"/>
      <c r="CS27" s="654"/>
      <c r="CT27" s="654"/>
      <c r="CU27" s="654"/>
      <c r="CV27" s="660"/>
      <c r="CW27" s="659"/>
      <c r="CX27" s="654"/>
      <c r="CY27" s="654"/>
      <c r="CZ27" s="654"/>
      <c r="DA27" s="660"/>
      <c r="DB27" s="659"/>
      <c r="DC27" s="654"/>
      <c r="DD27" s="654"/>
      <c r="DE27" s="654"/>
      <c r="DF27" s="660"/>
      <c r="DG27" s="659"/>
      <c r="DH27" s="654"/>
      <c r="DI27" s="654"/>
      <c r="DJ27" s="654"/>
      <c r="DK27" s="660"/>
      <c r="DL27" s="659"/>
      <c r="DM27" s="654"/>
      <c r="DN27" s="654"/>
      <c r="DO27" s="654"/>
      <c r="DP27" s="660"/>
      <c r="DQ27" s="659"/>
      <c r="DR27" s="654"/>
      <c r="DS27" s="654"/>
      <c r="DT27" s="654"/>
      <c r="DU27" s="660"/>
      <c r="DV27" s="647"/>
      <c r="DW27" s="648"/>
      <c r="DX27" s="648"/>
      <c r="DY27" s="648"/>
      <c r="DZ27" s="661"/>
      <c r="EA27" s="53"/>
    </row>
    <row r="28" spans="1:131" s="50" customFormat="1" ht="26.25" customHeight="1">
      <c r="A28" s="60">
        <v>1</v>
      </c>
      <c r="B28" s="631" t="s">
        <v>431</v>
      </c>
      <c r="C28" s="632"/>
      <c r="D28" s="632"/>
      <c r="E28" s="632"/>
      <c r="F28" s="632"/>
      <c r="G28" s="632"/>
      <c r="H28" s="632"/>
      <c r="I28" s="632"/>
      <c r="J28" s="632"/>
      <c r="K28" s="632"/>
      <c r="L28" s="632"/>
      <c r="M28" s="632"/>
      <c r="N28" s="632"/>
      <c r="O28" s="632"/>
      <c r="P28" s="633"/>
      <c r="Q28" s="686">
        <v>1234</v>
      </c>
      <c r="R28" s="687"/>
      <c r="S28" s="687"/>
      <c r="T28" s="687"/>
      <c r="U28" s="687"/>
      <c r="V28" s="687">
        <v>1225</v>
      </c>
      <c r="W28" s="687"/>
      <c r="X28" s="687"/>
      <c r="Y28" s="687"/>
      <c r="Z28" s="687"/>
      <c r="AA28" s="687">
        <v>9</v>
      </c>
      <c r="AB28" s="687"/>
      <c r="AC28" s="687"/>
      <c r="AD28" s="687"/>
      <c r="AE28" s="688"/>
      <c r="AF28" s="689">
        <v>9</v>
      </c>
      <c r="AG28" s="687"/>
      <c r="AH28" s="687"/>
      <c r="AI28" s="687"/>
      <c r="AJ28" s="690"/>
      <c r="AK28" s="691">
        <v>139</v>
      </c>
      <c r="AL28" s="687"/>
      <c r="AM28" s="687"/>
      <c r="AN28" s="687"/>
      <c r="AO28" s="687"/>
      <c r="AP28" s="687" t="s">
        <v>144</v>
      </c>
      <c r="AQ28" s="687"/>
      <c r="AR28" s="687"/>
      <c r="AS28" s="687"/>
      <c r="AT28" s="687"/>
      <c r="AU28" s="687" t="s">
        <v>144</v>
      </c>
      <c r="AV28" s="687"/>
      <c r="AW28" s="687"/>
      <c r="AX28" s="687"/>
      <c r="AY28" s="687"/>
      <c r="AZ28" s="692" t="s">
        <v>144</v>
      </c>
      <c r="BA28" s="692"/>
      <c r="BB28" s="692"/>
      <c r="BC28" s="692"/>
      <c r="BD28" s="692"/>
      <c r="BE28" s="693"/>
      <c r="BF28" s="693"/>
      <c r="BG28" s="693"/>
      <c r="BH28" s="693"/>
      <c r="BI28" s="694"/>
      <c r="BJ28" s="62"/>
      <c r="BK28" s="62"/>
      <c r="BL28" s="62"/>
      <c r="BM28" s="62"/>
      <c r="BN28" s="62"/>
      <c r="BO28" s="61"/>
      <c r="BP28" s="61"/>
      <c r="BQ28" s="58">
        <v>22</v>
      </c>
      <c r="BR28" s="86"/>
      <c r="BS28" s="647"/>
      <c r="BT28" s="648"/>
      <c r="BU28" s="648"/>
      <c r="BV28" s="648"/>
      <c r="BW28" s="648"/>
      <c r="BX28" s="648"/>
      <c r="BY28" s="648"/>
      <c r="BZ28" s="648"/>
      <c r="CA28" s="648"/>
      <c r="CB28" s="648"/>
      <c r="CC28" s="648"/>
      <c r="CD28" s="648"/>
      <c r="CE28" s="648"/>
      <c r="CF28" s="648"/>
      <c r="CG28" s="649"/>
      <c r="CH28" s="659"/>
      <c r="CI28" s="654"/>
      <c r="CJ28" s="654"/>
      <c r="CK28" s="654"/>
      <c r="CL28" s="660"/>
      <c r="CM28" s="659"/>
      <c r="CN28" s="654"/>
      <c r="CO28" s="654"/>
      <c r="CP28" s="654"/>
      <c r="CQ28" s="660"/>
      <c r="CR28" s="659"/>
      <c r="CS28" s="654"/>
      <c r="CT28" s="654"/>
      <c r="CU28" s="654"/>
      <c r="CV28" s="660"/>
      <c r="CW28" s="659"/>
      <c r="CX28" s="654"/>
      <c r="CY28" s="654"/>
      <c r="CZ28" s="654"/>
      <c r="DA28" s="660"/>
      <c r="DB28" s="659"/>
      <c r="DC28" s="654"/>
      <c r="DD28" s="654"/>
      <c r="DE28" s="654"/>
      <c r="DF28" s="660"/>
      <c r="DG28" s="659"/>
      <c r="DH28" s="654"/>
      <c r="DI28" s="654"/>
      <c r="DJ28" s="654"/>
      <c r="DK28" s="660"/>
      <c r="DL28" s="659"/>
      <c r="DM28" s="654"/>
      <c r="DN28" s="654"/>
      <c r="DO28" s="654"/>
      <c r="DP28" s="660"/>
      <c r="DQ28" s="659"/>
      <c r="DR28" s="654"/>
      <c r="DS28" s="654"/>
      <c r="DT28" s="654"/>
      <c r="DU28" s="660"/>
      <c r="DV28" s="647"/>
      <c r="DW28" s="648"/>
      <c r="DX28" s="648"/>
      <c r="DY28" s="648"/>
      <c r="DZ28" s="661"/>
      <c r="EA28" s="53"/>
    </row>
    <row r="29" spans="1:131" s="50" customFormat="1" ht="26.25" customHeight="1">
      <c r="A29" s="60">
        <v>2</v>
      </c>
      <c r="B29" s="647" t="s">
        <v>178</v>
      </c>
      <c r="C29" s="648"/>
      <c r="D29" s="648"/>
      <c r="E29" s="648"/>
      <c r="F29" s="648"/>
      <c r="G29" s="648"/>
      <c r="H29" s="648"/>
      <c r="I29" s="648"/>
      <c r="J29" s="648"/>
      <c r="K29" s="648"/>
      <c r="L29" s="648"/>
      <c r="M29" s="648"/>
      <c r="N29" s="648"/>
      <c r="O29" s="648"/>
      <c r="P29" s="649"/>
      <c r="Q29" s="650">
        <v>759</v>
      </c>
      <c r="R29" s="651"/>
      <c r="S29" s="651"/>
      <c r="T29" s="651"/>
      <c r="U29" s="651"/>
      <c r="V29" s="651">
        <v>714</v>
      </c>
      <c r="W29" s="651"/>
      <c r="X29" s="651"/>
      <c r="Y29" s="651"/>
      <c r="Z29" s="651"/>
      <c r="AA29" s="651">
        <v>45</v>
      </c>
      <c r="AB29" s="651"/>
      <c r="AC29" s="651"/>
      <c r="AD29" s="651"/>
      <c r="AE29" s="652"/>
      <c r="AF29" s="653">
        <v>45</v>
      </c>
      <c r="AG29" s="654"/>
      <c r="AH29" s="654"/>
      <c r="AI29" s="654"/>
      <c r="AJ29" s="655"/>
      <c r="AK29" s="656">
        <v>103</v>
      </c>
      <c r="AL29" s="651"/>
      <c r="AM29" s="651"/>
      <c r="AN29" s="651"/>
      <c r="AO29" s="651"/>
      <c r="AP29" s="651" t="s">
        <v>144</v>
      </c>
      <c r="AQ29" s="651"/>
      <c r="AR29" s="651"/>
      <c r="AS29" s="651"/>
      <c r="AT29" s="651"/>
      <c r="AU29" s="651" t="s">
        <v>144</v>
      </c>
      <c r="AV29" s="651"/>
      <c r="AW29" s="651"/>
      <c r="AX29" s="651"/>
      <c r="AY29" s="651"/>
      <c r="AZ29" s="695" t="s">
        <v>144</v>
      </c>
      <c r="BA29" s="695"/>
      <c r="BB29" s="695"/>
      <c r="BC29" s="695"/>
      <c r="BD29" s="695"/>
      <c r="BE29" s="657"/>
      <c r="BF29" s="657"/>
      <c r="BG29" s="657"/>
      <c r="BH29" s="657"/>
      <c r="BI29" s="658"/>
      <c r="BJ29" s="62"/>
      <c r="BK29" s="62"/>
      <c r="BL29" s="62"/>
      <c r="BM29" s="62"/>
      <c r="BN29" s="62"/>
      <c r="BO29" s="61"/>
      <c r="BP29" s="61"/>
      <c r="BQ29" s="58">
        <v>23</v>
      </c>
      <c r="BR29" s="86"/>
      <c r="BS29" s="647"/>
      <c r="BT29" s="648"/>
      <c r="BU29" s="648"/>
      <c r="BV29" s="648"/>
      <c r="BW29" s="648"/>
      <c r="BX29" s="648"/>
      <c r="BY29" s="648"/>
      <c r="BZ29" s="648"/>
      <c r="CA29" s="648"/>
      <c r="CB29" s="648"/>
      <c r="CC29" s="648"/>
      <c r="CD29" s="648"/>
      <c r="CE29" s="648"/>
      <c r="CF29" s="648"/>
      <c r="CG29" s="649"/>
      <c r="CH29" s="659"/>
      <c r="CI29" s="654"/>
      <c r="CJ29" s="654"/>
      <c r="CK29" s="654"/>
      <c r="CL29" s="660"/>
      <c r="CM29" s="659"/>
      <c r="CN29" s="654"/>
      <c r="CO29" s="654"/>
      <c r="CP29" s="654"/>
      <c r="CQ29" s="660"/>
      <c r="CR29" s="659"/>
      <c r="CS29" s="654"/>
      <c r="CT29" s="654"/>
      <c r="CU29" s="654"/>
      <c r="CV29" s="660"/>
      <c r="CW29" s="659"/>
      <c r="CX29" s="654"/>
      <c r="CY29" s="654"/>
      <c r="CZ29" s="654"/>
      <c r="DA29" s="660"/>
      <c r="DB29" s="659"/>
      <c r="DC29" s="654"/>
      <c r="DD29" s="654"/>
      <c r="DE29" s="654"/>
      <c r="DF29" s="660"/>
      <c r="DG29" s="659"/>
      <c r="DH29" s="654"/>
      <c r="DI29" s="654"/>
      <c r="DJ29" s="654"/>
      <c r="DK29" s="660"/>
      <c r="DL29" s="659"/>
      <c r="DM29" s="654"/>
      <c r="DN29" s="654"/>
      <c r="DO29" s="654"/>
      <c r="DP29" s="660"/>
      <c r="DQ29" s="659"/>
      <c r="DR29" s="654"/>
      <c r="DS29" s="654"/>
      <c r="DT29" s="654"/>
      <c r="DU29" s="660"/>
      <c r="DV29" s="647"/>
      <c r="DW29" s="648"/>
      <c r="DX29" s="648"/>
      <c r="DY29" s="648"/>
      <c r="DZ29" s="661"/>
      <c r="EA29" s="53"/>
    </row>
    <row r="30" spans="1:131" s="50" customFormat="1" ht="26.25" customHeight="1">
      <c r="A30" s="60">
        <v>3</v>
      </c>
      <c r="B30" s="647" t="s">
        <v>433</v>
      </c>
      <c r="C30" s="648"/>
      <c r="D30" s="648"/>
      <c r="E30" s="648"/>
      <c r="F30" s="648"/>
      <c r="G30" s="648"/>
      <c r="H30" s="648"/>
      <c r="I30" s="648"/>
      <c r="J30" s="648"/>
      <c r="K30" s="648"/>
      <c r="L30" s="648"/>
      <c r="M30" s="648"/>
      <c r="N30" s="648"/>
      <c r="O30" s="648"/>
      <c r="P30" s="649"/>
      <c r="Q30" s="650">
        <v>75</v>
      </c>
      <c r="R30" s="651"/>
      <c r="S30" s="651"/>
      <c r="T30" s="651"/>
      <c r="U30" s="651"/>
      <c r="V30" s="651">
        <v>74</v>
      </c>
      <c r="W30" s="651"/>
      <c r="X30" s="651"/>
      <c r="Y30" s="651"/>
      <c r="Z30" s="651"/>
      <c r="AA30" s="651">
        <v>1</v>
      </c>
      <c r="AB30" s="651"/>
      <c r="AC30" s="651"/>
      <c r="AD30" s="651"/>
      <c r="AE30" s="652"/>
      <c r="AF30" s="653">
        <v>1</v>
      </c>
      <c r="AG30" s="654"/>
      <c r="AH30" s="654"/>
      <c r="AI30" s="654"/>
      <c r="AJ30" s="655"/>
      <c r="AK30" s="656">
        <v>34</v>
      </c>
      <c r="AL30" s="651"/>
      <c r="AM30" s="651"/>
      <c r="AN30" s="651"/>
      <c r="AO30" s="651"/>
      <c r="AP30" s="651" t="s">
        <v>144</v>
      </c>
      <c r="AQ30" s="651"/>
      <c r="AR30" s="651"/>
      <c r="AS30" s="651"/>
      <c r="AT30" s="651"/>
      <c r="AU30" s="651" t="s">
        <v>144</v>
      </c>
      <c r="AV30" s="651"/>
      <c r="AW30" s="651"/>
      <c r="AX30" s="651"/>
      <c r="AY30" s="651"/>
      <c r="AZ30" s="695" t="s">
        <v>144</v>
      </c>
      <c r="BA30" s="695"/>
      <c r="BB30" s="695"/>
      <c r="BC30" s="695"/>
      <c r="BD30" s="695"/>
      <c r="BE30" s="657"/>
      <c r="BF30" s="657"/>
      <c r="BG30" s="657"/>
      <c r="BH30" s="657"/>
      <c r="BI30" s="658"/>
      <c r="BJ30" s="62"/>
      <c r="BK30" s="62"/>
      <c r="BL30" s="62"/>
      <c r="BM30" s="62"/>
      <c r="BN30" s="62"/>
      <c r="BO30" s="61"/>
      <c r="BP30" s="61"/>
      <c r="BQ30" s="58">
        <v>24</v>
      </c>
      <c r="BR30" s="86"/>
      <c r="BS30" s="647"/>
      <c r="BT30" s="648"/>
      <c r="BU30" s="648"/>
      <c r="BV30" s="648"/>
      <c r="BW30" s="648"/>
      <c r="BX30" s="648"/>
      <c r="BY30" s="648"/>
      <c r="BZ30" s="648"/>
      <c r="CA30" s="648"/>
      <c r="CB30" s="648"/>
      <c r="CC30" s="648"/>
      <c r="CD30" s="648"/>
      <c r="CE30" s="648"/>
      <c r="CF30" s="648"/>
      <c r="CG30" s="649"/>
      <c r="CH30" s="659"/>
      <c r="CI30" s="654"/>
      <c r="CJ30" s="654"/>
      <c r="CK30" s="654"/>
      <c r="CL30" s="660"/>
      <c r="CM30" s="659"/>
      <c r="CN30" s="654"/>
      <c r="CO30" s="654"/>
      <c r="CP30" s="654"/>
      <c r="CQ30" s="660"/>
      <c r="CR30" s="659"/>
      <c r="CS30" s="654"/>
      <c r="CT30" s="654"/>
      <c r="CU30" s="654"/>
      <c r="CV30" s="660"/>
      <c r="CW30" s="659"/>
      <c r="CX30" s="654"/>
      <c r="CY30" s="654"/>
      <c r="CZ30" s="654"/>
      <c r="DA30" s="660"/>
      <c r="DB30" s="659"/>
      <c r="DC30" s="654"/>
      <c r="DD30" s="654"/>
      <c r="DE30" s="654"/>
      <c r="DF30" s="660"/>
      <c r="DG30" s="659"/>
      <c r="DH30" s="654"/>
      <c r="DI30" s="654"/>
      <c r="DJ30" s="654"/>
      <c r="DK30" s="660"/>
      <c r="DL30" s="659"/>
      <c r="DM30" s="654"/>
      <c r="DN30" s="654"/>
      <c r="DO30" s="654"/>
      <c r="DP30" s="660"/>
      <c r="DQ30" s="659"/>
      <c r="DR30" s="654"/>
      <c r="DS30" s="654"/>
      <c r="DT30" s="654"/>
      <c r="DU30" s="660"/>
      <c r="DV30" s="647"/>
      <c r="DW30" s="648"/>
      <c r="DX30" s="648"/>
      <c r="DY30" s="648"/>
      <c r="DZ30" s="661"/>
      <c r="EA30" s="53"/>
    </row>
    <row r="31" spans="1:131" s="50" customFormat="1" ht="26.25" customHeight="1">
      <c r="A31" s="60">
        <v>4</v>
      </c>
      <c r="B31" s="647" t="s">
        <v>434</v>
      </c>
      <c r="C31" s="648"/>
      <c r="D31" s="648"/>
      <c r="E31" s="648"/>
      <c r="F31" s="648"/>
      <c r="G31" s="648"/>
      <c r="H31" s="648"/>
      <c r="I31" s="648"/>
      <c r="J31" s="648"/>
      <c r="K31" s="648"/>
      <c r="L31" s="648"/>
      <c r="M31" s="648"/>
      <c r="N31" s="648"/>
      <c r="O31" s="648"/>
      <c r="P31" s="649"/>
      <c r="Q31" s="650">
        <v>180</v>
      </c>
      <c r="R31" s="651"/>
      <c r="S31" s="651"/>
      <c r="T31" s="651"/>
      <c r="U31" s="651"/>
      <c r="V31" s="651">
        <v>178</v>
      </c>
      <c r="W31" s="651"/>
      <c r="X31" s="651"/>
      <c r="Y31" s="651"/>
      <c r="Z31" s="651"/>
      <c r="AA31" s="651">
        <v>2</v>
      </c>
      <c r="AB31" s="651"/>
      <c r="AC31" s="651"/>
      <c r="AD31" s="651"/>
      <c r="AE31" s="652"/>
      <c r="AF31" s="653">
        <v>210</v>
      </c>
      <c r="AG31" s="654"/>
      <c r="AH31" s="654"/>
      <c r="AI31" s="654"/>
      <c r="AJ31" s="655"/>
      <c r="AK31" s="656">
        <v>0</v>
      </c>
      <c r="AL31" s="651"/>
      <c r="AM31" s="651"/>
      <c r="AN31" s="651"/>
      <c r="AO31" s="651"/>
      <c r="AP31" s="651">
        <v>996</v>
      </c>
      <c r="AQ31" s="651"/>
      <c r="AR31" s="651"/>
      <c r="AS31" s="651"/>
      <c r="AT31" s="651"/>
      <c r="AU31" s="651">
        <v>1</v>
      </c>
      <c r="AV31" s="651"/>
      <c r="AW31" s="651"/>
      <c r="AX31" s="651"/>
      <c r="AY31" s="651"/>
      <c r="AZ31" s="695" t="s">
        <v>144</v>
      </c>
      <c r="BA31" s="695"/>
      <c r="BB31" s="695"/>
      <c r="BC31" s="695"/>
      <c r="BD31" s="695"/>
      <c r="BE31" s="657" t="s">
        <v>512</v>
      </c>
      <c r="BF31" s="657"/>
      <c r="BG31" s="657"/>
      <c r="BH31" s="657"/>
      <c r="BI31" s="658"/>
      <c r="BJ31" s="62"/>
      <c r="BK31" s="62"/>
      <c r="BL31" s="62"/>
      <c r="BM31" s="62"/>
      <c r="BN31" s="62"/>
      <c r="BO31" s="61"/>
      <c r="BP31" s="61"/>
      <c r="BQ31" s="58">
        <v>25</v>
      </c>
      <c r="BR31" s="86"/>
      <c r="BS31" s="647"/>
      <c r="BT31" s="648"/>
      <c r="BU31" s="648"/>
      <c r="BV31" s="648"/>
      <c r="BW31" s="648"/>
      <c r="BX31" s="648"/>
      <c r="BY31" s="648"/>
      <c r="BZ31" s="648"/>
      <c r="CA31" s="648"/>
      <c r="CB31" s="648"/>
      <c r="CC31" s="648"/>
      <c r="CD31" s="648"/>
      <c r="CE31" s="648"/>
      <c r="CF31" s="648"/>
      <c r="CG31" s="649"/>
      <c r="CH31" s="659"/>
      <c r="CI31" s="654"/>
      <c r="CJ31" s="654"/>
      <c r="CK31" s="654"/>
      <c r="CL31" s="660"/>
      <c r="CM31" s="659"/>
      <c r="CN31" s="654"/>
      <c r="CO31" s="654"/>
      <c r="CP31" s="654"/>
      <c r="CQ31" s="660"/>
      <c r="CR31" s="659"/>
      <c r="CS31" s="654"/>
      <c r="CT31" s="654"/>
      <c r="CU31" s="654"/>
      <c r="CV31" s="660"/>
      <c r="CW31" s="659"/>
      <c r="CX31" s="654"/>
      <c r="CY31" s="654"/>
      <c r="CZ31" s="654"/>
      <c r="DA31" s="660"/>
      <c r="DB31" s="659"/>
      <c r="DC31" s="654"/>
      <c r="DD31" s="654"/>
      <c r="DE31" s="654"/>
      <c r="DF31" s="660"/>
      <c r="DG31" s="659"/>
      <c r="DH31" s="654"/>
      <c r="DI31" s="654"/>
      <c r="DJ31" s="654"/>
      <c r="DK31" s="660"/>
      <c r="DL31" s="659"/>
      <c r="DM31" s="654"/>
      <c r="DN31" s="654"/>
      <c r="DO31" s="654"/>
      <c r="DP31" s="660"/>
      <c r="DQ31" s="659"/>
      <c r="DR31" s="654"/>
      <c r="DS31" s="654"/>
      <c r="DT31" s="654"/>
      <c r="DU31" s="660"/>
      <c r="DV31" s="647"/>
      <c r="DW31" s="648"/>
      <c r="DX31" s="648"/>
      <c r="DY31" s="648"/>
      <c r="DZ31" s="661"/>
      <c r="EA31" s="53"/>
    </row>
    <row r="32" spans="1:131" s="50" customFormat="1" ht="26.25" customHeight="1">
      <c r="A32" s="60">
        <v>5</v>
      </c>
      <c r="B32" s="647" t="s">
        <v>437</v>
      </c>
      <c r="C32" s="648"/>
      <c r="D32" s="648"/>
      <c r="E32" s="648"/>
      <c r="F32" s="648"/>
      <c r="G32" s="648"/>
      <c r="H32" s="648"/>
      <c r="I32" s="648"/>
      <c r="J32" s="648"/>
      <c r="K32" s="648"/>
      <c r="L32" s="648"/>
      <c r="M32" s="648"/>
      <c r="N32" s="648"/>
      <c r="O32" s="648"/>
      <c r="P32" s="649"/>
      <c r="Q32" s="650">
        <v>185</v>
      </c>
      <c r="R32" s="651"/>
      <c r="S32" s="651"/>
      <c r="T32" s="651"/>
      <c r="U32" s="651"/>
      <c r="V32" s="651">
        <v>184</v>
      </c>
      <c r="W32" s="651"/>
      <c r="X32" s="651"/>
      <c r="Y32" s="651"/>
      <c r="Z32" s="651"/>
      <c r="AA32" s="651">
        <v>1</v>
      </c>
      <c r="AB32" s="651"/>
      <c r="AC32" s="651"/>
      <c r="AD32" s="651"/>
      <c r="AE32" s="652"/>
      <c r="AF32" s="653">
        <v>1</v>
      </c>
      <c r="AG32" s="654"/>
      <c r="AH32" s="654"/>
      <c r="AI32" s="654"/>
      <c r="AJ32" s="655"/>
      <c r="AK32" s="656">
        <v>64</v>
      </c>
      <c r="AL32" s="651"/>
      <c r="AM32" s="651"/>
      <c r="AN32" s="651"/>
      <c r="AO32" s="651"/>
      <c r="AP32" s="651">
        <v>1089</v>
      </c>
      <c r="AQ32" s="651"/>
      <c r="AR32" s="651"/>
      <c r="AS32" s="651"/>
      <c r="AT32" s="651"/>
      <c r="AU32" s="651">
        <v>920</v>
      </c>
      <c r="AV32" s="651"/>
      <c r="AW32" s="651"/>
      <c r="AX32" s="651"/>
      <c r="AY32" s="651"/>
      <c r="AZ32" s="695" t="s">
        <v>144</v>
      </c>
      <c r="BA32" s="695"/>
      <c r="BB32" s="695"/>
      <c r="BC32" s="695"/>
      <c r="BD32" s="695"/>
      <c r="BE32" s="657" t="s">
        <v>513</v>
      </c>
      <c r="BF32" s="657"/>
      <c r="BG32" s="657"/>
      <c r="BH32" s="657"/>
      <c r="BI32" s="658"/>
      <c r="BJ32" s="62"/>
      <c r="BK32" s="62"/>
      <c r="BL32" s="62"/>
      <c r="BM32" s="62"/>
      <c r="BN32" s="62"/>
      <c r="BO32" s="61"/>
      <c r="BP32" s="61"/>
      <c r="BQ32" s="58">
        <v>26</v>
      </c>
      <c r="BR32" s="86"/>
      <c r="BS32" s="647"/>
      <c r="BT32" s="648"/>
      <c r="BU32" s="648"/>
      <c r="BV32" s="648"/>
      <c r="BW32" s="648"/>
      <c r="BX32" s="648"/>
      <c r="BY32" s="648"/>
      <c r="BZ32" s="648"/>
      <c r="CA32" s="648"/>
      <c r="CB32" s="648"/>
      <c r="CC32" s="648"/>
      <c r="CD32" s="648"/>
      <c r="CE32" s="648"/>
      <c r="CF32" s="648"/>
      <c r="CG32" s="649"/>
      <c r="CH32" s="659"/>
      <c r="CI32" s="654"/>
      <c r="CJ32" s="654"/>
      <c r="CK32" s="654"/>
      <c r="CL32" s="660"/>
      <c r="CM32" s="659"/>
      <c r="CN32" s="654"/>
      <c r="CO32" s="654"/>
      <c r="CP32" s="654"/>
      <c r="CQ32" s="660"/>
      <c r="CR32" s="659"/>
      <c r="CS32" s="654"/>
      <c r="CT32" s="654"/>
      <c r="CU32" s="654"/>
      <c r="CV32" s="660"/>
      <c r="CW32" s="659"/>
      <c r="CX32" s="654"/>
      <c r="CY32" s="654"/>
      <c r="CZ32" s="654"/>
      <c r="DA32" s="660"/>
      <c r="DB32" s="659"/>
      <c r="DC32" s="654"/>
      <c r="DD32" s="654"/>
      <c r="DE32" s="654"/>
      <c r="DF32" s="660"/>
      <c r="DG32" s="659"/>
      <c r="DH32" s="654"/>
      <c r="DI32" s="654"/>
      <c r="DJ32" s="654"/>
      <c r="DK32" s="660"/>
      <c r="DL32" s="659"/>
      <c r="DM32" s="654"/>
      <c r="DN32" s="654"/>
      <c r="DO32" s="654"/>
      <c r="DP32" s="660"/>
      <c r="DQ32" s="659"/>
      <c r="DR32" s="654"/>
      <c r="DS32" s="654"/>
      <c r="DT32" s="654"/>
      <c r="DU32" s="660"/>
      <c r="DV32" s="647"/>
      <c r="DW32" s="648"/>
      <c r="DX32" s="648"/>
      <c r="DY32" s="648"/>
      <c r="DZ32" s="661"/>
      <c r="EA32" s="53"/>
    </row>
    <row r="33" spans="1:131" s="50" customFormat="1" ht="26.25" customHeight="1">
      <c r="A33" s="60">
        <v>6</v>
      </c>
      <c r="B33" s="647" t="s">
        <v>439</v>
      </c>
      <c r="C33" s="648"/>
      <c r="D33" s="648"/>
      <c r="E33" s="648"/>
      <c r="F33" s="648"/>
      <c r="G33" s="648"/>
      <c r="H33" s="648"/>
      <c r="I33" s="648"/>
      <c r="J33" s="648"/>
      <c r="K33" s="648"/>
      <c r="L33" s="648"/>
      <c r="M33" s="648"/>
      <c r="N33" s="648"/>
      <c r="O33" s="648"/>
      <c r="P33" s="649"/>
      <c r="Q33" s="650">
        <v>173</v>
      </c>
      <c r="R33" s="651"/>
      <c r="S33" s="651"/>
      <c r="T33" s="651"/>
      <c r="U33" s="651"/>
      <c r="V33" s="651">
        <v>171</v>
      </c>
      <c r="W33" s="651"/>
      <c r="X33" s="651"/>
      <c r="Y33" s="651"/>
      <c r="Z33" s="651"/>
      <c r="AA33" s="651">
        <v>1</v>
      </c>
      <c r="AB33" s="651"/>
      <c r="AC33" s="651"/>
      <c r="AD33" s="651"/>
      <c r="AE33" s="652"/>
      <c r="AF33" s="653">
        <v>1</v>
      </c>
      <c r="AG33" s="654"/>
      <c r="AH33" s="654"/>
      <c r="AI33" s="654"/>
      <c r="AJ33" s="655"/>
      <c r="AK33" s="656">
        <v>78</v>
      </c>
      <c r="AL33" s="651"/>
      <c r="AM33" s="651"/>
      <c r="AN33" s="651"/>
      <c r="AO33" s="651"/>
      <c r="AP33" s="651">
        <v>1439</v>
      </c>
      <c r="AQ33" s="651"/>
      <c r="AR33" s="651"/>
      <c r="AS33" s="651"/>
      <c r="AT33" s="651"/>
      <c r="AU33" s="651">
        <v>1430</v>
      </c>
      <c r="AV33" s="651"/>
      <c r="AW33" s="651"/>
      <c r="AX33" s="651"/>
      <c r="AY33" s="651"/>
      <c r="AZ33" s="695" t="s">
        <v>144</v>
      </c>
      <c r="BA33" s="695"/>
      <c r="BB33" s="695"/>
      <c r="BC33" s="695"/>
      <c r="BD33" s="695"/>
      <c r="BE33" s="657" t="s">
        <v>513</v>
      </c>
      <c r="BF33" s="657"/>
      <c r="BG33" s="657"/>
      <c r="BH33" s="657"/>
      <c r="BI33" s="658"/>
      <c r="BJ33" s="62"/>
      <c r="BK33" s="62"/>
      <c r="BL33" s="62"/>
      <c r="BM33" s="62"/>
      <c r="BN33" s="62"/>
      <c r="BO33" s="61"/>
      <c r="BP33" s="61"/>
      <c r="BQ33" s="58">
        <v>27</v>
      </c>
      <c r="BR33" s="86"/>
      <c r="BS33" s="647"/>
      <c r="BT33" s="648"/>
      <c r="BU33" s="648"/>
      <c r="BV33" s="648"/>
      <c r="BW33" s="648"/>
      <c r="BX33" s="648"/>
      <c r="BY33" s="648"/>
      <c r="BZ33" s="648"/>
      <c r="CA33" s="648"/>
      <c r="CB33" s="648"/>
      <c r="CC33" s="648"/>
      <c r="CD33" s="648"/>
      <c r="CE33" s="648"/>
      <c r="CF33" s="648"/>
      <c r="CG33" s="649"/>
      <c r="CH33" s="659"/>
      <c r="CI33" s="654"/>
      <c r="CJ33" s="654"/>
      <c r="CK33" s="654"/>
      <c r="CL33" s="660"/>
      <c r="CM33" s="659"/>
      <c r="CN33" s="654"/>
      <c r="CO33" s="654"/>
      <c r="CP33" s="654"/>
      <c r="CQ33" s="660"/>
      <c r="CR33" s="659"/>
      <c r="CS33" s="654"/>
      <c r="CT33" s="654"/>
      <c r="CU33" s="654"/>
      <c r="CV33" s="660"/>
      <c r="CW33" s="659"/>
      <c r="CX33" s="654"/>
      <c r="CY33" s="654"/>
      <c r="CZ33" s="654"/>
      <c r="DA33" s="660"/>
      <c r="DB33" s="659"/>
      <c r="DC33" s="654"/>
      <c r="DD33" s="654"/>
      <c r="DE33" s="654"/>
      <c r="DF33" s="660"/>
      <c r="DG33" s="659"/>
      <c r="DH33" s="654"/>
      <c r="DI33" s="654"/>
      <c r="DJ33" s="654"/>
      <c r="DK33" s="660"/>
      <c r="DL33" s="659"/>
      <c r="DM33" s="654"/>
      <c r="DN33" s="654"/>
      <c r="DO33" s="654"/>
      <c r="DP33" s="660"/>
      <c r="DQ33" s="659"/>
      <c r="DR33" s="654"/>
      <c r="DS33" s="654"/>
      <c r="DT33" s="654"/>
      <c r="DU33" s="660"/>
      <c r="DV33" s="647"/>
      <c r="DW33" s="648"/>
      <c r="DX33" s="648"/>
      <c r="DY33" s="648"/>
      <c r="DZ33" s="661"/>
      <c r="EA33" s="53"/>
    </row>
    <row r="34" spans="1:131" s="50" customFormat="1" ht="26.25" customHeight="1">
      <c r="A34" s="60">
        <v>7</v>
      </c>
      <c r="B34" s="647" t="s">
        <v>440</v>
      </c>
      <c r="C34" s="648"/>
      <c r="D34" s="648"/>
      <c r="E34" s="648"/>
      <c r="F34" s="648"/>
      <c r="G34" s="648"/>
      <c r="H34" s="648"/>
      <c r="I34" s="648"/>
      <c r="J34" s="648"/>
      <c r="K34" s="648"/>
      <c r="L34" s="648"/>
      <c r="M34" s="648"/>
      <c r="N34" s="648"/>
      <c r="O34" s="648"/>
      <c r="P34" s="649"/>
      <c r="Q34" s="650">
        <v>12</v>
      </c>
      <c r="R34" s="651"/>
      <c r="S34" s="651"/>
      <c r="T34" s="651"/>
      <c r="U34" s="651"/>
      <c r="V34" s="651">
        <v>12</v>
      </c>
      <c r="W34" s="651"/>
      <c r="X34" s="651"/>
      <c r="Y34" s="651"/>
      <c r="Z34" s="651"/>
      <c r="AA34" s="651">
        <v>1</v>
      </c>
      <c r="AB34" s="651"/>
      <c r="AC34" s="651"/>
      <c r="AD34" s="651"/>
      <c r="AE34" s="652"/>
      <c r="AF34" s="653">
        <v>1</v>
      </c>
      <c r="AG34" s="654"/>
      <c r="AH34" s="654"/>
      <c r="AI34" s="654"/>
      <c r="AJ34" s="655"/>
      <c r="AK34" s="656">
        <v>6</v>
      </c>
      <c r="AL34" s="651"/>
      <c r="AM34" s="651"/>
      <c r="AN34" s="651"/>
      <c r="AO34" s="651"/>
      <c r="AP34" s="651">
        <v>43</v>
      </c>
      <c r="AQ34" s="651"/>
      <c r="AR34" s="651"/>
      <c r="AS34" s="651"/>
      <c r="AT34" s="651"/>
      <c r="AU34" s="651">
        <v>41</v>
      </c>
      <c r="AV34" s="651"/>
      <c r="AW34" s="651"/>
      <c r="AX34" s="651"/>
      <c r="AY34" s="651"/>
      <c r="AZ34" s="695" t="s">
        <v>144</v>
      </c>
      <c r="BA34" s="695"/>
      <c r="BB34" s="695"/>
      <c r="BC34" s="695"/>
      <c r="BD34" s="695"/>
      <c r="BE34" s="657" t="s">
        <v>513</v>
      </c>
      <c r="BF34" s="657"/>
      <c r="BG34" s="657"/>
      <c r="BH34" s="657"/>
      <c r="BI34" s="658"/>
      <c r="BJ34" s="62"/>
      <c r="BK34" s="62"/>
      <c r="BL34" s="62"/>
      <c r="BM34" s="62"/>
      <c r="BN34" s="62"/>
      <c r="BO34" s="61"/>
      <c r="BP34" s="61"/>
      <c r="BQ34" s="58">
        <v>28</v>
      </c>
      <c r="BR34" s="86"/>
      <c r="BS34" s="647"/>
      <c r="BT34" s="648"/>
      <c r="BU34" s="648"/>
      <c r="BV34" s="648"/>
      <c r="BW34" s="648"/>
      <c r="BX34" s="648"/>
      <c r="BY34" s="648"/>
      <c r="BZ34" s="648"/>
      <c r="CA34" s="648"/>
      <c r="CB34" s="648"/>
      <c r="CC34" s="648"/>
      <c r="CD34" s="648"/>
      <c r="CE34" s="648"/>
      <c r="CF34" s="648"/>
      <c r="CG34" s="649"/>
      <c r="CH34" s="659"/>
      <c r="CI34" s="654"/>
      <c r="CJ34" s="654"/>
      <c r="CK34" s="654"/>
      <c r="CL34" s="660"/>
      <c r="CM34" s="659"/>
      <c r="CN34" s="654"/>
      <c r="CO34" s="654"/>
      <c r="CP34" s="654"/>
      <c r="CQ34" s="660"/>
      <c r="CR34" s="659"/>
      <c r="CS34" s="654"/>
      <c r="CT34" s="654"/>
      <c r="CU34" s="654"/>
      <c r="CV34" s="660"/>
      <c r="CW34" s="659"/>
      <c r="CX34" s="654"/>
      <c r="CY34" s="654"/>
      <c r="CZ34" s="654"/>
      <c r="DA34" s="660"/>
      <c r="DB34" s="659"/>
      <c r="DC34" s="654"/>
      <c r="DD34" s="654"/>
      <c r="DE34" s="654"/>
      <c r="DF34" s="660"/>
      <c r="DG34" s="659"/>
      <c r="DH34" s="654"/>
      <c r="DI34" s="654"/>
      <c r="DJ34" s="654"/>
      <c r="DK34" s="660"/>
      <c r="DL34" s="659"/>
      <c r="DM34" s="654"/>
      <c r="DN34" s="654"/>
      <c r="DO34" s="654"/>
      <c r="DP34" s="660"/>
      <c r="DQ34" s="659"/>
      <c r="DR34" s="654"/>
      <c r="DS34" s="654"/>
      <c r="DT34" s="654"/>
      <c r="DU34" s="660"/>
      <c r="DV34" s="647"/>
      <c r="DW34" s="648"/>
      <c r="DX34" s="648"/>
      <c r="DY34" s="648"/>
      <c r="DZ34" s="661"/>
      <c r="EA34" s="53"/>
    </row>
    <row r="35" spans="1:131" s="50" customFormat="1" ht="26.25" customHeight="1">
      <c r="A35" s="60">
        <v>8</v>
      </c>
      <c r="B35" s="647" t="s">
        <v>442</v>
      </c>
      <c r="C35" s="648"/>
      <c r="D35" s="648"/>
      <c r="E35" s="648"/>
      <c r="F35" s="648"/>
      <c r="G35" s="648"/>
      <c r="H35" s="648"/>
      <c r="I35" s="648"/>
      <c r="J35" s="648"/>
      <c r="K35" s="648"/>
      <c r="L35" s="648"/>
      <c r="M35" s="648"/>
      <c r="N35" s="648"/>
      <c r="O35" s="648"/>
      <c r="P35" s="649"/>
      <c r="Q35" s="650">
        <v>53</v>
      </c>
      <c r="R35" s="651"/>
      <c r="S35" s="651"/>
      <c r="T35" s="651"/>
      <c r="U35" s="651"/>
      <c r="V35" s="651">
        <v>53</v>
      </c>
      <c r="W35" s="651"/>
      <c r="X35" s="651"/>
      <c r="Y35" s="651"/>
      <c r="Z35" s="651"/>
      <c r="AA35" s="651">
        <v>0</v>
      </c>
      <c r="AB35" s="651"/>
      <c r="AC35" s="651"/>
      <c r="AD35" s="651"/>
      <c r="AE35" s="652"/>
      <c r="AF35" s="653">
        <v>0</v>
      </c>
      <c r="AG35" s="654"/>
      <c r="AH35" s="654"/>
      <c r="AI35" s="654"/>
      <c r="AJ35" s="655"/>
      <c r="AK35" s="656">
        <v>53</v>
      </c>
      <c r="AL35" s="651"/>
      <c r="AM35" s="651"/>
      <c r="AN35" s="651"/>
      <c r="AO35" s="651"/>
      <c r="AP35" s="651" t="s">
        <v>144</v>
      </c>
      <c r="AQ35" s="651"/>
      <c r="AR35" s="651"/>
      <c r="AS35" s="651"/>
      <c r="AT35" s="651"/>
      <c r="AU35" s="651" t="s">
        <v>144</v>
      </c>
      <c r="AV35" s="651"/>
      <c r="AW35" s="651"/>
      <c r="AX35" s="651"/>
      <c r="AY35" s="651"/>
      <c r="AZ35" s="695" t="s">
        <v>144</v>
      </c>
      <c r="BA35" s="695"/>
      <c r="BB35" s="695"/>
      <c r="BC35" s="695"/>
      <c r="BD35" s="695"/>
      <c r="BE35" s="657" t="s">
        <v>513</v>
      </c>
      <c r="BF35" s="657"/>
      <c r="BG35" s="657"/>
      <c r="BH35" s="657"/>
      <c r="BI35" s="658"/>
      <c r="BJ35" s="62"/>
      <c r="BK35" s="62"/>
      <c r="BL35" s="62"/>
      <c r="BM35" s="62"/>
      <c r="BN35" s="62"/>
      <c r="BO35" s="61"/>
      <c r="BP35" s="61"/>
      <c r="BQ35" s="58">
        <v>29</v>
      </c>
      <c r="BR35" s="86"/>
      <c r="BS35" s="647"/>
      <c r="BT35" s="648"/>
      <c r="BU35" s="648"/>
      <c r="BV35" s="648"/>
      <c r="BW35" s="648"/>
      <c r="BX35" s="648"/>
      <c r="BY35" s="648"/>
      <c r="BZ35" s="648"/>
      <c r="CA35" s="648"/>
      <c r="CB35" s="648"/>
      <c r="CC35" s="648"/>
      <c r="CD35" s="648"/>
      <c r="CE35" s="648"/>
      <c r="CF35" s="648"/>
      <c r="CG35" s="649"/>
      <c r="CH35" s="659"/>
      <c r="CI35" s="654"/>
      <c r="CJ35" s="654"/>
      <c r="CK35" s="654"/>
      <c r="CL35" s="660"/>
      <c r="CM35" s="659"/>
      <c r="CN35" s="654"/>
      <c r="CO35" s="654"/>
      <c r="CP35" s="654"/>
      <c r="CQ35" s="660"/>
      <c r="CR35" s="659"/>
      <c r="CS35" s="654"/>
      <c r="CT35" s="654"/>
      <c r="CU35" s="654"/>
      <c r="CV35" s="660"/>
      <c r="CW35" s="659"/>
      <c r="CX35" s="654"/>
      <c r="CY35" s="654"/>
      <c r="CZ35" s="654"/>
      <c r="DA35" s="660"/>
      <c r="DB35" s="659"/>
      <c r="DC35" s="654"/>
      <c r="DD35" s="654"/>
      <c r="DE35" s="654"/>
      <c r="DF35" s="660"/>
      <c r="DG35" s="659"/>
      <c r="DH35" s="654"/>
      <c r="DI35" s="654"/>
      <c r="DJ35" s="654"/>
      <c r="DK35" s="660"/>
      <c r="DL35" s="659"/>
      <c r="DM35" s="654"/>
      <c r="DN35" s="654"/>
      <c r="DO35" s="654"/>
      <c r="DP35" s="660"/>
      <c r="DQ35" s="659"/>
      <c r="DR35" s="654"/>
      <c r="DS35" s="654"/>
      <c r="DT35" s="654"/>
      <c r="DU35" s="660"/>
      <c r="DV35" s="647"/>
      <c r="DW35" s="648"/>
      <c r="DX35" s="648"/>
      <c r="DY35" s="648"/>
      <c r="DZ35" s="661"/>
      <c r="EA35" s="53"/>
    </row>
    <row r="36" spans="1:131" s="50" customFormat="1" ht="26.25" customHeight="1">
      <c r="A36" s="60">
        <v>9</v>
      </c>
      <c r="B36" s="647"/>
      <c r="C36" s="648"/>
      <c r="D36" s="648"/>
      <c r="E36" s="648"/>
      <c r="F36" s="648"/>
      <c r="G36" s="648"/>
      <c r="H36" s="648"/>
      <c r="I36" s="648"/>
      <c r="J36" s="648"/>
      <c r="K36" s="648"/>
      <c r="L36" s="648"/>
      <c r="M36" s="648"/>
      <c r="N36" s="648"/>
      <c r="O36" s="648"/>
      <c r="P36" s="649"/>
      <c r="Q36" s="650"/>
      <c r="R36" s="651"/>
      <c r="S36" s="651"/>
      <c r="T36" s="651"/>
      <c r="U36" s="651"/>
      <c r="V36" s="651"/>
      <c r="W36" s="651"/>
      <c r="X36" s="651"/>
      <c r="Y36" s="651"/>
      <c r="Z36" s="651"/>
      <c r="AA36" s="651"/>
      <c r="AB36" s="651"/>
      <c r="AC36" s="651"/>
      <c r="AD36" s="651"/>
      <c r="AE36" s="652"/>
      <c r="AF36" s="653"/>
      <c r="AG36" s="654"/>
      <c r="AH36" s="654"/>
      <c r="AI36" s="654"/>
      <c r="AJ36" s="655"/>
      <c r="AK36" s="656"/>
      <c r="AL36" s="651"/>
      <c r="AM36" s="651"/>
      <c r="AN36" s="651"/>
      <c r="AO36" s="651"/>
      <c r="AP36" s="651"/>
      <c r="AQ36" s="651"/>
      <c r="AR36" s="651"/>
      <c r="AS36" s="651"/>
      <c r="AT36" s="651"/>
      <c r="AU36" s="651"/>
      <c r="AV36" s="651"/>
      <c r="AW36" s="651"/>
      <c r="AX36" s="651"/>
      <c r="AY36" s="651"/>
      <c r="AZ36" s="695"/>
      <c r="BA36" s="695"/>
      <c r="BB36" s="695"/>
      <c r="BC36" s="695"/>
      <c r="BD36" s="695"/>
      <c r="BE36" s="657"/>
      <c r="BF36" s="657"/>
      <c r="BG36" s="657"/>
      <c r="BH36" s="657"/>
      <c r="BI36" s="658"/>
      <c r="BJ36" s="62"/>
      <c r="BK36" s="62"/>
      <c r="BL36" s="62"/>
      <c r="BM36" s="62"/>
      <c r="BN36" s="62"/>
      <c r="BO36" s="61"/>
      <c r="BP36" s="61"/>
      <c r="BQ36" s="58">
        <v>30</v>
      </c>
      <c r="BR36" s="86"/>
      <c r="BS36" s="647"/>
      <c r="BT36" s="648"/>
      <c r="BU36" s="648"/>
      <c r="BV36" s="648"/>
      <c r="BW36" s="648"/>
      <c r="BX36" s="648"/>
      <c r="BY36" s="648"/>
      <c r="BZ36" s="648"/>
      <c r="CA36" s="648"/>
      <c r="CB36" s="648"/>
      <c r="CC36" s="648"/>
      <c r="CD36" s="648"/>
      <c r="CE36" s="648"/>
      <c r="CF36" s="648"/>
      <c r="CG36" s="649"/>
      <c r="CH36" s="659"/>
      <c r="CI36" s="654"/>
      <c r="CJ36" s="654"/>
      <c r="CK36" s="654"/>
      <c r="CL36" s="660"/>
      <c r="CM36" s="659"/>
      <c r="CN36" s="654"/>
      <c r="CO36" s="654"/>
      <c r="CP36" s="654"/>
      <c r="CQ36" s="660"/>
      <c r="CR36" s="659"/>
      <c r="CS36" s="654"/>
      <c r="CT36" s="654"/>
      <c r="CU36" s="654"/>
      <c r="CV36" s="660"/>
      <c r="CW36" s="659"/>
      <c r="CX36" s="654"/>
      <c r="CY36" s="654"/>
      <c r="CZ36" s="654"/>
      <c r="DA36" s="660"/>
      <c r="DB36" s="659"/>
      <c r="DC36" s="654"/>
      <c r="DD36" s="654"/>
      <c r="DE36" s="654"/>
      <c r="DF36" s="660"/>
      <c r="DG36" s="659"/>
      <c r="DH36" s="654"/>
      <c r="DI36" s="654"/>
      <c r="DJ36" s="654"/>
      <c r="DK36" s="660"/>
      <c r="DL36" s="659"/>
      <c r="DM36" s="654"/>
      <c r="DN36" s="654"/>
      <c r="DO36" s="654"/>
      <c r="DP36" s="660"/>
      <c r="DQ36" s="659"/>
      <c r="DR36" s="654"/>
      <c r="DS36" s="654"/>
      <c r="DT36" s="654"/>
      <c r="DU36" s="660"/>
      <c r="DV36" s="647"/>
      <c r="DW36" s="648"/>
      <c r="DX36" s="648"/>
      <c r="DY36" s="648"/>
      <c r="DZ36" s="661"/>
      <c r="EA36" s="53"/>
    </row>
    <row r="37" spans="1:131" s="50" customFormat="1" ht="26.25" customHeight="1">
      <c r="A37" s="60">
        <v>10</v>
      </c>
      <c r="B37" s="647"/>
      <c r="C37" s="648"/>
      <c r="D37" s="648"/>
      <c r="E37" s="648"/>
      <c r="F37" s="648"/>
      <c r="G37" s="648"/>
      <c r="H37" s="648"/>
      <c r="I37" s="648"/>
      <c r="J37" s="648"/>
      <c r="K37" s="648"/>
      <c r="L37" s="648"/>
      <c r="M37" s="648"/>
      <c r="N37" s="648"/>
      <c r="O37" s="648"/>
      <c r="P37" s="649"/>
      <c r="Q37" s="650"/>
      <c r="R37" s="651"/>
      <c r="S37" s="651"/>
      <c r="T37" s="651"/>
      <c r="U37" s="651"/>
      <c r="V37" s="651"/>
      <c r="W37" s="651"/>
      <c r="X37" s="651"/>
      <c r="Y37" s="651"/>
      <c r="Z37" s="651"/>
      <c r="AA37" s="651"/>
      <c r="AB37" s="651"/>
      <c r="AC37" s="651"/>
      <c r="AD37" s="651"/>
      <c r="AE37" s="652"/>
      <c r="AF37" s="653"/>
      <c r="AG37" s="654"/>
      <c r="AH37" s="654"/>
      <c r="AI37" s="654"/>
      <c r="AJ37" s="655"/>
      <c r="AK37" s="656"/>
      <c r="AL37" s="651"/>
      <c r="AM37" s="651"/>
      <c r="AN37" s="651"/>
      <c r="AO37" s="651"/>
      <c r="AP37" s="651"/>
      <c r="AQ37" s="651"/>
      <c r="AR37" s="651"/>
      <c r="AS37" s="651"/>
      <c r="AT37" s="651"/>
      <c r="AU37" s="651"/>
      <c r="AV37" s="651"/>
      <c r="AW37" s="651"/>
      <c r="AX37" s="651"/>
      <c r="AY37" s="651"/>
      <c r="AZ37" s="695"/>
      <c r="BA37" s="695"/>
      <c r="BB37" s="695"/>
      <c r="BC37" s="695"/>
      <c r="BD37" s="695"/>
      <c r="BE37" s="657"/>
      <c r="BF37" s="657"/>
      <c r="BG37" s="657"/>
      <c r="BH37" s="657"/>
      <c r="BI37" s="658"/>
      <c r="BJ37" s="62"/>
      <c r="BK37" s="62"/>
      <c r="BL37" s="62"/>
      <c r="BM37" s="62"/>
      <c r="BN37" s="62"/>
      <c r="BO37" s="61"/>
      <c r="BP37" s="61"/>
      <c r="BQ37" s="58">
        <v>31</v>
      </c>
      <c r="BR37" s="86"/>
      <c r="BS37" s="647"/>
      <c r="BT37" s="648"/>
      <c r="BU37" s="648"/>
      <c r="BV37" s="648"/>
      <c r="BW37" s="648"/>
      <c r="BX37" s="648"/>
      <c r="BY37" s="648"/>
      <c r="BZ37" s="648"/>
      <c r="CA37" s="648"/>
      <c r="CB37" s="648"/>
      <c r="CC37" s="648"/>
      <c r="CD37" s="648"/>
      <c r="CE37" s="648"/>
      <c r="CF37" s="648"/>
      <c r="CG37" s="649"/>
      <c r="CH37" s="659"/>
      <c r="CI37" s="654"/>
      <c r="CJ37" s="654"/>
      <c r="CK37" s="654"/>
      <c r="CL37" s="660"/>
      <c r="CM37" s="659"/>
      <c r="CN37" s="654"/>
      <c r="CO37" s="654"/>
      <c r="CP37" s="654"/>
      <c r="CQ37" s="660"/>
      <c r="CR37" s="659"/>
      <c r="CS37" s="654"/>
      <c r="CT37" s="654"/>
      <c r="CU37" s="654"/>
      <c r="CV37" s="660"/>
      <c r="CW37" s="659"/>
      <c r="CX37" s="654"/>
      <c r="CY37" s="654"/>
      <c r="CZ37" s="654"/>
      <c r="DA37" s="660"/>
      <c r="DB37" s="659"/>
      <c r="DC37" s="654"/>
      <c r="DD37" s="654"/>
      <c r="DE37" s="654"/>
      <c r="DF37" s="660"/>
      <c r="DG37" s="659"/>
      <c r="DH37" s="654"/>
      <c r="DI37" s="654"/>
      <c r="DJ37" s="654"/>
      <c r="DK37" s="660"/>
      <c r="DL37" s="659"/>
      <c r="DM37" s="654"/>
      <c r="DN37" s="654"/>
      <c r="DO37" s="654"/>
      <c r="DP37" s="660"/>
      <c r="DQ37" s="659"/>
      <c r="DR37" s="654"/>
      <c r="DS37" s="654"/>
      <c r="DT37" s="654"/>
      <c r="DU37" s="660"/>
      <c r="DV37" s="647"/>
      <c r="DW37" s="648"/>
      <c r="DX37" s="648"/>
      <c r="DY37" s="648"/>
      <c r="DZ37" s="661"/>
      <c r="EA37" s="53"/>
    </row>
    <row r="38" spans="1:131" s="50" customFormat="1" ht="26.25" customHeight="1">
      <c r="A38" s="60">
        <v>11</v>
      </c>
      <c r="B38" s="647"/>
      <c r="C38" s="648"/>
      <c r="D38" s="648"/>
      <c r="E38" s="648"/>
      <c r="F38" s="648"/>
      <c r="G38" s="648"/>
      <c r="H38" s="648"/>
      <c r="I38" s="648"/>
      <c r="J38" s="648"/>
      <c r="K38" s="648"/>
      <c r="L38" s="648"/>
      <c r="M38" s="648"/>
      <c r="N38" s="648"/>
      <c r="O38" s="648"/>
      <c r="P38" s="649"/>
      <c r="Q38" s="650"/>
      <c r="R38" s="651"/>
      <c r="S38" s="651"/>
      <c r="T38" s="651"/>
      <c r="U38" s="651"/>
      <c r="V38" s="651"/>
      <c r="W38" s="651"/>
      <c r="X38" s="651"/>
      <c r="Y38" s="651"/>
      <c r="Z38" s="651"/>
      <c r="AA38" s="651"/>
      <c r="AB38" s="651"/>
      <c r="AC38" s="651"/>
      <c r="AD38" s="651"/>
      <c r="AE38" s="652"/>
      <c r="AF38" s="653"/>
      <c r="AG38" s="654"/>
      <c r="AH38" s="654"/>
      <c r="AI38" s="654"/>
      <c r="AJ38" s="655"/>
      <c r="AK38" s="656"/>
      <c r="AL38" s="651"/>
      <c r="AM38" s="651"/>
      <c r="AN38" s="651"/>
      <c r="AO38" s="651"/>
      <c r="AP38" s="651"/>
      <c r="AQ38" s="651"/>
      <c r="AR38" s="651"/>
      <c r="AS38" s="651"/>
      <c r="AT38" s="651"/>
      <c r="AU38" s="651"/>
      <c r="AV38" s="651"/>
      <c r="AW38" s="651"/>
      <c r="AX38" s="651"/>
      <c r="AY38" s="651"/>
      <c r="AZ38" s="695"/>
      <c r="BA38" s="695"/>
      <c r="BB38" s="695"/>
      <c r="BC38" s="695"/>
      <c r="BD38" s="695"/>
      <c r="BE38" s="657"/>
      <c r="BF38" s="657"/>
      <c r="BG38" s="657"/>
      <c r="BH38" s="657"/>
      <c r="BI38" s="658"/>
      <c r="BJ38" s="62"/>
      <c r="BK38" s="62"/>
      <c r="BL38" s="62"/>
      <c r="BM38" s="62"/>
      <c r="BN38" s="62"/>
      <c r="BO38" s="61"/>
      <c r="BP38" s="61"/>
      <c r="BQ38" s="58">
        <v>32</v>
      </c>
      <c r="BR38" s="86"/>
      <c r="BS38" s="647"/>
      <c r="BT38" s="648"/>
      <c r="BU38" s="648"/>
      <c r="BV38" s="648"/>
      <c r="BW38" s="648"/>
      <c r="BX38" s="648"/>
      <c r="BY38" s="648"/>
      <c r="BZ38" s="648"/>
      <c r="CA38" s="648"/>
      <c r="CB38" s="648"/>
      <c r="CC38" s="648"/>
      <c r="CD38" s="648"/>
      <c r="CE38" s="648"/>
      <c r="CF38" s="648"/>
      <c r="CG38" s="649"/>
      <c r="CH38" s="659"/>
      <c r="CI38" s="654"/>
      <c r="CJ38" s="654"/>
      <c r="CK38" s="654"/>
      <c r="CL38" s="660"/>
      <c r="CM38" s="659"/>
      <c r="CN38" s="654"/>
      <c r="CO38" s="654"/>
      <c r="CP38" s="654"/>
      <c r="CQ38" s="660"/>
      <c r="CR38" s="659"/>
      <c r="CS38" s="654"/>
      <c r="CT38" s="654"/>
      <c r="CU38" s="654"/>
      <c r="CV38" s="660"/>
      <c r="CW38" s="659"/>
      <c r="CX38" s="654"/>
      <c r="CY38" s="654"/>
      <c r="CZ38" s="654"/>
      <c r="DA38" s="660"/>
      <c r="DB38" s="659"/>
      <c r="DC38" s="654"/>
      <c r="DD38" s="654"/>
      <c r="DE38" s="654"/>
      <c r="DF38" s="660"/>
      <c r="DG38" s="659"/>
      <c r="DH38" s="654"/>
      <c r="DI38" s="654"/>
      <c r="DJ38" s="654"/>
      <c r="DK38" s="660"/>
      <c r="DL38" s="659"/>
      <c r="DM38" s="654"/>
      <c r="DN38" s="654"/>
      <c r="DO38" s="654"/>
      <c r="DP38" s="660"/>
      <c r="DQ38" s="659"/>
      <c r="DR38" s="654"/>
      <c r="DS38" s="654"/>
      <c r="DT38" s="654"/>
      <c r="DU38" s="660"/>
      <c r="DV38" s="647"/>
      <c r="DW38" s="648"/>
      <c r="DX38" s="648"/>
      <c r="DY38" s="648"/>
      <c r="DZ38" s="661"/>
      <c r="EA38" s="53"/>
    </row>
    <row r="39" spans="1:131" s="50" customFormat="1" ht="26.25" customHeight="1">
      <c r="A39" s="60">
        <v>12</v>
      </c>
      <c r="B39" s="647"/>
      <c r="C39" s="648"/>
      <c r="D39" s="648"/>
      <c r="E39" s="648"/>
      <c r="F39" s="648"/>
      <c r="G39" s="648"/>
      <c r="H39" s="648"/>
      <c r="I39" s="648"/>
      <c r="J39" s="648"/>
      <c r="K39" s="648"/>
      <c r="L39" s="648"/>
      <c r="M39" s="648"/>
      <c r="N39" s="648"/>
      <c r="O39" s="648"/>
      <c r="P39" s="649"/>
      <c r="Q39" s="650"/>
      <c r="R39" s="651"/>
      <c r="S39" s="651"/>
      <c r="T39" s="651"/>
      <c r="U39" s="651"/>
      <c r="V39" s="651"/>
      <c r="W39" s="651"/>
      <c r="X39" s="651"/>
      <c r="Y39" s="651"/>
      <c r="Z39" s="651"/>
      <c r="AA39" s="651"/>
      <c r="AB39" s="651"/>
      <c r="AC39" s="651"/>
      <c r="AD39" s="651"/>
      <c r="AE39" s="652"/>
      <c r="AF39" s="653"/>
      <c r="AG39" s="654"/>
      <c r="AH39" s="654"/>
      <c r="AI39" s="654"/>
      <c r="AJ39" s="655"/>
      <c r="AK39" s="656"/>
      <c r="AL39" s="651"/>
      <c r="AM39" s="651"/>
      <c r="AN39" s="651"/>
      <c r="AO39" s="651"/>
      <c r="AP39" s="651"/>
      <c r="AQ39" s="651"/>
      <c r="AR39" s="651"/>
      <c r="AS39" s="651"/>
      <c r="AT39" s="651"/>
      <c r="AU39" s="651"/>
      <c r="AV39" s="651"/>
      <c r="AW39" s="651"/>
      <c r="AX39" s="651"/>
      <c r="AY39" s="651"/>
      <c r="AZ39" s="695"/>
      <c r="BA39" s="695"/>
      <c r="BB39" s="695"/>
      <c r="BC39" s="695"/>
      <c r="BD39" s="695"/>
      <c r="BE39" s="657"/>
      <c r="BF39" s="657"/>
      <c r="BG39" s="657"/>
      <c r="BH39" s="657"/>
      <c r="BI39" s="658"/>
      <c r="BJ39" s="62"/>
      <c r="BK39" s="62"/>
      <c r="BL39" s="62"/>
      <c r="BM39" s="62"/>
      <c r="BN39" s="62"/>
      <c r="BO39" s="61"/>
      <c r="BP39" s="61"/>
      <c r="BQ39" s="58">
        <v>33</v>
      </c>
      <c r="BR39" s="86"/>
      <c r="BS39" s="647"/>
      <c r="BT39" s="648"/>
      <c r="BU39" s="648"/>
      <c r="BV39" s="648"/>
      <c r="BW39" s="648"/>
      <c r="BX39" s="648"/>
      <c r="BY39" s="648"/>
      <c r="BZ39" s="648"/>
      <c r="CA39" s="648"/>
      <c r="CB39" s="648"/>
      <c r="CC39" s="648"/>
      <c r="CD39" s="648"/>
      <c r="CE39" s="648"/>
      <c r="CF39" s="648"/>
      <c r="CG39" s="649"/>
      <c r="CH39" s="659"/>
      <c r="CI39" s="654"/>
      <c r="CJ39" s="654"/>
      <c r="CK39" s="654"/>
      <c r="CL39" s="660"/>
      <c r="CM39" s="659"/>
      <c r="CN39" s="654"/>
      <c r="CO39" s="654"/>
      <c r="CP39" s="654"/>
      <c r="CQ39" s="660"/>
      <c r="CR39" s="659"/>
      <c r="CS39" s="654"/>
      <c r="CT39" s="654"/>
      <c r="CU39" s="654"/>
      <c r="CV39" s="660"/>
      <c r="CW39" s="659"/>
      <c r="CX39" s="654"/>
      <c r="CY39" s="654"/>
      <c r="CZ39" s="654"/>
      <c r="DA39" s="660"/>
      <c r="DB39" s="659"/>
      <c r="DC39" s="654"/>
      <c r="DD39" s="654"/>
      <c r="DE39" s="654"/>
      <c r="DF39" s="660"/>
      <c r="DG39" s="659"/>
      <c r="DH39" s="654"/>
      <c r="DI39" s="654"/>
      <c r="DJ39" s="654"/>
      <c r="DK39" s="660"/>
      <c r="DL39" s="659"/>
      <c r="DM39" s="654"/>
      <c r="DN39" s="654"/>
      <c r="DO39" s="654"/>
      <c r="DP39" s="660"/>
      <c r="DQ39" s="659"/>
      <c r="DR39" s="654"/>
      <c r="DS39" s="654"/>
      <c r="DT39" s="654"/>
      <c r="DU39" s="660"/>
      <c r="DV39" s="647"/>
      <c r="DW39" s="648"/>
      <c r="DX39" s="648"/>
      <c r="DY39" s="648"/>
      <c r="DZ39" s="661"/>
      <c r="EA39" s="53"/>
    </row>
    <row r="40" spans="1:131" s="50" customFormat="1" ht="26.25" customHeight="1">
      <c r="A40" s="58">
        <v>13</v>
      </c>
      <c r="B40" s="647"/>
      <c r="C40" s="648"/>
      <c r="D40" s="648"/>
      <c r="E40" s="648"/>
      <c r="F40" s="648"/>
      <c r="G40" s="648"/>
      <c r="H40" s="648"/>
      <c r="I40" s="648"/>
      <c r="J40" s="648"/>
      <c r="K40" s="648"/>
      <c r="L40" s="648"/>
      <c r="M40" s="648"/>
      <c r="N40" s="648"/>
      <c r="O40" s="648"/>
      <c r="P40" s="649"/>
      <c r="Q40" s="650"/>
      <c r="R40" s="651"/>
      <c r="S40" s="651"/>
      <c r="T40" s="651"/>
      <c r="U40" s="651"/>
      <c r="V40" s="651"/>
      <c r="W40" s="651"/>
      <c r="X40" s="651"/>
      <c r="Y40" s="651"/>
      <c r="Z40" s="651"/>
      <c r="AA40" s="651"/>
      <c r="AB40" s="651"/>
      <c r="AC40" s="651"/>
      <c r="AD40" s="651"/>
      <c r="AE40" s="652"/>
      <c r="AF40" s="653"/>
      <c r="AG40" s="654"/>
      <c r="AH40" s="654"/>
      <c r="AI40" s="654"/>
      <c r="AJ40" s="655"/>
      <c r="AK40" s="656"/>
      <c r="AL40" s="651"/>
      <c r="AM40" s="651"/>
      <c r="AN40" s="651"/>
      <c r="AO40" s="651"/>
      <c r="AP40" s="651"/>
      <c r="AQ40" s="651"/>
      <c r="AR40" s="651"/>
      <c r="AS40" s="651"/>
      <c r="AT40" s="651"/>
      <c r="AU40" s="651"/>
      <c r="AV40" s="651"/>
      <c r="AW40" s="651"/>
      <c r="AX40" s="651"/>
      <c r="AY40" s="651"/>
      <c r="AZ40" s="695"/>
      <c r="BA40" s="695"/>
      <c r="BB40" s="695"/>
      <c r="BC40" s="695"/>
      <c r="BD40" s="695"/>
      <c r="BE40" s="657"/>
      <c r="BF40" s="657"/>
      <c r="BG40" s="657"/>
      <c r="BH40" s="657"/>
      <c r="BI40" s="658"/>
      <c r="BJ40" s="62"/>
      <c r="BK40" s="62"/>
      <c r="BL40" s="62"/>
      <c r="BM40" s="62"/>
      <c r="BN40" s="62"/>
      <c r="BO40" s="61"/>
      <c r="BP40" s="61"/>
      <c r="BQ40" s="58">
        <v>34</v>
      </c>
      <c r="BR40" s="86"/>
      <c r="BS40" s="647"/>
      <c r="BT40" s="648"/>
      <c r="BU40" s="648"/>
      <c r="BV40" s="648"/>
      <c r="BW40" s="648"/>
      <c r="BX40" s="648"/>
      <c r="BY40" s="648"/>
      <c r="BZ40" s="648"/>
      <c r="CA40" s="648"/>
      <c r="CB40" s="648"/>
      <c r="CC40" s="648"/>
      <c r="CD40" s="648"/>
      <c r="CE40" s="648"/>
      <c r="CF40" s="648"/>
      <c r="CG40" s="649"/>
      <c r="CH40" s="659"/>
      <c r="CI40" s="654"/>
      <c r="CJ40" s="654"/>
      <c r="CK40" s="654"/>
      <c r="CL40" s="660"/>
      <c r="CM40" s="659"/>
      <c r="CN40" s="654"/>
      <c r="CO40" s="654"/>
      <c r="CP40" s="654"/>
      <c r="CQ40" s="660"/>
      <c r="CR40" s="659"/>
      <c r="CS40" s="654"/>
      <c r="CT40" s="654"/>
      <c r="CU40" s="654"/>
      <c r="CV40" s="660"/>
      <c r="CW40" s="659"/>
      <c r="CX40" s="654"/>
      <c r="CY40" s="654"/>
      <c r="CZ40" s="654"/>
      <c r="DA40" s="660"/>
      <c r="DB40" s="659"/>
      <c r="DC40" s="654"/>
      <c r="DD40" s="654"/>
      <c r="DE40" s="654"/>
      <c r="DF40" s="660"/>
      <c r="DG40" s="659"/>
      <c r="DH40" s="654"/>
      <c r="DI40" s="654"/>
      <c r="DJ40" s="654"/>
      <c r="DK40" s="660"/>
      <c r="DL40" s="659"/>
      <c r="DM40" s="654"/>
      <c r="DN40" s="654"/>
      <c r="DO40" s="654"/>
      <c r="DP40" s="660"/>
      <c r="DQ40" s="659"/>
      <c r="DR40" s="654"/>
      <c r="DS40" s="654"/>
      <c r="DT40" s="654"/>
      <c r="DU40" s="660"/>
      <c r="DV40" s="647"/>
      <c r="DW40" s="648"/>
      <c r="DX40" s="648"/>
      <c r="DY40" s="648"/>
      <c r="DZ40" s="661"/>
      <c r="EA40" s="53"/>
    </row>
    <row r="41" spans="1:131" s="50" customFormat="1" ht="26.25" customHeight="1">
      <c r="A41" s="58">
        <v>14</v>
      </c>
      <c r="B41" s="647"/>
      <c r="C41" s="648"/>
      <c r="D41" s="648"/>
      <c r="E41" s="648"/>
      <c r="F41" s="648"/>
      <c r="G41" s="648"/>
      <c r="H41" s="648"/>
      <c r="I41" s="648"/>
      <c r="J41" s="648"/>
      <c r="K41" s="648"/>
      <c r="L41" s="648"/>
      <c r="M41" s="648"/>
      <c r="N41" s="648"/>
      <c r="O41" s="648"/>
      <c r="P41" s="649"/>
      <c r="Q41" s="650"/>
      <c r="R41" s="651"/>
      <c r="S41" s="651"/>
      <c r="T41" s="651"/>
      <c r="U41" s="651"/>
      <c r="V41" s="651"/>
      <c r="W41" s="651"/>
      <c r="X41" s="651"/>
      <c r="Y41" s="651"/>
      <c r="Z41" s="651"/>
      <c r="AA41" s="651"/>
      <c r="AB41" s="651"/>
      <c r="AC41" s="651"/>
      <c r="AD41" s="651"/>
      <c r="AE41" s="652"/>
      <c r="AF41" s="653"/>
      <c r="AG41" s="654"/>
      <c r="AH41" s="654"/>
      <c r="AI41" s="654"/>
      <c r="AJ41" s="655"/>
      <c r="AK41" s="656"/>
      <c r="AL41" s="651"/>
      <c r="AM41" s="651"/>
      <c r="AN41" s="651"/>
      <c r="AO41" s="651"/>
      <c r="AP41" s="651"/>
      <c r="AQ41" s="651"/>
      <c r="AR41" s="651"/>
      <c r="AS41" s="651"/>
      <c r="AT41" s="651"/>
      <c r="AU41" s="651"/>
      <c r="AV41" s="651"/>
      <c r="AW41" s="651"/>
      <c r="AX41" s="651"/>
      <c r="AY41" s="651"/>
      <c r="AZ41" s="695"/>
      <c r="BA41" s="695"/>
      <c r="BB41" s="695"/>
      <c r="BC41" s="695"/>
      <c r="BD41" s="695"/>
      <c r="BE41" s="657"/>
      <c r="BF41" s="657"/>
      <c r="BG41" s="657"/>
      <c r="BH41" s="657"/>
      <c r="BI41" s="658"/>
      <c r="BJ41" s="62"/>
      <c r="BK41" s="62"/>
      <c r="BL41" s="62"/>
      <c r="BM41" s="62"/>
      <c r="BN41" s="62"/>
      <c r="BO41" s="61"/>
      <c r="BP41" s="61"/>
      <c r="BQ41" s="58">
        <v>35</v>
      </c>
      <c r="BR41" s="86"/>
      <c r="BS41" s="647"/>
      <c r="BT41" s="648"/>
      <c r="BU41" s="648"/>
      <c r="BV41" s="648"/>
      <c r="BW41" s="648"/>
      <c r="BX41" s="648"/>
      <c r="BY41" s="648"/>
      <c r="BZ41" s="648"/>
      <c r="CA41" s="648"/>
      <c r="CB41" s="648"/>
      <c r="CC41" s="648"/>
      <c r="CD41" s="648"/>
      <c r="CE41" s="648"/>
      <c r="CF41" s="648"/>
      <c r="CG41" s="649"/>
      <c r="CH41" s="659"/>
      <c r="CI41" s="654"/>
      <c r="CJ41" s="654"/>
      <c r="CK41" s="654"/>
      <c r="CL41" s="660"/>
      <c r="CM41" s="659"/>
      <c r="CN41" s="654"/>
      <c r="CO41" s="654"/>
      <c r="CP41" s="654"/>
      <c r="CQ41" s="660"/>
      <c r="CR41" s="659"/>
      <c r="CS41" s="654"/>
      <c r="CT41" s="654"/>
      <c r="CU41" s="654"/>
      <c r="CV41" s="660"/>
      <c r="CW41" s="659"/>
      <c r="CX41" s="654"/>
      <c r="CY41" s="654"/>
      <c r="CZ41" s="654"/>
      <c r="DA41" s="660"/>
      <c r="DB41" s="659"/>
      <c r="DC41" s="654"/>
      <c r="DD41" s="654"/>
      <c r="DE41" s="654"/>
      <c r="DF41" s="660"/>
      <c r="DG41" s="659"/>
      <c r="DH41" s="654"/>
      <c r="DI41" s="654"/>
      <c r="DJ41" s="654"/>
      <c r="DK41" s="660"/>
      <c r="DL41" s="659"/>
      <c r="DM41" s="654"/>
      <c r="DN41" s="654"/>
      <c r="DO41" s="654"/>
      <c r="DP41" s="660"/>
      <c r="DQ41" s="659"/>
      <c r="DR41" s="654"/>
      <c r="DS41" s="654"/>
      <c r="DT41" s="654"/>
      <c r="DU41" s="660"/>
      <c r="DV41" s="647"/>
      <c r="DW41" s="648"/>
      <c r="DX41" s="648"/>
      <c r="DY41" s="648"/>
      <c r="DZ41" s="661"/>
      <c r="EA41" s="53"/>
    </row>
    <row r="42" spans="1:131" s="50" customFormat="1" ht="26.25" customHeight="1">
      <c r="A42" s="58">
        <v>15</v>
      </c>
      <c r="B42" s="647"/>
      <c r="C42" s="648"/>
      <c r="D42" s="648"/>
      <c r="E42" s="648"/>
      <c r="F42" s="648"/>
      <c r="G42" s="648"/>
      <c r="H42" s="648"/>
      <c r="I42" s="648"/>
      <c r="J42" s="648"/>
      <c r="K42" s="648"/>
      <c r="L42" s="648"/>
      <c r="M42" s="648"/>
      <c r="N42" s="648"/>
      <c r="O42" s="648"/>
      <c r="P42" s="649"/>
      <c r="Q42" s="650"/>
      <c r="R42" s="651"/>
      <c r="S42" s="651"/>
      <c r="T42" s="651"/>
      <c r="U42" s="651"/>
      <c r="V42" s="651"/>
      <c r="W42" s="651"/>
      <c r="X42" s="651"/>
      <c r="Y42" s="651"/>
      <c r="Z42" s="651"/>
      <c r="AA42" s="651"/>
      <c r="AB42" s="651"/>
      <c r="AC42" s="651"/>
      <c r="AD42" s="651"/>
      <c r="AE42" s="652"/>
      <c r="AF42" s="653"/>
      <c r="AG42" s="654"/>
      <c r="AH42" s="654"/>
      <c r="AI42" s="654"/>
      <c r="AJ42" s="655"/>
      <c r="AK42" s="656"/>
      <c r="AL42" s="651"/>
      <c r="AM42" s="651"/>
      <c r="AN42" s="651"/>
      <c r="AO42" s="651"/>
      <c r="AP42" s="651"/>
      <c r="AQ42" s="651"/>
      <c r="AR42" s="651"/>
      <c r="AS42" s="651"/>
      <c r="AT42" s="651"/>
      <c r="AU42" s="651"/>
      <c r="AV42" s="651"/>
      <c r="AW42" s="651"/>
      <c r="AX42" s="651"/>
      <c r="AY42" s="651"/>
      <c r="AZ42" s="695"/>
      <c r="BA42" s="695"/>
      <c r="BB42" s="695"/>
      <c r="BC42" s="695"/>
      <c r="BD42" s="695"/>
      <c r="BE42" s="657"/>
      <c r="BF42" s="657"/>
      <c r="BG42" s="657"/>
      <c r="BH42" s="657"/>
      <c r="BI42" s="658"/>
      <c r="BJ42" s="62"/>
      <c r="BK42" s="62"/>
      <c r="BL42" s="62"/>
      <c r="BM42" s="62"/>
      <c r="BN42" s="62"/>
      <c r="BO42" s="61"/>
      <c r="BP42" s="61"/>
      <c r="BQ42" s="58">
        <v>36</v>
      </c>
      <c r="BR42" s="86"/>
      <c r="BS42" s="647"/>
      <c r="BT42" s="648"/>
      <c r="BU42" s="648"/>
      <c r="BV42" s="648"/>
      <c r="BW42" s="648"/>
      <c r="BX42" s="648"/>
      <c r="BY42" s="648"/>
      <c r="BZ42" s="648"/>
      <c r="CA42" s="648"/>
      <c r="CB42" s="648"/>
      <c r="CC42" s="648"/>
      <c r="CD42" s="648"/>
      <c r="CE42" s="648"/>
      <c r="CF42" s="648"/>
      <c r="CG42" s="649"/>
      <c r="CH42" s="659"/>
      <c r="CI42" s="654"/>
      <c r="CJ42" s="654"/>
      <c r="CK42" s="654"/>
      <c r="CL42" s="660"/>
      <c r="CM42" s="659"/>
      <c r="CN42" s="654"/>
      <c r="CO42" s="654"/>
      <c r="CP42" s="654"/>
      <c r="CQ42" s="660"/>
      <c r="CR42" s="659"/>
      <c r="CS42" s="654"/>
      <c r="CT42" s="654"/>
      <c r="CU42" s="654"/>
      <c r="CV42" s="660"/>
      <c r="CW42" s="659"/>
      <c r="CX42" s="654"/>
      <c r="CY42" s="654"/>
      <c r="CZ42" s="654"/>
      <c r="DA42" s="660"/>
      <c r="DB42" s="659"/>
      <c r="DC42" s="654"/>
      <c r="DD42" s="654"/>
      <c r="DE42" s="654"/>
      <c r="DF42" s="660"/>
      <c r="DG42" s="659"/>
      <c r="DH42" s="654"/>
      <c r="DI42" s="654"/>
      <c r="DJ42" s="654"/>
      <c r="DK42" s="660"/>
      <c r="DL42" s="659"/>
      <c r="DM42" s="654"/>
      <c r="DN42" s="654"/>
      <c r="DO42" s="654"/>
      <c r="DP42" s="660"/>
      <c r="DQ42" s="659"/>
      <c r="DR42" s="654"/>
      <c r="DS42" s="654"/>
      <c r="DT42" s="654"/>
      <c r="DU42" s="660"/>
      <c r="DV42" s="647"/>
      <c r="DW42" s="648"/>
      <c r="DX42" s="648"/>
      <c r="DY42" s="648"/>
      <c r="DZ42" s="661"/>
      <c r="EA42" s="53"/>
    </row>
    <row r="43" spans="1:131" s="50" customFormat="1" ht="26.25" customHeight="1">
      <c r="A43" s="58">
        <v>16</v>
      </c>
      <c r="B43" s="647"/>
      <c r="C43" s="648"/>
      <c r="D43" s="648"/>
      <c r="E43" s="648"/>
      <c r="F43" s="648"/>
      <c r="G43" s="648"/>
      <c r="H43" s="648"/>
      <c r="I43" s="648"/>
      <c r="J43" s="648"/>
      <c r="K43" s="648"/>
      <c r="L43" s="648"/>
      <c r="M43" s="648"/>
      <c r="N43" s="648"/>
      <c r="O43" s="648"/>
      <c r="P43" s="649"/>
      <c r="Q43" s="650"/>
      <c r="R43" s="651"/>
      <c r="S43" s="651"/>
      <c r="T43" s="651"/>
      <c r="U43" s="651"/>
      <c r="V43" s="651"/>
      <c r="W43" s="651"/>
      <c r="X43" s="651"/>
      <c r="Y43" s="651"/>
      <c r="Z43" s="651"/>
      <c r="AA43" s="651"/>
      <c r="AB43" s="651"/>
      <c r="AC43" s="651"/>
      <c r="AD43" s="651"/>
      <c r="AE43" s="652"/>
      <c r="AF43" s="653"/>
      <c r="AG43" s="654"/>
      <c r="AH43" s="654"/>
      <c r="AI43" s="654"/>
      <c r="AJ43" s="655"/>
      <c r="AK43" s="656"/>
      <c r="AL43" s="651"/>
      <c r="AM43" s="651"/>
      <c r="AN43" s="651"/>
      <c r="AO43" s="651"/>
      <c r="AP43" s="651"/>
      <c r="AQ43" s="651"/>
      <c r="AR43" s="651"/>
      <c r="AS43" s="651"/>
      <c r="AT43" s="651"/>
      <c r="AU43" s="651"/>
      <c r="AV43" s="651"/>
      <c r="AW43" s="651"/>
      <c r="AX43" s="651"/>
      <c r="AY43" s="651"/>
      <c r="AZ43" s="695"/>
      <c r="BA43" s="695"/>
      <c r="BB43" s="695"/>
      <c r="BC43" s="695"/>
      <c r="BD43" s="695"/>
      <c r="BE43" s="657"/>
      <c r="BF43" s="657"/>
      <c r="BG43" s="657"/>
      <c r="BH43" s="657"/>
      <c r="BI43" s="658"/>
      <c r="BJ43" s="62"/>
      <c r="BK43" s="62"/>
      <c r="BL43" s="62"/>
      <c r="BM43" s="62"/>
      <c r="BN43" s="62"/>
      <c r="BO43" s="61"/>
      <c r="BP43" s="61"/>
      <c r="BQ43" s="58">
        <v>37</v>
      </c>
      <c r="BR43" s="86"/>
      <c r="BS43" s="647"/>
      <c r="BT43" s="648"/>
      <c r="BU43" s="648"/>
      <c r="BV43" s="648"/>
      <c r="BW43" s="648"/>
      <c r="BX43" s="648"/>
      <c r="BY43" s="648"/>
      <c r="BZ43" s="648"/>
      <c r="CA43" s="648"/>
      <c r="CB43" s="648"/>
      <c r="CC43" s="648"/>
      <c r="CD43" s="648"/>
      <c r="CE43" s="648"/>
      <c r="CF43" s="648"/>
      <c r="CG43" s="649"/>
      <c r="CH43" s="659"/>
      <c r="CI43" s="654"/>
      <c r="CJ43" s="654"/>
      <c r="CK43" s="654"/>
      <c r="CL43" s="660"/>
      <c r="CM43" s="659"/>
      <c r="CN43" s="654"/>
      <c r="CO43" s="654"/>
      <c r="CP43" s="654"/>
      <c r="CQ43" s="660"/>
      <c r="CR43" s="659"/>
      <c r="CS43" s="654"/>
      <c r="CT43" s="654"/>
      <c r="CU43" s="654"/>
      <c r="CV43" s="660"/>
      <c r="CW43" s="659"/>
      <c r="CX43" s="654"/>
      <c r="CY43" s="654"/>
      <c r="CZ43" s="654"/>
      <c r="DA43" s="660"/>
      <c r="DB43" s="659"/>
      <c r="DC43" s="654"/>
      <c r="DD43" s="654"/>
      <c r="DE43" s="654"/>
      <c r="DF43" s="660"/>
      <c r="DG43" s="659"/>
      <c r="DH43" s="654"/>
      <c r="DI43" s="654"/>
      <c r="DJ43" s="654"/>
      <c r="DK43" s="660"/>
      <c r="DL43" s="659"/>
      <c r="DM43" s="654"/>
      <c r="DN43" s="654"/>
      <c r="DO43" s="654"/>
      <c r="DP43" s="660"/>
      <c r="DQ43" s="659"/>
      <c r="DR43" s="654"/>
      <c r="DS43" s="654"/>
      <c r="DT43" s="654"/>
      <c r="DU43" s="660"/>
      <c r="DV43" s="647"/>
      <c r="DW43" s="648"/>
      <c r="DX43" s="648"/>
      <c r="DY43" s="648"/>
      <c r="DZ43" s="661"/>
      <c r="EA43" s="53"/>
    </row>
    <row r="44" spans="1:131" s="50" customFormat="1" ht="26.25" customHeight="1">
      <c r="A44" s="58">
        <v>17</v>
      </c>
      <c r="B44" s="647"/>
      <c r="C44" s="648"/>
      <c r="D44" s="648"/>
      <c r="E44" s="648"/>
      <c r="F44" s="648"/>
      <c r="G44" s="648"/>
      <c r="H44" s="648"/>
      <c r="I44" s="648"/>
      <c r="J44" s="648"/>
      <c r="K44" s="648"/>
      <c r="L44" s="648"/>
      <c r="M44" s="648"/>
      <c r="N44" s="648"/>
      <c r="O44" s="648"/>
      <c r="P44" s="649"/>
      <c r="Q44" s="650"/>
      <c r="R44" s="651"/>
      <c r="S44" s="651"/>
      <c r="T44" s="651"/>
      <c r="U44" s="651"/>
      <c r="V44" s="651"/>
      <c r="W44" s="651"/>
      <c r="X44" s="651"/>
      <c r="Y44" s="651"/>
      <c r="Z44" s="651"/>
      <c r="AA44" s="651"/>
      <c r="AB44" s="651"/>
      <c r="AC44" s="651"/>
      <c r="AD44" s="651"/>
      <c r="AE44" s="652"/>
      <c r="AF44" s="653"/>
      <c r="AG44" s="654"/>
      <c r="AH44" s="654"/>
      <c r="AI44" s="654"/>
      <c r="AJ44" s="655"/>
      <c r="AK44" s="656"/>
      <c r="AL44" s="651"/>
      <c r="AM44" s="651"/>
      <c r="AN44" s="651"/>
      <c r="AO44" s="651"/>
      <c r="AP44" s="651"/>
      <c r="AQ44" s="651"/>
      <c r="AR44" s="651"/>
      <c r="AS44" s="651"/>
      <c r="AT44" s="651"/>
      <c r="AU44" s="651"/>
      <c r="AV44" s="651"/>
      <c r="AW44" s="651"/>
      <c r="AX44" s="651"/>
      <c r="AY44" s="651"/>
      <c r="AZ44" s="695"/>
      <c r="BA44" s="695"/>
      <c r="BB44" s="695"/>
      <c r="BC44" s="695"/>
      <c r="BD44" s="695"/>
      <c r="BE44" s="657"/>
      <c r="BF44" s="657"/>
      <c r="BG44" s="657"/>
      <c r="BH44" s="657"/>
      <c r="BI44" s="658"/>
      <c r="BJ44" s="62"/>
      <c r="BK44" s="62"/>
      <c r="BL44" s="62"/>
      <c r="BM44" s="62"/>
      <c r="BN44" s="62"/>
      <c r="BO44" s="61"/>
      <c r="BP44" s="61"/>
      <c r="BQ44" s="58">
        <v>38</v>
      </c>
      <c r="BR44" s="86"/>
      <c r="BS44" s="647"/>
      <c r="BT44" s="648"/>
      <c r="BU44" s="648"/>
      <c r="BV44" s="648"/>
      <c r="BW44" s="648"/>
      <c r="BX44" s="648"/>
      <c r="BY44" s="648"/>
      <c r="BZ44" s="648"/>
      <c r="CA44" s="648"/>
      <c r="CB44" s="648"/>
      <c r="CC44" s="648"/>
      <c r="CD44" s="648"/>
      <c r="CE44" s="648"/>
      <c r="CF44" s="648"/>
      <c r="CG44" s="649"/>
      <c r="CH44" s="659"/>
      <c r="CI44" s="654"/>
      <c r="CJ44" s="654"/>
      <c r="CK44" s="654"/>
      <c r="CL44" s="660"/>
      <c r="CM44" s="659"/>
      <c r="CN44" s="654"/>
      <c r="CO44" s="654"/>
      <c r="CP44" s="654"/>
      <c r="CQ44" s="660"/>
      <c r="CR44" s="659"/>
      <c r="CS44" s="654"/>
      <c r="CT44" s="654"/>
      <c r="CU44" s="654"/>
      <c r="CV44" s="660"/>
      <c r="CW44" s="659"/>
      <c r="CX44" s="654"/>
      <c r="CY44" s="654"/>
      <c r="CZ44" s="654"/>
      <c r="DA44" s="660"/>
      <c r="DB44" s="659"/>
      <c r="DC44" s="654"/>
      <c r="DD44" s="654"/>
      <c r="DE44" s="654"/>
      <c r="DF44" s="660"/>
      <c r="DG44" s="659"/>
      <c r="DH44" s="654"/>
      <c r="DI44" s="654"/>
      <c r="DJ44" s="654"/>
      <c r="DK44" s="660"/>
      <c r="DL44" s="659"/>
      <c r="DM44" s="654"/>
      <c r="DN44" s="654"/>
      <c r="DO44" s="654"/>
      <c r="DP44" s="660"/>
      <c r="DQ44" s="659"/>
      <c r="DR44" s="654"/>
      <c r="DS44" s="654"/>
      <c r="DT44" s="654"/>
      <c r="DU44" s="660"/>
      <c r="DV44" s="647"/>
      <c r="DW44" s="648"/>
      <c r="DX44" s="648"/>
      <c r="DY44" s="648"/>
      <c r="DZ44" s="661"/>
      <c r="EA44" s="53"/>
    </row>
    <row r="45" spans="1:131" s="50" customFormat="1" ht="26.25" customHeight="1">
      <c r="A45" s="58">
        <v>18</v>
      </c>
      <c r="B45" s="647"/>
      <c r="C45" s="648"/>
      <c r="D45" s="648"/>
      <c r="E45" s="648"/>
      <c r="F45" s="648"/>
      <c r="G45" s="648"/>
      <c r="H45" s="648"/>
      <c r="I45" s="648"/>
      <c r="J45" s="648"/>
      <c r="K45" s="648"/>
      <c r="L45" s="648"/>
      <c r="M45" s="648"/>
      <c r="N45" s="648"/>
      <c r="O45" s="648"/>
      <c r="P45" s="649"/>
      <c r="Q45" s="650"/>
      <c r="R45" s="651"/>
      <c r="S45" s="651"/>
      <c r="T45" s="651"/>
      <c r="U45" s="651"/>
      <c r="V45" s="651"/>
      <c r="W45" s="651"/>
      <c r="X45" s="651"/>
      <c r="Y45" s="651"/>
      <c r="Z45" s="651"/>
      <c r="AA45" s="651"/>
      <c r="AB45" s="651"/>
      <c r="AC45" s="651"/>
      <c r="AD45" s="651"/>
      <c r="AE45" s="652"/>
      <c r="AF45" s="653"/>
      <c r="AG45" s="654"/>
      <c r="AH45" s="654"/>
      <c r="AI45" s="654"/>
      <c r="AJ45" s="655"/>
      <c r="AK45" s="656"/>
      <c r="AL45" s="651"/>
      <c r="AM45" s="651"/>
      <c r="AN45" s="651"/>
      <c r="AO45" s="651"/>
      <c r="AP45" s="651"/>
      <c r="AQ45" s="651"/>
      <c r="AR45" s="651"/>
      <c r="AS45" s="651"/>
      <c r="AT45" s="651"/>
      <c r="AU45" s="651"/>
      <c r="AV45" s="651"/>
      <c r="AW45" s="651"/>
      <c r="AX45" s="651"/>
      <c r="AY45" s="651"/>
      <c r="AZ45" s="695"/>
      <c r="BA45" s="695"/>
      <c r="BB45" s="695"/>
      <c r="BC45" s="695"/>
      <c r="BD45" s="695"/>
      <c r="BE45" s="657"/>
      <c r="BF45" s="657"/>
      <c r="BG45" s="657"/>
      <c r="BH45" s="657"/>
      <c r="BI45" s="658"/>
      <c r="BJ45" s="62"/>
      <c r="BK45" s="62"/>
      <c r="BL45" s="62"/>
      <c r="BM45" s="62"/>
      <c r="BN45" s="62"/>
      <c r="BO45" s="61"/>
      <c r="BP45" s="61"/>
      <c r="BQ45" s="58">
        <v>39</v>
      </c>
      <c r="BR45" s="86"/>
      <c r="BS45" s="647"/>
      <c r="BT45" s="648"/>
      <c r="BU45" s="648"/>
      <c r="BV45" s="648"/>
      <c r="BW45" s="648"/>
      <c r="BX45" s="648"/>
      <c r="BY45" s="648"/>
      <c r="BZ45" s="648"/>
      <c r="CA45" s="648"/>
      <c r="CB45" s="648"/>
      <c r="CC45" s="648"/>
      <c r="CD45" s="648"/>
      <c r="CE45" s="648"/>
      <c r="CF45" s="648"/>
      <c r="CG45" s="649"/>
      <c r="CH45" s="659"/>
      <c r="CI45" s="654"/>
      <c r="CJ45" s="654"/>
      <c r="CK45" s="654"/>
      <c r="CL45" s="660"/>
      <c r="CM45" s="659"/>
      <c r="CN45" s="654"/>
      <c r="CO45" s="654"/>
      <c r="CP45" s="654"/>
      <c r="CQ45" s="660"/>
      <c r="CR45" s="659"/>
      <c r="CS45" s="654"/>
      <c r="CT45" s="654"/>
      <c r="CU45" s="654"/>
      <c r="CV45" s="660"/>
      <c r="CW45" s="659"/>
      <c r="CX45" s="654"/>
      <c r="CY45" s="654"/>
      <c r="CZ45" s="654"/>
      <c r="DA45" s="660"/>
      <c r="DB45" s="659"/>
      <c r="DC45" s="654"/>
      <c r="DD45" s="654"/>
      <c r="DE45" s="654"/>
      <c r="DF45" s="660"/>
      <c r="DG45" s="659"/>
      <c r="DH45" s="654"/>
      <c r="DI45" s="654"/>
      <c r="DJ45" s="654"/>
      <c r="DK45" s="660"/>
      <c r="DL45" s="659"/>
      <c r="DM45" s="654"/>
      <c r="DN45" s="654"/>
      <c r="DO45" s="654"/>
      <c r="DP45" s="660"/>
      <c r="DQ45" s="659"/>
      <c r="DR45" s="654"/>
      <c r="DS45" s="654"/>
      <c r="DT45" s="654"/>
      <c r="DU45" s="660"/>
      <c r="DV45" s="647"/>
      <c r="DW45" s="648"/>
      <c r="DX45" s="648"/>
      <c r="DY45" s="648"/>
      <c r="DZ45" s="661"/>
      <c r="EA45" s="53"/>
    </row>
    <row r="46" spans="1:131" s="50" customFormat="1" ht="26.25" customHeight="1">
      <c r="A46" s="58">
        <v>19</v>
      </c>
      <c r="B46" s="647"/>
      <c r="C46" s="648"/>
      <c r="D46" s="648"/>
      <c r="E46" s="648"/>
      <c r="F46" s="648"/>
      <c r="G46" s="648"/>
      <c r="H46" s="648"/>
      <c r="I46" s="648"/>
      <c r="J46" s="648"/>
      <c r="K46" s="648"/>
      <c r="L46" s="648"/>
      <c r="M46" s="648"/>
      <c r="N46" s="648"/>
      <c r="O46" s="648"/>
      <c r="P46" s="649"/>
      <c r="Q46" s="650"/>
      <c r="R46" s="651"/>
      <c r="S46" s="651"/>
      <c r="T46" s="651"/>
      <c r="U46" s="651"/>
      <c r="V46" s="651"/>
      <c r="W46" s="651"/>
      <c r="X46" s="651"/>
      <c r="Y46" s="651"/>
      <c r="Z46" s="651"/>
      <c r="AA46" s="651"/>
      <c r="AB46" s="651"/>
      <c r="AC46" s="651"/>
      <c r="AD46" s="651"/>
      <c r="AE46" s="652"/>
      <c r="AF46" s="653"/>
      <c r="AG46" s="654"/>
      <c r="AH46" s="654"/>
      <c r="AI46" s="654"/>
      <c r="AJ46" s="655"/>
      <c r="AK46" s="656"/>
      <c r="AL46" s="651"/>
      <c r="AM46" s="651"/>
      <c r="AN46" s="651"/>
      <c r="AO46" s="651"/>
      <c r="AP46" s="651"/>
      <c r="AQ46" s="651"/>
      <c r="AR46" s="651"/>
      <c r="AS46" s="651"/>
      <c r="AT46" s="651"/>
      <c r="AU46" s="651"/>
      <c r="AV46" s="651"/>
      <c r="AW46" s="651"/>
      <c r="AX46" s="651"/>
      <c r="AY46" s="651"/>
      <c r="AZ46" s="695"/>
      <c r="BA46" s="695"/>
      <c r="BB46" s="695"/>
      <c r="BC46" s="695"/>
      <c r="BD46" s="695"/>
      <c r="BE46" s="657"/>
      <c r="BF46" s="657"/>
      <c r="BG46" s="657"/>
      <c r="BH46" s="657"/>
      <c r="BI46" s="658"/>
      <c r="BJ46" s="62"/>
      <c r="BK46" s="62"/>
      <c r="BL46" s="62"/>
      <c r="BM46" s="62"/>
      <c r="BN46" s="62"/>
      <c r="BO46" s="61"/>
      <c r="BP46" s="61"/>
      <c r="BQ46" s="58">
        <v>40</v>
      </c>
      <c r="BR46" s="86"/>
      <c r="BS46" s="647"/>
      <c r="BT46" s="648"/>
      <c r="BU46" s="648"/>
      <c r="BV46" s="648"/>
      <c r="BW46" s="648"/>
      <c r="BX46" s="648"/>
      <c r="BY46" s="648"/>
      <c r="BZ46" s="648"/>
      <c r="CA46" s="648"/>
      <c r="CB46" s="648"/>
      <c r="CC46" s="648"/>
      <c r="CD46" s="648"/>
      <c r="CE46" s="648"/>
      <c r="CF46" s="648"/>
      <c r="CG46" s="649"/>
      <c r="CH46" s="659"/>
      <c r="CI46" s="654"/>
      <c r="CJ46" s="654"/>
      <c r="CK46" s="654"/>
      <c r="CL46" s="660"/>
      <c r="CM46" s="659"/>
      <c r="CN46" s="654"/>
      <c r="CO46" s="654"/>
      <c r="CP46" s="654"/>
      <c r="CQ46" s="660"/>
      <c r="CR46" s="659"/>
      <c r="CS46" s="654"/>
      <c r="CT46" s="654"/>
      <c r="CU46" s="654"/>
      <c r="CV46" s="660"/>
      <c r="CW46" s="659"/>
      <c r="CX46" s="654"/>
      <c r="CY46" s="654"/>
      <c r="CZ46" s="654"/>
      <c r="DA46" s="660"/>
      <c r="DB46" s="659"/>
      <c r="DC46" s="654"/>
      <c r="DD46" s="654"/>
      <c r="DE46" s="654"/>
      <c r="DF46" s="660"/>
      <c r="DG46" s="659"/>
      <c r="DH46" s="654"/>
      <c r="DI46" s="654"/>
      <c r="DJ46" s="654"/>
      <c r="DK46" s="660"/>
      <c r="DL46" s="659"/>
      <c r="DM46" s="654"/>
      <c r="DN46" s="654"/>
      <c r="DO46" s="654"/>
      <c r="DP46" s="660"/>
      <c r="DQ46" s="659"/>
      <c r="DR46" s="654"/>
      <c r="DS46" s="654"/>
      <c r="DT46" s="654"/>
      <c r="DU46" s="660"/>
      <c r="DV46" s="647"/>
      <c r="DW46" s="648"/>
      <c r="DX46" s="648"/>
      <c r="DY46" s="648"/>
      <c r="DZ46" s="661"/>
      <c r="EA46" s="53"/>
    </row>
    <row r="47" spans="1:131" s="50" customFormat="1" ht="26.25" customHeight="1">
      <c r="A47" s="58">
        <v>20</v>
      </c>
      <c r="B47" s="647"/>
      <c r="C47" s="648"/>
      <c r="D47" s="648"/>
      <c r="E47" s="648"/>
      <c r="F47" s="648"/>
      <c r="G47" s="648"/>
      <c r="H47" s="648"/>
      <c r="I47" s="648"/>
      <c r="J47" s="648"/>
      <c r="K47" s="648"/>
      <c r="L47" s="648"/>
      <c r="M47" s="648"/>
      <c r="N47" s="648"/>
      <c r="O47" s="648"/>
      <c r="P47" s="649"/>
      <c r="Q47" s="650"/>
      <c r="R47" s="651"/>
      <c r="S47" s="651"/>
      <c r="T47" s="651"/>
      <c r="U47" s="651"/>
      <c r="V47" s="651"/>
      <c r="W47" s="651"/>
      <c r="X47" s="651"/>
      <c r="Y47" s="651"/>
      <c r="Z47" s="651"/>
      <c r="AA47" s="651"/>
      <c r="AB47" s="651"/>
      <c r="AC47" s="651"/>
      <c r="AD47" s="651"/>
      <c r="AE47" s="652"/>
      <c r="AF47" s="653"/>
      <c r="AG47" s="654"/>
      <c r="AH47" s="654"/>
      <c r="AI47" s="654"/>
      <c r="AJ47" s="655"/>
      <c r="AK47" s="656"/>
      <c r="AL47" s="651"/>
      <c r="AM47" s="651"/>
      <c r="AN47" s="651"/>
      <c r="AO47" s="651"/>
      <c r="AP47" s="651"/>
      <c r="AQ47" s="651"/>
      <c r="AR47" s="651"/>
      <c r="AS47" s="651"/>
      <c r="AT47" s="651"/>
      <c r="AU47" s="651"/>
      <c r="AV47" s="651"/>
      <c r="AW47" s="651"/>
      <c r="AX47" s="651"/>
      <c r="AY47" s="651"/>
      <c r="AZ47" s="695"/>
      <c r="BA47" s="695"/>
      <c r="BB47" s="695"/>
      <c r="BC47" s="695"/>
      <c r="BD47" s="695"/>
      <c r="BE47" s="657"/>
      <c r="BF47" s="657"/>
      <c r="BG47" s="657"/>
      <c r="BH47" s="657"/>
      <c r="BI47" s="658"/>
      <c r="BJ47" s="62"/>
      <c r="BK47" s="62"/>
      <c r="BL47" s="62"/>
      <c r="BM47" s="62"/>
      <c r="BN47" s="62"/>
      <c r="BO47" s="61"/>
      <c r="BP47" s="61"/>
      <c r="BQ47" s="58">
        <v>41</v>
      </c>
      <c r="BR47" s="86"/>
      <c r="BS47" s="647"/>
      <c r="BT47" s="648"/>
      <c r="BU47" s="648"/>
      <c r="BV47" s="648"/>
      <c r="BW47" s="648"/>
      <c r="BX47" s="648"/>
      <c r="BY47" s="648"/>
      <c r="BZ47" s="648"/>
      <c r="CA47" s="648"/>
      <c r="CB47" s="648"/>
      <c r="CC47" s="648"/>
      <c r="CD47" s="648"/>
      <c r="CE47" s="648"/>
      <c r="CF47" s="648"/>
      <c r="CG47" s="649"/>
      <c r="CH47" s="659"/>
      <c r="CI47" s="654"/>
      <c r="CJ47" s="654"/>
      <c r="CK47" s="654"/>
      <c r="CL47" s="660"/>
      <c r="CM47" s="659"/>
      <c r="CN47" s="654"/>
      <c r="CO47" s="654"/>
      <c r="CP47" s="654"/>
      <c r="CQ47" s="660"/>
      <c r="CR47" s="659"/>
      <c r="CS47" s="654"/>
      <c r="CT47" s="654"/>
      <c r="CU47" s="654"/>
      <c r="CV47" s="660"/>
      <c r="CW47" s="659"/>
      <c r="CX47" s="654"/>
      <c r="CY47" s="654"/>
      <c r="CZ47" s="654"/>
      <c r="DA47" s="660"/>
      <c r="DB47" s="659"/>
      <c r="DC47" s="654"/>
      <c r="DD47" s="654"/>
      <c r="DE47" s="654"/>
      <c r="DF47" s="660"/>
      <c r="DG47" s="659"/>
      <c r="DH47" s="654"/>
      <c r="DI47" s="654"/>
      <c r="DJ47" s="654"/>
      <c r="DK47" s="660"/>
      <c r="DL47" s="659"/>
      <c r="DM47" s="654"/>
      <c r="DN47" s="654"/>
      <c r="DO47" s="654"/>
      <c r="DP47" s="660"/>
      <c r="DQ47" s="659"/>
      <c r="DR47" s="654"/>
      <c r="DS47" s="654"/>
      <c r="DT47" s="654"/>
      <c r="DU47" s="660"/>
      <c r="DV47" s="647"/>
      <c r="DW47" s="648"/>
      <c r="DX47" s="648"/>
      <c r="DY47" s="648"/>
      <c r="DZ47" s="661"/>
      <c r="EA47" s="53"/>
    </row>
    <row r="48" spans="1:131" s="50" customFormat="1" ht="26.25" customHeight="1">
      <c r="A48" s="58">
        <v>21</v>
      </c>
      <c r="B48" s="647"/>
      <c r="C48" s="648"/>
      <c r="D48" s="648"/>
      <c r="E48" s="648"/>
      <c r="F48" s="648"/>
      <c r="G48" s="648"/>
      <c r="H48" s="648"/>
      <c r="I48" s="648"/>
      <c r="J48" s="648"/>
      <c r="K48" s="648"/>
      <c r="L48" s="648"/>
      <c r="M48" s="648"/>
      <c r="N48" s="648"/>
      <c r="O48" s="648"/>
      <c r="P48" s="649"/>
      <c r="Q48" s="650"/>
      <c r="R48" s="651"/>
      <c r="S48" s="651"/>
      <c r="T48" s="651"/>
      <c r="U48" s="651"/>
      <c r="V48" s="651"/>
      <c r="W48" s="651"/>
      <c r="X48" s="651"/>
      <c r="Y48" s="651"/>
      <c r="Z48" s="651"/>
      <c r="AA48" s="651"/>
      <c r="AB48" s="651"/>
      <c r="AC48" s="651"/>
      <c r="AD48" s="651"/>
      <c r="AE48" s="652"/>
      <c r="AF48" s="653"/>
      <c r="AG48" s="654"/>
      <c r="AH48" s="654"/>
      <c r="AI48" s="654"/>
      <c r="AJ48" s="655"/>
      <c r="AK48" s="656"/>
      <c r="AL48" s="651"/>
      <c r="AM48" s="651"/>
      <c r="AN48" s="651"/>
      <c r="AO48" s="651"/>
      <c r="AP48" s="651"/>
      <c r="AQ48" s="651"/>
      <c r="AR48" s="651"/>
      <c r="AS48" s="651"/>
      <c r="AT48" s="651"/>
      <c r="AU48" s="651"/>
      <c r="AV48" s="651"/>
      <c r="AW48" s="651"/>
      <c r="AX48" s="651"/>
      <c r="AY48" s="651"/>
      <c r="AZ48" s="695"/>
      <c r="BA48" s="695"/>
      <c r="BB48" s="695"/>
      <c r="BC48" s="695"/>
      <c r="BD48" s="695"/>
      <c r="BE48" s="657"/>
      <c r="BF48" s="657"/>
      <c r="BG48" s="657"/>
      <c r="BH48" s="657"/>
      <c r="BI48" s="658"/>
      <c r="BJ48" s="62"/>
      <c r="BK48" s="62"/>
      <c r="BL48" s="62"/>
      <c r="BM48" s="62"/>
      <c r="BN48" s="62"/>
      <c r="BO48" s="61"/>
      <c r="BP48" s="61"/>
      <c r="BQ48" s="58">
        <v>42</v>
      </c>
      <c r="BR48" s="86"/>
      <c r="BS48" s="647"/>
      <c r="BT48" s="648"/>
      <c r="BU48" s="648"/>
      <c r="BV48" s="648"/>
      <c r="BW48" s="648"/>
      <c r="BX48" s="648"/>
      <c r="BY48" s="648"/>
      <c r="BZ48" s="648"/>
      <c r="CA48" s="648"/>
      <c r="CB48" s="648"/>
      <c r="CC48" s="648"/>
      <c r="CD48" s="648"/>
      <c r="CE48" s="648"/>
      <c r="CF48" s="648"/>
      <c r="CG48" s="649"/>
      <c r="CH48" s="659"/>
      <c r="CI48" s="654"/>
      <c r="CJ48" s="654"/>
      <c r="CK48" s="654"/>
      <c r="CL48" s="660"/>
      <c r="CM48" s="659"/>
      <c r="CN48" s="654"/>
      <c r="CO48" s="654"/>
      <c r="CP48" s="654"/>
      <c r="CQ48" s="660"/>
      <c r="CR48" s="659"/>
      <c r="CS48" s="654"/>
      <c r="CT48" s="654"/>
      <c r="CU48" s="654"/>
      <c r="CV48" s="660"/>
      <c r="CW48" s="659"/>
      <c r="CX48" s="654"/>
      <c r="CY48" s="654"/>
      <c r="CZ48" s="654"/>
      <c r="DA48" s="660"/>
      <c r="DB48" s="659"/>
      <c r="DC48" s="654"/>
      <c r="DD48" s="654"/>
      <c r="DE48" s="654"/>
      <c r="DF48" s="660"/>
      <c r="DG48" s="659"/>
      <c r="DH48" s="654"/>
      <c r="DI48" s="654"/>
      <c r="DJ48" s="654"/>
      <c r="DK48" s="660"/>
      <c r="DL48" s="659"/>
      <c r="DM48" s="654"/>
      <c r="DN48" s="654"/>
      <c r="DO48" s="654"/>
      <c r="DP48" s="660"/>
      <c r="DQ48" s="659"/>
      <c r="DR48" s="654"/>
      <c r="DS48" s="654"/>
      <c r="DT48" s="654"/>
      <c r="DU48" s="660"/>
      <c r="DV48" s="647"/>
      <c r="DW48" s="648"/>
      <c r="DX48" s="648"/>
      <c r="DY48" s="648"/>
      <c r="DZ48" s="661"/>
      <c r="EA48" s="53"/>
    </row>
    <row r="49" spans="1:131" s="50" customFormat="1" ht="26.25" customHeight="1">
      <c r="A49" s="58">
        <v>22</v>
      </c>
      <c r="B49" s="647"/>
      <c r="C49" s="648"/>
      <c r="D49" s="648"/>
      <c r="E49" s="648"/>
      <c r="F49" s="648"/>
      <c r="G49" s="648"/>
      <c r="H49" s="648"/>
      <c r="I49" s="648"/>
      <c r="J49" s="648"/>
      <c r="K49" s="648"/>
      <c r="L49" s="648"/>
      <c r="M49" s="648"/>
      <c r="N49" s="648"/>
      <c r="O49" s="648"/>
      <c r="P49" s="649"/>
      <c r="Q49" s="650"/>
      <c r="R49" s="651"/>
      <c r="S49" s="651"/>
      <c r="T49" s="651"/>
      <c r="U49" s="651"/>
      <c r="V49" s="651"/>
      <c r="W49" s="651"/>
      <c r="X49" s="651"/>
      <c r="Y49" s="651"/>
      <c r="Z49" s="651"/>
      <c r="AA49" s="651"/>
      <c r="AB49" s="651"/>
      <c r="AC49" s="651"/>
      <c r="AD49" s="651"/>
      <c r="AE49" s="652"/>
      <c r="AF49" s="653"/>
      <c r="AG49" s="654"/>
      <c r="AH49" s="654"/>
      <c r="AI49" s="654"/>
      <c r="AJ49" s="655"/>
      <c r="AK49" s="656"/>
      <c r="AL49" s="651"/>
      <c r="AM49" s="651"/>
      <c r="AN49" s="651"/>
      <c r="AO49" s="651"/>
      <c r="AP49" s="651"/>
      <c r="AQ49" s="651"/>
      <c r="AR49" s="651"/>
      <c r="AS49" s="651"/>
      <c r="AT49" s="651"/>
      <c r="AU49" s="651"/>
      <c r="AV49" s="651"/>
      <c r="AW49" s="651"/>
      <c r="AX49" s="651"/>
      <c r="AY49" s="651"/>
      <c r="AZ49" s="695"/>
      <c r="BA49" s="695"/>
      <c r="BB49" s="695"/>
      <c r="BC49" s="695"/>
      <c r="BD49" s="695"/>
      <c r="BE49" s="657"/>
      <c r="BF49" s="657"/>
      <c r="BG49" s="657"/>
      <c r="BH49" s="657"/>
      <c r="BI49" s="658"/>
      <c r="BJ49" s="62"/>
      <c r="BK49" s="62"/>
      <c r="BL49" s="62"/>
      <c r="BM49" s="62"/>
      <c r="BN49" s="62"/>
      <c r="BO49" s="61"/>
      <c r="BP49" s="61"/>
      <c r="BQ49" s="58">
        <v>43</v>
      </c>
      <c r="BR49" s="86"/>
      <c r="BS49" s="647"/>
      <c r="BT49" s="648"/>
      <c r="BU49" s="648"/>
      <c r="BV49" s="648"/>
      <c r="BW49" s="648"/>
      <c r="BX49" s="648"/>
      <c r="BY49" s="648"/>
      <c r="BZ49" s="648"/>
      <c r="CA49" s="648"/>
      <c r="CB49" s="648"/>
      <c r="CC49" s="648"/>
      <c r="CD49" s="648"/>
      <c r="CE49" s="648"/>
      <c r="CF49" s="648"/>
      <c r="CG49" s="649"/>
      <c r="CH49" s="659"/>
      <c r="CI49" s="654"/>
      <c r="CJ49" s="654"/>
      <c r="CK49" s="654"/>
      <c r="CL49" s="660"/>
      <c r="CM49" s="659"/>
      <c r="CN49" s="654"/>
      <c r="CO49" s="654"/>
      <c r="CP49" s="654"/>
      <c r="CQ49" s="660"/>
      <c r="CR49" s="659"/>
      <c r="CS49" s="654"/>
      <c r="CT49" s="654"/>
      <c r="CU49" s="654"/>
      <c r="CV49" s="660"/>
      <c r="CW49" s="659"/>
      <c r="CX49" s="654"/>
      <c r="CY49" s="654"/>
      <c r="CZ49" s="654"/>
      <c r="DA49" s="660"/>
      <c r="DB49" s="659"/>
      <c r="DC49" s="654"/>
      <c r="DD49" s="654"/>
      <c r="DE49" s="654"/>
      <c r="DF49" s="660"/>
      <c r="DG49" s="659"/>
      <c r="DH49" s="654"/>
      <c r="DI49" s="654"/>
      <c r="DJ49" s="654"/>
      <c r="DK49" s="660"/>
      <c r="DL49" s="659"/>
      <c r="DM49" s="654"/>
      <c r="DN49" s="654"/>
      <c r="DO49" s="654"/>
      <c r="DP49" s="660"/>
      <c r="DQ49" s="659"/>
      <c r="DR49" s="654"/>
      <c r="DS49" s="654"/>
      <c r="DT49" s="654"/>
      <c r="DU49" s="660"/>
      <c r="DV49" s="647"/>
      <c r="DW49" s="648"/>
      <c r="DX49" s="648"/>
      <c r="DY49" s="648"/>
      <c r="DZ49" s="661"/>
      <c r="EA49" s="53"/>
    </row>
    <row r="50" spans="1:131" s="50" customFormat="1" ht="26.25" customHeight="1">
      <c r="A50" s="58">
        <v>23</v>
      </c>
      <c r="B50" s="647"/>
      <c r="C50" s="648"/>
      <c r="D50" s="648"/>
      <c r="E50" s="648"/>
      <c r="F50" s="648"/>
      <c r="G50" s="648"/>
      <c r="H50" s="648"/>
      <c r="I50" s="648"/>
      <c r="J50" s="648"/>
      <c r="K50" s="648"/>
      <c r="L50" s="648"/>
      <c r="M50" s="648"/>
      <c r="N50" s="648"/>
      <c r="O50" s="648"/>
      <c r="P50" s="649"/>
      <c r="Q50" s="696"/>
      <c r="R50" s="697"/>
      <c r="S50" s="697"/>
      <c r="T50" s="697"/>
      <c r="U50" s="697"/>
      <c r="V50" s="697"/>
      <c r="W50" s="697"/>
      <c r="X50" s="697"/>
      <c r="Y50" s="697"/>
      <c r="Z50" s="697"/>
      <c r="AA50" s="697"/>
      <c r="AB50" s="697"/>
      <c r="AC50" s="697"/>
      <c r="AD50" s="697"/>
      <c r="AE50" s="698"/>
      <c r="AF50" s="653"/>
      <c r="AG50" s="654"/>
      <c r="AH50" s="654"/>
      <c r="AI50" s="654"/>
      <c r="AJ50" s="655"/>
      <c r="AK50" s="699"/>
      <c r="AL50" s="697"/>
      <c r="AM50" s="697"/>
      <c r="AN50" s="697"/>
      <c r="AO50" s="697"/>
      <c r="AP50" s="697"/>
      <c r="AQ50" s="697"/>
      <c r="AR50" s="697"/>
      <c r="AS50" s="697"/>
      <c r="AT50" s="697"/>
      <c r="AU50" s="697"/>
      <c r="AV50" s="697"/>
      <c r="AW50" s="697"/>
      <c r="AX50" s="697"/>
      <c r="AY50" s="697"/>
      <c r="AZ50" s="700"/>
      <c r="BA50" s="700"/>
      <c r="BB50" s="700"/>
      <c r="BC50" s="700"/>
      <c r="BD50" s="700"/>
      <c r="BE50" s="657"/>
      <c r="BF50" s="657"/>
      <c r="BG50" s="657"/>
      <c r="BH50" s="657"/>
      <c r="BI50" s="658"/>
      <c r="BJ50" s="62"/>
      <c r="BK50" s="62"/>
      <c r="BL50" s="62"/>
      <c r="BM50" s="62"/>
      <c r="BN50" s="62"/>
      <c r="BO50" s="61"/>
      <c r="BP50" s="61"/>
      <c r="BQ50" s="58">
        <v>44</v>
      </c>
      <c r="BR50" s="86"/>
      <c r="BS50" s="647"/>
      <c r="BT50" s="648"/>
      <c r="BU50" s="648"/>
      <c r="BV50" s="648"/>
      <c r="BW50" s="648"/>
      <c r="BX50" s="648"/>
      <c r="BY50" s="648"/>
      <c r="BZ50" s="648"/>
      <c r="CA50" s="648"/>
      <c r="CB50" s="648"/>
      <c r="CC50" s="648"/>
      <c r="CD50" s="648"/>
      <c r="CE50" s="648"/>
      <c r="CF50" s="648"/>
      <c r="CG50" s="649"/>
      <c r="CH50" s="659"/>
      <c r="CI50" s="654"/>
      <c r="CJ50" s="654"/>
      <c r="CK50" s="654"/>
      <c r="CL50" s="660"/>
      <c r="CM50" s="659"/>
      <c r="CN50" s="654"/>
      <c r="CO50" s="654"/>
      <c r="CP50" s="654"/>
      <c r="CQ50" s="660"/>
      <c r="CR50" s="659"/>
      <c r="CS50" s="654"/>
      <c r="CT50" s="654"/>
      <c r="CU50" s="654"/>
      <c r="CV50" s="660"/>
      <c r="CW50" s="659"/>
      <c r="CX50" s="654"/>
      <c r="CY50" s="654"/>
      <c r="CZ50" s="654"/>
      <c r="DA50" s="660"/>
      <c r="DB50" s="659"/>
      <c r="DC50" s="654"/>
      <c r="DD50" s="654"/>
      <c r="DE50" s="654"/>
      <c r="DF50" s="660"/>
      <c r="DG50" s="659"/>
      <c r="DH50" s="654"/>
      <c r="DI50" s="654"/>
      <c r="DJ50" s="654"/>
      <c r="DK50" s="660"/>
      <c r="DL50" s="659"/>
      <c r="DM50" s="654"/>
      <c r="DN50" s="654"/>
      <c r="DO50" s="654"/>
      <c r="DP50" s="660"/>
      <c r="DQ50" s="659"/>
      <c r="DR50" s="654"/>
      <c r="DS50" s="654"/>
      <c r="DT50" s="654"/>
      <c r="DU50" s="660"/>
      <c r="DV50" s="647"/>
      <c r="DW50" s="648"/>
      <c r="DX50" s="648"/>
      <c r="DY50" s="648"/>
      <c r="DZ50" s="661"/>
      <c r="EA50" s="53"/>
    </row>
    <row r="51" spans="1:131" s="50" customFormat="1" ht="26.25" customHeight="1">
      <c r="A51" s="58">
        <v>24</v>
      </c>
      <c r="B51" s="647"/>
      <c r="C51" s="648"/>
      <c r="D51" s="648"/>
      <c r="E51" s="648"/>
      <c r="F51" s="648"/>
      <c r="G51" s="648"/>
      <c r="H51" s="648"/>
      <c r="I51" s="648"/>
      <c r="J51" s="648"/>
      <c r="K51" s="648"/>
      <c r="L51" s="648"/>
      <c r="M51" s="648"/>
      <c r="N51" s="648"/>
      <c r="O51" s="648"/>
      <c r="P51" s="649"/>
      <c r="Q51" s="696"/>
      <c r="R51" s="697"/>
      <c r="S51" s="697"/>
      <c r="T51" s="697"/>
      <c r="U51" s="697"/>
      <c r="V51" s="697"/>
      <c r="W51" s="697"/>
      <c r="X51" s="697"/>
      <c r="Y51" s="697"/>
      <c r="Z51" s="697"/>
      <c r="AA51" s="697"/>
      <c r="AB51" s="697"/>
      <c r="AC51" s="697"/>
      <c r="AD51" s="697"/>
      <c r="AE51" s="698"/>
      <c r="AF51" s="653"/>
      <c r="AG51" s="654"/>
      <c r="AH51" s="654"/>
      <c r="AI51" s="654"/>
      <c r="AJ51" s="655"/>
      <c r="AK51" s="699"/>
      <c r="AL51" s="697"/>
      <c r="AM51" s="697"/>
      <c r="AN51" s="697"/>
      <c r="AO51" s="697"/>
      <c r="AP51" s="697"/>
      <c r="AQ51" s="697"/>
      <c r="AR51" s="697"/>
      <c r="AS51" s="697"/>
      <c r="AT51" s="697"/>
      <c r="AU51" s="697"/>
      <c r="AV51" s="697"/>
      <c r="AW51" s="697"/>
      <c r="AX51" s="697"/>
      <c r="AY51" s="697"/>
      <c r="AZ51" s="700"/>
      <c r="BA51" s="700"/>
      <c r="BB51" s="700"/>
      <c r="BC51" s="700"/>
      <c r="BD51" s="700"/>
      <c r="BE51" s="657"/>
      <c r="BF51" s="657"/>
      <c r="BG51" s="657"/>
      <c r="BH51" s="657"/>
      <c r="BI51" s="658"/>
      <c r="BJ51" s="62"/>
      <c r="BK51" s="62"/>
      <c r="BL51" s="62"/>
      <c r="BM51" s="62"/>
      <c r="BN51" s="62"/>
      <c r="BO51" s="61"/>
      <c r="BP51" s="61"/>
      <c r="BQ51" s="58">
        <v>45</v>
      </c>
      <c r="BR51" s="86"/>
      <c r="BS51" s="647"/>
      <c r="BT51" s="648"/>
      <c r="BU51" s="648"/>
      <c r="BV51" s="648"/>
      <c r="BW51" s="648"/>
      <c r="BX51" s="648"/>
      <c r="BY51" s="648"/>
      <c r="BZ51" s="648"/>
      <c r="CA51" s="648"/>
      <c r="CB51" s="648"/>
      <c r="CC51" s="648"/>
      <c r="CD51" s="648"/>
      <c r="CE51" s="648"/>
      <c r="CF51" s="648"/>
      <c r="CG51" s="649"/>
      <c r="CH51" s="659"/>
      <c r="CI51" s="654"/>
      <c r="CJ51" s="654"/>
      <c r="CK51" s="654"/>
      <c r="CL51" s="660"/>
      <c r="CM51" s="659"/>
      <c r="CN51" s="654"/>
      <c r="CO51" s="654"/>
      <c r="CP51" s="654"/>
      <c r="CQ51" s="660"/>
      <c r="CR51" s="659"/>
      <c r="CS51" s="654"/>
      <c r="CT51" s="654"/>
      <c r="CU51" s="654"/>
      <c r="CV51" s="660"/>
      <c r="CW51" s="659"/>
      <c r="CX51" s="654"/>
      <c r="CY51" s="654"/>
      <c r="CZ51" s="654"/>
      <c r="DA51" s="660"/>
      <c r="DB51" s="659"/>
      <c r="DC51" s="654"/>
      <c r="DD51" s="654"/>
      <c r="DE51" s="654"/>
      <c r="DF51" s="660"/>
      <c r="DG51" s="659"/>
      <c r="DH51" s="654"/>
      <c r="DI51" s="654"/>
      <c r="DJ51" s="654"/>
      <c r="DK51" s="660"/>
      <c r="DL51" s="659"/>
      <c r="DM51" s="654"/>
      <c r="DN51" s="654"/>
      <c r="DO51" s="654"/>
      <c r="DP51" s="660"/>
      <c r="DQ51" s="659"/>
      <c r="DR51" s="654"/>
      <c r="DS51" s="654"/>
      <c r="DT51" s="654"/>
      <c r="DU51" s="660"/>
      <c r="DV51" s="647"/>
      <c r="DW51" s="648"/>
      <c r="DX51" s="648"/>
      <c r="DY51" s="648"/>
      <c r="DZ51" s="661"/>
      <c r="EA51" s="53"/>
    </row>
    <row r="52" spans="1:131" s="50" customFormat="1" ht="26.25" customHeight="1">
      <c r="A52" s="58">
        <v>25</v>
      </c>
      <c r="B52" s="647"/>
      <c r="C52" s="648"/>
      <c r="D52" s="648"/>
      <c r="E52" s="648"/>
      <c r="F52" s="648"/>
      <c r="G52" s="648"/>
      <c r="H52" s="648"/>
      <c r="I52" s="648"/>
      <c r="J52" s="648"/>
      <c r="K52" s="648"/>
      <c r="L52" s="648"/>
      <c r="M52" s="648"/>
      <c r="N52" s="648"/>
      <c r="O52" s="648"/>
      <c r="P52" s="649"/>
      <c r="Q52" s="696"/>
      <c r="R52" s="697"/>
      <c r="S52" s="697"/>
      <c r="T52" s="697"/>
      <c r="U52" s="697"/>
      <c r="V52" s="697"/>
      <c r="W52" s="697"/>
      <c r="X52" s="697"/>
      <c r="Y52" s="697"/>
      <c r="Z52" s="697"/>
      <c r="AA52" s="697"/>
      <c r="AB52" s="697"/>
      <c r="AC52" s="697"/>
      <c r="AD52" s="697"/>
      <c r="AE52" s="698"/>
      <c r="AF52" s="653"/>
      <c r="AG52" s="654"/>
      <c r="AH52" s="654"/>
      <c r="AI52" s="654"/>
      <c r="AJ52" s="655"/>
      <c r="AK52" s="699"/>
      <c r="AL52" s="697"/>
      <c r="AM52" s="697"/>
      <c r="AN52" s="697"/>
      <c r="AO52" s="697"/>
      <c r="AP52" s="697"/>
      <c r="AQ52" s="697"/>
      <c r="AR52" s="697"/>
      <c r="AS52" s="697"/>
      <c r="AT52" s="697"/>
      <c r="AU52" s="697"/>
      <c r="AV52" s="697"/>
      <c r="AW52" s="697"/>
      <c r="AX52" s="697"/>
      <c r="AY52" s="697"/>
      <c r="AZ52" s="700"/>
      <c r="BA52" s="700"/>
      <c r="BB52" s="700"/>
      <c r="BC52" s="700"/>
      <c r="BD52" s="700"/>
      <c r="BE52" s="657"/>
      <c r="BF52" s="657"/>
      <c r="BG52" s="657"/>
      <c r="BH52" s="657"/>
      <c r="BI52" s="658"/>
      <c r="BJ52" s="62"/>
      <c r="BK52" s="62"/>
      <c r="BL52" s="62"/>
      <c r="BM52" s="62"/>
      <c r="BN52" s="62"/>
      <c r="BO52" s="61"/>
      <c r="BP52" s="61"/>
      <c r="BQ52" s="58">
        <v>46</v>
      </c>
      <c r="BR52" s="86"/>
      <c r="BS52" s="647"/>
      <c r="BT52" s="648"/>
      <c r="BU52" s="648"/>
      <c r="BV52" s="648"/>
      <c r="BW52" s="648"/>
      <c r="BX52" s="648"/>
      <c r="BY52" s="648"/>
      <c r="BZ52" s="648"/>
      <c r="CA52" s="648"/>
      <c r="CB52" s="648"/>
      <c r="CC52" s="648"/>
      <c r="CD52" s="648"/>
      <c r="CE52" s="648"/>
      <c r="CF52" s="648"/>
      <c r="CG52" s="649"/>
      <c r="CH52" s="659"/>
      <c r="CI52" s="654"/>
      <c r="CJ52" s="654"/>
      <c r="CK52" s="654"/>
      <c r="CL52" s="660"/>
      <c r="CM52" s="659"/>
      <c r="CN52" s="654"/>
      <c r="CO52" s="654"/>
      <c r="CP52" s="654"/>
      <c r="CQ52" s="660"/>
      <c r="CR52" s="659"/>
      <c r="CS52" s="654"/>
      <c r="CT52" s="654"/>
      <c r="CU52" s="654"/>
      <c r="CV52" s="660"/>
      <c r="CW52" s="659"/>
      <c r="CX52" s="654"/>
      <c r="CY52" s="654"/>
      <c r="CZ52" s="654"/>
      <c r="DA52" s="660"/>
      <c r="DB52" s="659"/>
      <c r="DC52" s="654"/>
      <c r="DD52" s="654"/>
      <c r="DE52" s="654"/>
      <c r="DF52" s="660"/>
      <c r="DG52" s="659"/>
      <c r="DH52" s="654"/>
      <c r="DI52" s="654"/>
      <c r="DJ52" s="654"/>
      <c r="DK52" s="660"/>
      <c r="DL52" s="659"/>
      <c r="DM52" s="654"/>
      <c r="DN52" s="654"/>
      <c r="DO52" s="654"/>
      <c r="DP52" s="660"/>
      <c r="DQ52" s="659"/>
      <c r="DR52" s="654"/>
      <c r="DS52" s="654"/>
      <c r="DT52" s="654"/>
      <c r="DU52" s="660"/>
      <c r="DV52" s="647"/>
      <c r="DW52" s="648"/>
      <c r="DX52" s="648"/>
      <c r="DY52" s="648"/>
      <c r="DZ52" s="661"/>
      <c r="EA52" s="53"/>
    </row>
    <row r="53" spans="1:131" s="50" customFormat="1" ht="26.25" customHeight="1">
      <c r="A53" s="58">
        <v>26</v>
      </c>
      <c r="B53" s="647"/>
      <c r="C53" s="648"/>
      <c r="D53" s="648"/>
      <c r="E53" s="648"/>
      <c r="F53" s="648"/>
      <c r="G53" s="648"/>
      <c r="H53" s="648"/>
      <c r="I53" s="648"/>
      <c r="J53" s="648"/>
      <c r="K53" s="648"/>
      <c r="L53" s="648"/>
      <c r="M53" s="648"/>
      <c r="N53" s="648"/>
      <c r="O53" s="648"/>
      <c r="P53" s="649"/>
      <c r="Q53" s="696"/>
      <c r="R53" s="697"/>
      <c r="S53" s="697"/>
      <c r="T53" s="697"/>
      <c r="U53" s="697"/>
      <c r="V53" s="697"/>
      <c r="W53" s="697"/>
      <c r="X53" s="697"/>
      <c r="Y53" s="697"/>
      <c r="Z53" s="697"/>
      <c r="AA53" s="697"/>
      <c r="AB53" s="697"/>
      <c r="AC53" s="697"/>
      <c r="AD53" s="697"/>
      <c r="AE53" s="698"/>
      <c r="AF53" s="653"/>
      <c r="AG53" s="654"/>
      <c r="AH53" s="654"/>
      <c r="AI53" s="654"/>
      <c r="AJ53" s="655"/>
      <c r="AK53" s="699"/>
      <c r="AL53" s="697"/>
      <c r="AM53" s="697"/>
      <c r="AN53" s="697"/>
      <c r="AO53" s="697"/>
      <c r="AP53" s="697"/>
      <c r="AQ53" s="697"/>
      <c r="AR53" s="697"/>
      <c r="AS53" s="697"/>
      <c r="AT53" s="697"/>
      <c r="AU53" s="697"/>
      <c r="AV53" s="697"/>
      <c r="AW53" s="697"/>
      <c r="AX53" s="697"/>
      <c r="AY53" s="697"/>
      <c r="AZ53" s="700"/>
      <c r="BA53" s="700"/>
      <c r="BB53" s="700"/>
      <c r="BC53" s="700"/>
      <c r="BD53" s="700"/>
      <c r="BE53" s="657"/>
      <c r="BF53" s="657"/>
      <c r="BG53" s="657"/>
      <c r="BH53" s="657"/>
      <c r="BI53" s="658"/>
      <c r="BJ53" s="62"/>
      <c r="BK53" s="62"/>
      <c r="BL53" s="62"/>
      <c r="BM53" s="62"/>
      <c r="BN53" s="62"/>
      <c r="BO53" s="61"/>
      <c r="BP53" s="61"/>
      <c r="BQ53" s="58">
        <v>47</v>
      </c>
      <c r="BR53" s="86"/>
      <c r="BS53" s="647"/>
      <c r="BT53" s="648"/>
      <c r="BU53" s="648"/>
      <c r="BV53" s="648"/>
      <c r="BW53" s="648"/>
      <c r="BX53" s="648"/>
      <c r="BY53" s="648"/>
      <c r="BZ53" s="648"/>
      <c r="CA53" s="648"/>
      <c r="CB53" s="648"/>
      <c r="CC53" s="648"/>
      <c r="CD53" s="648"/>
      <c r="CE53" s="648"/>
      <c r="CF53" s="648"/>
      <c r="CG53" s="649"/>
      <c r="CH53" s="659"/>
      <c r="CI53" s="654"/>
      <c r="CJ53" s="654"/>
      <c r="CK53" s="654"/>
      <c r="CL53" s="660"/>
      <c r="CM53" s="659"/>
      <c r="CN53" s="654"/>
      <c r="CO53" s="654"/>
      <c r="CP53" s="654"/>
      <c r="CQ53" s="660"/>
      <c r="CR53" s="659"/>
      <c r="CS53" s="654"/>
      <c r="CT53" s="654"/>
      <c r="CU53" s="654"/>
      <c r="CV53" s="660"/>
      <c r="CW53" s="659"/>
      <c r="CX53" s="654"/>
      <c r="CY53" s="654"/>
      <c r="CZ53" s="654"/>
      <c r="DA53" s="660"/>
      <c r="DB53" s="659"/>
      <c r="DC53" s="654"/>
      <c r="DD53" s="654"/>
      <c r="DE53" s="654"/>
      <c r="DF53" s="660"/>
      <c r="DG53" s="659"/>
      <c r="DH53" s="654"/>
      <c r="DI53" s="654"/>
      <c r="DJ53" s="654"/>
      <c r="DK53" s="660"/>
      <c r="DL53" s="659"/>
      <c r="DM53" s="654"/>
      <c r="DN53" s="654"/>
      <c r="DO53" s="654"/>
      <c r="DP53" s="660"/>
      <c r="DQ53" s="659"/>
      <c r="DR53" s="654"/>
      <c r="DS53" s="654"/>
      <c r="DT53" s="654"/>
      <c r="DU53" s="660"/>
      <c r="DV53" s="647"/>
      <c r="DW53" s="648"/>
      <c r="DX53" s="648"/>
      <c r="DY53" s="648"/>
      <c r="DZ53" s="661"/>
      <c r="EA53" s="53"/>
    </row>
    <row r="54" spans="1:131" s="50" customFormat="1" ht="26.25" customHeight="1">
      <c r="A54" s="58">
        <v>27</v>
      </c>
      <c r="B54" s="647"/>
      <c r="C54" s="648"/>
      <c r="D54" s="648"/>
      <c r="E54" s="648"/>
      <c r="F54" s="648"/>
      <c r="G54" s="648"/>
      <c r="H54" s="648"/>
      <c r="I54" s="648"/>
      <c r="J54" s="648"/>
      <c r="K54" s="648"/>
      <c r="L54" s="648"/>
      <c r="M54" s="648"/>
      <c r="N54" s="648"/>
      <c r="O54" s="648"/>
      <c r="P54" s="649"/>
      <c r="Q54" s="696"/>
      <c r="R54" s="697"/>
      <c r="S54" s="697"/>
      <c r="T54" s="697"/>
      <c r="U54" s="697"/>
      <c r="V54" s="697"/>
      <c r="W54" s="697"/>
      <c r="X54" s="697"/>
      <c r="Y54" s="697"/>
      <c r="Z54" s="697"/>
      <c r="AA54" s="697"/>
      <c r="AB54" s="697"/>
      <c r="AC54" s="697"/>
      <c r="AD54" s="697"/>
      <c r="AE54" s="698"/>
      <c r="AF54" s="653"/>
      <c r="AG54" s="654"/>
      <c r="AH54" s="654"/>
      <c r="AI54" s="654"/>
      <c r="AJ54" s="655"/>
      <c r="AK54" s="699"/>
      <c r="AL54" s="697"/>
      <c r="AM54" s="697"/>
      <c r="AN54" s="697"/>
      <c r="AO54" s="697"/>
      <c r="AP54" s="697"/>
      <c r="AQ54" s="697"/>
      <c r="AR54" s="697"/>
      <c r="AS54" s="697"/>
      <c r="AT54" s="697"/>
      <c r="AU54" s="697"/>
      <c r="AV54" s="697"/>
      <c r="AW54" s="697"/>
      <c r="AX54" s="697"/>
      <c r="AY54" s="697"/>
      <c r="AZ54" s="700"/>
      <c r="BA54" s="700"/>
      <c r="BB54" s="700"/>
      <c r="BC54" s="700"/>
      <c r="BD54" s="700"/>
      <c r="BE54" s="657"/>
      <c r="BF54" s="657"/>
      <c r="BG54" s="657"/>
      <c r="BH54" s="657"/>
      <c r="BI54" s="658"/>
      <c r="BJ54" s="62"/>
      <c r="BK54" s="62"/>
      <c r="BL54" s="62"/>
      <c r="BM54" s="62"/>
      <c r="BN54" s="62"/>
      <c r="BO54" s="61"/>
      <c r="BP54" s="61"/>
      <c r="BQ54" s="58">
        <v>48</v>
      </c>
      <c r="BR54" s="86"/>
      <c r="BS54" s="647"/>
      <c r="BT54" s="648"/>
      <c r="BU54" s="648"/>
      <c r="BV54" s="648"/>
      <c r="BW54" s="648"/>
      <c r="BX54" s="648"/>
      <c r="BY54" s="648"/>
      <c r="BZ54" s="648"/>
      <c r="CA54" s="648"/>
      <c r="CB54" s="648"/>
      <c r="CC54" s="648"/>
      <c r="CD54" s="648"/>
      <c r="CE54" s="648"/>
      <c r="CF54" s="648"/>
      <c r="CG54" s="649"/>
      <c r="CH54" s="659"/>
      <c r="CI54" s="654"/>
      <c r="CJ54" s="654"/>
      <c r="CK54" s="654"/>
      <c r="CL54" s="660"/>
      <c r="CM54" s="659"/>
      <c r="CN54" s="654"/>
      <c r="CO54" s="654"/>
      <c r="CP54" s="654"/>
      <c r="CQ54" s="660"/>
      <c r="CR54" s="659"/>
      <c r="CS54" s="654"/>
      <c r="CT54" s="654"/>
      <c r="CU54" s="654"/>
      <c r="CV54" s="660"/>
      <c r="CW54" s="659"/>
      <c r="CX54" s="654"/>
      <c r="CY54" s="654"/>
      <c r="CZ54" s="654"/>
      <c r="DA54" s="660"/>
      <c r="DB54" s="659"/>
      <c r="DC54" s="654"/>
      <c r="DD54" s="654"/>
      <c r="DE54" s="654"/>
      <c r="DF54" s="660"/>
      <c r="DG54" s="659"/>
      <c r="DH54" s="654"/>
      <c r="DI54" s="654"/>
      <c r="DJ54" s="654"/>
      <c r="DK54" s="660"/>
      <c r="DL54" s="659"/>
      <c r="DM54" s="654"/>
      <c r="DN54" s="654"/>
      <c r="DO54" s="654"/>
      <c r="DP54" s="660"/>
      <c r="DQ54" s="659"/>
      <c r="DR54" s="654"/>
      <c r="DS54" s="654"/>
      <c r="DT54" s="654"/>
      <c r="DU54" s="660"/>
      <c r="DV54" s="647"/>
      <c r="DW54" s="648"/>
      <c r="DX54" s="648"/>
      <c r="DY54" s="648"/>
      <c r="DZ54" s="661"/>
      <c r="EA54" s="53"/>
    </row>
    <row r="55" spans="1:131" s="50" customFormat="1" ht="26.25" customHeight="1">
      <c r="A55" s="58">
        <v>28</v>
      </c>
      <c r="B55" s="647"/>
      <c r="C55" s="648"/>
      <c r="D55" s="648"/>
      <c r="E55" s="648"/>
      <c r="F55" s="648"/>
      <c r="G55" s="648"/>
      <c r="H55" s="648"/>
      <c r="I55" s="648"/>
      <c r="J55" s="648"/>
      <c r="K55" s="648"/>
      <c r="L55" s="648"/>
      <c r="M55" s="648"/>
      <c r="N55" s="648"/>
      <c r="O55" s="648"/>
      <c r="P55" s="649"/>
      <c r="Q55" s="696"/>
      <c r="R55" s="697"/>
      <c r="S55" s="697"/>
      <c r="T55" s="697"/>
      <c r="U55" s="697"/>
      <c r="V55" s="697"/>
      <c r="W55" s="697"/>
      <c r="X55" s="697"/>
      <c r="Y55" s="697"/>
      <c r="Z55" s="697"/>
      <c r="AA55" s="697"/>
      <c r="AB55" s="697"/>
      <c r="AC55" s="697"/>
      <c r="AD55" s="697"/>
      <c r="AE55" s="698"/>
      <c r="AF55" s="653"/>
      <c r="AG55" s="654"/>
      <c r="AH55" s="654"/>
      <c r="AI55" s="654"/>
      <c r="AJ55" s="655"/>
      <c r="AK55" s="699"/>
      <c r="AL55" s="697"/>
      <c r="AM55" s="697"/>
      <c r="AN55" s="697"/>
      <c r="AO55" s="697"/>
      <c r="AP55" s="697"/>
      <c r="AQ55" s="697"/>
      <c r="AR55" s="697"/>
      <c r="AS55" s="697"/>
      <c r="AT55" s="697"/>
      <c r="AU55" s="697"/>
      <c r="AV55" s="697"/>
      <c r="AW55" s="697"/>
      <c r="AX55" s="697"/>
      <c r="AY55" s="697"/>
      <c r="AZ55" s="700"/>
      <c r="BA55" s="700"/>
      <c r="BB55" s="700"/>
      <c r="BC55" s="700"/>
      <c r="BD55" s="700"/>
      <c r="BE55" s="657"/>
      <c r="BF55" s="657"/>
      <c r="BG55" s="657"/>
      <c r="BH55" s="657"/>
      <c r="BI55" s="658"/>
      <c r="BJ55" s="62"/>
      <c r="BK55" s="62"/>
      <c r="BL55" s="62"/>
      <c r="BM55" s="62"/>
      <c r="BN55" s="62"/>
      <c r="BO55" s="61"/>
      <c r="BP55" s="61"/>
      <c r="BQ55" s="58">
        <v>49</v>
      </c>
      <c r="BR55" s="86"/>
      <c r="BS55" s="647"/>
      <c r="BT55" s="648"/>
      <c r="BU55" s="648"/>
      <c r="BV55" s="648"/>
      <c r="BW55" s="648"/>
      <c r="BX55" s="648"/>
      <c r="BY55" s="648"/>
      <c r="BZ55" s="648"/>
      <c r="CA55" s="648"/>
      <c r="CB55" s="648"/>
      <c r="CC55" s="648"/>
      <c r="CD55" s="648"/>
      <c r="CE55" s="648"/>
      <c r="CF55" s="648"/>
      <c r="CG55" s="649"/>
      <c r="CH55" s="659"/>
      <c r="CI55" s="654"/>
      <c r="CJ55" s="654"/>
      <c r="CK55" s="654"/>
      <c r="CL55" s="660"/>
      <c r="CM55" s="659"/>
      <c r="CN55" s="654"/>
      <c r="CO55" s="654"/>
      <c r="CP55" s="654"/>
      <c r="CQ55" s="660"/>
      <c r="CR55" s="659"/>
      <c r="CS55" s="654"/>
      <c r="CT55" s="654"/>
      <c r="CU55" s="654"/>
      <c r="CV55" s="660"/>
      <c r="CW55" s="659"/>
      <c r="CX55" s="654"/>
      <c r="CY55" s="654"/>
      <c r="CZ55" s="654"/>
      <c r="DA55" s="660"/>
      <c r="DB55" s="659"/>
      <c r="DC55" s="654"/>
      <c r="DD55" s="654"/>
      <c r="DE55" s="654"/>
      <c r="DF55" s="660"/>
      <c r="DG55" s="659"/>
      <c r="DH55" s="654"/>
      <c r="DI55" s="654"/>
      <c r="DJ55" s="654"/>
      <c r="DK55" s="660"/>
      <c r="DL55" s="659"/>
      <c r="DM55" s="654"/>
      <c r="DN55" s="654"/>
      <c r="DO55" s="654"/>
      <c r="DP55" s="660"/>
      <c r="DQ55" s="659"/>
      <c r="DR55" s="654"/>
      <c r="DS55" s="654"/>
      <c r="DT55" s="654"/>
      <c r="DU55" s="660"/>
      <c r="DV55" s="647"/>
      <c r="DW55" s="648"/>
      <c r="DX55" s="648"/>
      <c r="DY55" s="648"/>
      <c r="DZ55" s="661"/>
      <c r="EA55" s="53"/>
    </row>
    <row r="56" spans="1:131" s="50" customFormat="1" ht="26.25" customHeight="1">
      <c r="A56" s="58">
        <v>29</v>
      </c>
      <c r="B56" s="647"/>
      <c r="C56" s="648"/>
      <c r="D56" s="648"/>
      <c r="E56" s="648"/>
      <c r="F56" s="648"/>
      <c r="G56" s="648"/>
      <c r="H56" s="648"/>
      <c r="I56" s="648"/>
      <c r="J56" s="648"/>
      <c r="K56" s="648"/>
      <c r="L56" s="648"/>
      <c r="M56" s="648"/>
      <c r="N56" s="648"/>
      <c r="O56" s="648"/>
      <c r="P56" s="649"/>
      <c r="Q56" s="696"/>
      <c r="R56" s="697"/>
      <c r="S56" s="697"/>
      <c r="T56" s="697"/>
      <c r="U56" s="697"/>
      <c r="V56" s="697"/>
      <c r="W56" s="697"/>
      <c r="X56" s="697"/>
      <c r="Y56" s="697"/>
      <c r="Z56" s="697"/>
      <c r="AA56" s="697"/>
      <c r="AB56" s="697"/>
      <c r="AC56" s="697"/>
      <c r="AD56" s="697"/>
      <c r="AE56" s="698"/>
      <c r="AF56" s="653"/>
      <c r="AG56" s="654"/>
      <c r="AH56" s="654"/>
      <c r="AI56" s="654"/>
      <c r="AJ56" s="655"/>
      <c r="AK56" s="699"/>
      <c r="AL56" s="697"/>
      <c r="AM56" s="697"/>
      <c r="AN56" s="697"/>
      <c r="AO56" s="697"/>
      <c r="AP56" s="697"/>
      <c r="AQ56" s="697"/>
      <c r="AR56" s="697"/>
      <c r="AS56" s="697"/>
      <c r="AT56" s="697"/>
      <c r="AU56" s="697"/>
      <c r="AV56" s="697"/>
      <c r="AW56" s="697"/>
      <c r="AX56" s="697"/>
      <c r="AY56" s="697"/>
      <c r="AZ56" s="700"/>
      <c r="BA56" s="700"/>
      <c r="BB56" s="700"/>
      <c r="BC56" s="700"/>
      <c r="BD56" s="700"/>
      <c r="BE56" s="657"/>
      <c r="BF56" s="657"/>
      <c r="BG56" s="657"/>
      <c r="BH56" s="657"/>
      <c r="BI56" s="658"/>
      <c r="BJ56" s="62"/>
      <c r="BK56" s="62"/>
      <c r="BL56" s="62"/>
      <c r="BM56" s="62"/>
      <c r="BN56" s="62"/>
      <c r="BO56" s="61"/>
      <c r="BP56" s="61"/>
      <c r="BQ56" s="58">
        <v>50</v>
      </c>
      <c r="BR56" s="86"/>
      <c r="BS56" s="647"/>
      <c r="BT56" s="648"/>
      <c r="BU56" s="648"/>
      <c r="BV56" s="648"/>
      <c r="BW56" s="648"/>
      <c r="BX56" s="648"/>
      <c r="BY56" s="648"/>
      <c r="BZ56" s="648"/>
      <c r="CA56" s="648"/>
      <c r="CB56" s="648"/>
      <c r="CC56" s="648"/>
      <c r="CD56" s="648"/>
      <c r="CE56" s="648"/>
      <c r="CF56" s="648"/>
      <c r="CG56" s="649"/>
      <c r="CH56" s="659"/>
      <c r="CI56" s="654"/>
      <c r="CJ56" s="654"/>
      <c r="CK56" s="654"/>
      <c r="CL56" s="660"/>
      <c r="CM56" s="659"/>
      <c r="CN56" s="654"/>
      <c r="CO56" s="654"/>
      <c r="CP56" s="654"/>
      <c r="CQ56" s="660"/>
      <c r="CR56" s="659"/>
      <c r="CS56" s="654"/>
      <c r="CT56" s="654"/>
      <c r="CU56" s="654"/>
      <c r="CV56" s="660"/>
      <c r="CW56" s="659"/>
      <c r="CX56" s="654"/>
      <c r="CY56" s="654"/>
      <c r="CZ56" s="654"/>
      <c r="DA56" s="660"/>
      <c r="DB56" s="659"/>
      <c r="DC56" s="654"/>
      <c r="DD56" s="654"/>
      <c r="DE56" s="654"/>
      <c r="DF56" s="660"/>
      <c r="DG56" s="659"/>
      <c r="DH56" s="654"/>
      <c r="DI56" s="654"/>
      <c r="DJ56" s="654"/>
      <c r="DK56" s="660"/>
      <c r="DL56" s="659"/>
      <c r="DM56" s="654"/>
      <c r="DN56" s="654"/>
      <c r="DO56" s="654"/>
      <c r="DP56" s="660"/>
      <c r="DQ56" s="659"/>
      <c r="DR56" s="654"/>
      <c r="DS56" s="654"/>
      <c r="DT56" s="654"/>
      <c r="DU56" s="660"/>
      <c r="DV56" s="647"/>
      <c r="DW56" s="648"/>
      <c r="DX56" s="648"/>
      <c r="DY56" s="648"/>
      <c r="DZ56" s="661"/>
      <c r="EA56" s="53"/>
    </row>
    <row r="57" spans="1:131" s="50" customFormat="1" ht="26.25" customHeight="1">
      <c r="A57" s="58">
        <v>30</v>
      </c>
      <c r="B57" s="647"/>
      <c r="C57" s="648"/>
      <c r="D57" s="648"/>
      <c r="E57" s="648"/>
      <c r="F57" s="648"/>
      <c r="G57" s="648"/>
      <c r="H57" s="648"/>
      <c r="I57" s="648"/>
      <c r="J57" s="648"/>
      <c r="K57" s="648"/>
      <c r="L57" s="648"/>
      <c r="M57" s="648"/>
      <c r="N57" s="648"/>
      <c r="O57" s="648"/>
      <c r="P57" s="649"/>
      <c r="Q57" s="696"/>
      <c r="R57" s="697"/>
      <c r="S57" s="697"/>
      <c r="T57" s="697"/>
      <c r="U57" s="697"/>
      <c r="V57" s="697"/>
      <c r="W57" s="697"/>
      <c r="X57" s="697"/>
      <c r="Y57" s="697"/>
      <c r="Z57" s="697"/>
      <c r="AA57" s="697"/>
      <c r="AB57" s="697"/>
      <c r="AC57" s="697"/>
      <c r="AD57" s="697"/>
      <c r="AE57" s="698"/>
      <c r="AF57" s="653"/>
      <c r="AG57" s="654"/>
      <c r="AH57" s="654"/>
      <c r="AI57" s="654"/>
      <c r="AJ57" s="655"/>
      <c r="AK57" s="699"/>
      <c r="AL57" s="697"/>
      <c r="AM57" s="697"/>
      <c r="AN57" s="697"/>
      <c r="AO57" s="697"/>
      <c r="AP57" s="697"/>
      <c r="AQ57" s="697"/>
      <c r="AR57" s="697"/>
      <c r="AS57" s="697"/>
      <c r="AT57" s="697"/>
      <c r="AU57" s="697"/>
      <c r="AV57" s="697"/>
      <c r="AW57" s="697"/>
      <c r="AX57" s="697"/>
      <c r="AY57" s="697"/>
      <c r="AZ57" s="700"/>
      <c r="BA57" s="700"/>
      <c r="BB57" s="700"/>
      <c r="BC57" s="700"/>
      <c r="BD57" s="700"/>
      <c r="BE57" s="657"/>
      <c r="BF57" s="657"/>
      <c r="BG57" s="657"/>
      <c r="BH57" s="657"/>
      <c r="BI57" s="658"/>
      <c r="BJ57" s="62"/>
      <c r="BK57" s="62"/>
      <c r="BL57" s="62"/>
      <c r="BM57" s="62"/>
      <c r="BN57" s="62"/>
      <c r="BO57" s="61"/>
      <c r="BP57" s="61"/>
      <c r="BQ57" s="58">
        <v>51</v>
      </c>
      <c r="BR57" s="86"/>
      <c r="BS57" s="647"/>
      <c r="BT57" s="648"/>
      <c r="BU57" s="648"/>
      <c r="BV57" s="648"/>
      <c r="BW57" s="648"/>
      <c r="BX57" s="648"/>
      <c r="BY57" s="648"/>
      <c r="BZ57" s="648"/>
      <c r="CA57" s="648"/>
      <c r="CB57" s="648"/>
      <c r="CC57" s="648"/>
      <c r="CD57" s="648"/>
      <c r="CE57" s="648"/>
      <c r="CF57" s="648"/>
      <c r="CG57" s="649"/>
      <c r="CH57" s="659"/>
      <c r="CI57" s="654"/>
      <c r="CJ57" s="654"/>
      <c r="CK57" s="654"/>
      <c r="CL57" s="660"/>
      <c r="CM57" s="659"/>
      <c r="CN57" s="654"/>
      <c r="CO57" s="654"/>
      <c r="CP57" s="654"/>
      <c r="CQ57" s="660"/>
      <c r="CR57" s="659"/>
      <c r="CS57" s="654"/>
      <c r="CT57" s="654"/>
      <c r="CU57" s="654"/>
      <c r="CV57" s="660"/>
      <c r="CW57" s="659"/>
      <c r="CX57" s="654"/>
      <c r="CY57" s="654"/>
      <c r="CZ57" s="654"/>
      <c r="DA57" s="660"/>
      <c r="DB57" s="659"/>
      <c r="DC57" s="654"/>
      <c r="DD57" s="654"/>
      <c r="DE57" s="654"/>
      <c r="DF57" s="660"/>
      <c r="DG57" s="659"/>
      <c r="DH57" s="654"/>
      <c r="DI57" s="654"/>
      <c r="DJ57" s="654"/>
      <c r="DK57" s="660"/>
      <c r="DL57" s="659"/>
      <c r="DM57" s="654"/>
      <c r="DN57" s="654"/>
      <c r="DO57" s="654"/>
      <c r="DP57" s="660"/>
      <c r="DQ57" s="659"/>
      <c r="DR57" s="654"/>
      <c r="DS57" s="654"/>
      <c r="DT57" s="654"/>
      <c r="DU57" s="660"/>
      <c r="DV57" s="647"/>
      <c r="DW57" s="648"/>
      <c r="DX57" s="648"/>
      <c r="DY57" s="648"/>
      <c r="DZ57" s="661"/>
      <c r="EA57" s="53"/>
    </row>
    <row r="58" spans="1:131" s="50" customFormat="1" ht="26.25" customHeight="1">
      <c r="A58" s="58">
        <v>31</v>
      </c>
      <c r="B58" s="647"/>
      <c r="C58" s="648"/>
      <c r="D58" s="648"/>
      <c r="E58" s="648"/>
      <c r="F58" s="648"/>
      <c r="G58" s="648"/>
      <c r="H58" s="648"/>
      <c r="I58" s="648"/>
      <c r="J58" s="648"/>
      <c r="K58" s="648"/>
      <c r="L58" s="648"/>
      <c r="M58" s="648"/>
      <c r="N58" s="648"/>
      <c r="O58" s="648"/>
      <c r="P58" s="649"/>
      <c r="Q58" s="696"/>
      <c r="R58" s="697"/>
      <c r="S58" s="697"/>
      <c r="T58" s="697"/>
      <c r="U58" s="697"/>
      <c r="V58" s="697"/>
      <c r="W58" s="697"/>
      <c r="X58" s="697"/>
      <c r="Y58" s="697"/>
      <c r="Z58" s="697"/>
      <c r="AA58" s="697"/>
      <c r="AB58" s="697"/>
      <c r="AC58" s="697"/>
      <c r="AD58" s="697"/>
      <c r="AE58" s="698"/>
      <c r="AF58" s="653"/>
      <c r="AG58" s="654"/>
      <c r="AH58" s="654"/>
      <c r="AI58" s="654"/>
      <c r="AJ58" s="655"/>
      <c r="AK58" s="699"/>
      <c r="AL58" s="697"/>
      <c r="AM58" s="697"/>
      <c r="AN58" s="697"/>
      <c r="AO58" s="697"/>
      <c r="AP58" s="697"/>
      <c r="AQ58" s="697"/>
      <c r="AR58" s="697"/>
      <c r="AS58" s="697"/>
      <c r="AT58" s="697"/>
      <c r="AU58" s="697"/>
      <c r="AV58" s="697"/>
      <c r="AW58" s="697"/>
      <c r="AX58" s="697"/>
      <c r="AY58" s="697"/>
      <c r="AZ58" s="700"/>
      <c r="BA58" s="700"/>
      <c r="BB58" s="700"/>
      <c r="BC58" s="700"/>
      <c r="BD58" s="700"/>
      <c r="BE58" s="657"/>
      <c r="BF58" s="657"/>
      <c r="BG58" s="657"/>
      <c r="BH58" s="657"/>
      <c r="BI58" s="658"/>
      <c r="BJ58" s="62"/>
      <c r="BK58" s="62"/>
      <c r="BL58" s="62"/>
      <c r="BM58" s="62"/>
      <c r="BN58" s="62"/>
      <c r="BO58" s="61"/>
      <c r="BP58" s="61"/>
      <c r="BQ58" s="58">
        <v>52</v>
      </c>
      <c r="BR58" s="86"/>
      <c r="BS58" s="647"/>
      <c r="BT58" s="648"/>
      <c r="BU58" s="648"/>
      <c r="BV58" s="648"/>
      <c r="BW58" s="648"/>
      <c r="BX58" s="648"/>
      <c r="BY58" s="648"/>
      <c r="BZ58" s="648"/>
      <c r="CA58" s="648"/>
      <c r="CB58" s="648"/>
      <c r="CC58" s="648"/>
      <c r="CD58" s="648"/>
      <c r="CE58" s="648"/>
      <c r="CF58" s="648"/>
      <c r="CG58" s="649"/>
      <c r="CH58" s="659"/>
      <c r="CI58" s="654"/>
      <c r="CJ58" s="654"/>
      <c r="CK58" s="654"/>
      <c r="CL58" s="660"/>
      <c r="CM58" s="659"/>
      <c r="CN58" s="654"/>
      <c r="CO58" s="654"/>
      <c r="CP58" s="654"/>
      <c r="CQ58" s="660"/>
      <c r="CR58" s="659"/>
      <c r="CS58" s="654"/>
      <c r="CT58" s="654"/>
      <c r="CU58" s="654"/>
      <c r="CV58" s="660"/>
      <c r="CW58" s="659"/>
      <c r="CX58" s="654"/>
      <c r="CY58" s="654"/>
      <c r="CZ58" s="654"/>
      <c r="DA58" s="660"/>
      <c r="DB58" s="659"/>
      <c r="DC58" s="654"/>
      <c r="DD58" s="654"/>
      <c r="DE58" s="654"/>
      <c r="DF58" s="660"/>
      <c r="DG58" s="659"/>
      <c r="DH58" s="654"/>
      <c r="DI58" s="654"/>
      <c r="DJ58" s="654"/>
      <c r="DK58" s="660"/>
      <c r="DL58" s="659"/>
      <c r="DM58" s="654"/>
      <c r="DN58" s="654"/>
      <c r="DO58" s="654"/>
      <c r="DP58" s="660"/>
      <c r="DQ58" s="659"/>
      <c r="DR58" s="654"/>
      <c r="DS58" s="654"/>
      <c r="DT58" s="654"/>
      <c r="DU58" s="660"/>
      <c r="DV58" s="647"/>
      <c r="DW58" s="648"/>
      <c r="DX58" s="648"/>
      <c r="DY58" s="648"/>
      <c r="DZ58" s="661"/>
      <c r="EA58" s="53"/>
    </row>
    <row r="59" spans="1:131" s="50" customFormat="1" ht="26.25" customHeight="1">
      <c r="A59" s="58">
        <v>32</v>
      </c>
      <c r="B59" s="647"/>
      <c r="C59" s="648"/>
      <c r="D59" s="648"/>
      <c r="E59" s="648"/>
      <c r="F59" s="648"/>
      <c r="G59" s="648"/>
      <c r="H59" s="648"/>
      <c r="I59" s="648"/>
      <c r="J59" s="648"/>
      <c r="K59" s="648"/>
      <c r="L59" s="648"/>
      <c r="M59" s="648"/>
      <c r="N59" s="648"/>
      <c r="O59" s="648"/>
      <c r="P59" s="649"/>
      <c r="Q59" s="696"/>
      <c r="R59" s="697"/>
      <c r="S59" s="697"/>
      <c r="T59" s="697"/>
      <c r="U59" s="697"/>
      <c r="V59" s="697"/>
      <c r="W59" s="697"/>
      <c r="X59" s="697"/>
      <c r="Y59" s="697"/>
      <c r="Z59" s="697"/>
      <c r="AA59" s="697"/>
      <c r="AB59" s="697"/>
      <c r="AC59" s="697"/>
      <c r="AD59" s="697"/>
      <c r="AE59" s="698"/>
      <c r="AF59" s="653"/>
      <c r="AG59" s="654"/>
      <c r="AH59" s="654"/>
      <c r="AI59" s="654"/>
      <c r="AJ59" s="655"/>
      <c r="AK59" s="699"/>
      <c r="AL59" s="697"/>
      <c r="AM59" s="697"/>
      <c r="AN59" s="697"/>
      <c r="AO59" s="697"/>
      <c r="AP59" s="697"/>
      <c r="AQ59" s="697"/>
      <c r="AR59" s="697"/>
      <c r="AS59" s="697"/>
      <c r="AT59" s="697"/>
      <c r="AU59" s="697"/>
      <c r="AV59" s="697"/>
      <c r="AW59" s="697"/>
      <c r="AX59" s="697"/>
      <c r="AY59" s="697"/>
      <c r="AZ59" s="700"/>
      <c r="BA59" s="700"/>
      <c r="BB59" s="700"/>
      <c r="BC59" s="700"/>
      <c r="BD59" s="700"/>
      <c r="BE59" s="657"/>
      <c r="BF59" s="657"/>
      <c r="BG59" s="657"/>
      <c r="BH59" s="657"/>
      <c r="BI59" s="658"/>
      <c r="BJ59" s="62"/>
      <c r="BK59" s="62"/>
      <c r="BL59" s="62"/>
      <c r="BM59" s="62"/>
      <c r="BN59" s="62"/>
      <c r="BO59" s="61"/>
      <c r="BP59" s="61"/>
      <c r="BQ59" s="58">
        <v>53</v>
      </c>
      <c r="BR59" s="86"/>
      <c r="BS59" s="647"/>
      <c r="BT59" s="648"/>
      <c r="BU59" s="648"/>
      <c r="BV59" s="648"/>
      <c r="BW59" s="648"/>
      <c r="BX59" s="648"/>
      <c r="BY59" s="648"/>
      <c r="BZ59" s="648"/>
      <c r="CA59" s="648"/>
      <c r="CB59" s="648"/>
      <c r="CC59" s="648"/>
      <c r="CD59" s="648"/>
      <c r="CE59" s="648"/>
      <c r="CF59" s="648"/>
      <c r="CG59" s="649"/>
      <c r="CH59" s="659"/>
      <c r="CI59" s="654"/>
      <c r="CJ59" s="654"/>
      <c r="CK59" s="654"/>
      <c r="CL59" s="660"/>
      <c r="CM59" s="659"/>
      <c r="CN59" s="654"/>
      <c r="CO59" s="654"/>
      <c r="CP59" s="654"/>
      <c r="CQ59" s="660"/>
      <c r="CR59" s="659"/>
      <c r="CS59" s="654"/>
      <c r="CT59" s="654"/>
      <c r="CU59" s="654"/>
      <c r="CV59" s="660"/>
      <c r="CW59" s="659"/>
      <c r="CX59" s="654"/>
      <c r="CY59" s="654"/>
      <c r="CZ59" s="654"/>
      <c r="DA59" s="660"/>
      <c r="DB59" s="659"/>
      <c r="DC59" s="654"/>
      <c r="DD59" s="654"/>
      <c r="DE59" s="654"/>
      <c r="DF59" s="660"/>
      <c r="DG59" s="659"/>
      <c r="DH59" s="654"/>
      <c r="DI59" s="654"/>
      <c r="DJ59" s="654"/>
      <c r="DK59" s="660"/>
      <c r="DL59" s="659"/>
      <c r="DM59" s="654"/>
      <c r="DN59" s="654"/>
      <c r="DO59" s="654"/>
      <c r="DP59" s="660"/>
      <c r="DQ59" s="659"/>
      <c r="DR59" s="654"/>
      <c r="DS59" s="654"/>
      <c r="DT59" s="654"/>
      <c r="DU59" s="660"/>
      <c r="DV59" s="647"/>
      <c r="DW59" s="648"/>
      <c r="DX59" s="648"/>
      <c r="DY59" s="648"/>
      <c r="DZ59" s="661"/>
      <c r="EA59" s="53"/>
    </row>
    <row r="60" spans="1:131" s="50" customFormat="1" ht="26.25" customHeight="1">
      <c r="A60" s="58">
        <v>33</v>
      </c>
      <c r="B60" s="647"/>
      <c r="C60" s="648"/>
      <c r="D60" s="648"/>
      <c r="E60" s="648"/>
      <c r="F60" s="648"/>
      <c r="G60" s="648"/>
      <c r="H60" s="648"/>
      <c r="I60" s="648"/>
      <c r="J60" s="648"/>
      <c r="K60" s="648"/>
      <c r="L60" s="648"/>
      <c r="M60" s="648"/>
      <c r="N60" s="648"/>
      <c r="O60" s="648"/>
      <c r="P60" s="649"/>
      <c r="Q60" s="696"/>
      <c r="R60" s="697"/>
      <c r="S60" s="697"/>
      <c r="T60" s="697"/>
      <c r="U60" s="697"/>
      <c r="V60" s="697"/>
      <c r="W60" s="697"/>
      <c r="X60" s="697"/>
      <c r="Y60" s="697"/>
      <c r="Z60" s="697"/>
      <c r="AA60" s="697"/>
      <c r="AB60" s="697"/>
      <c r="AC60" s="697"/>
      <c r="AD60" s="697"/>
      <c r="AE60" s="698"/>
      <c r="AF60" s="653"/>
      <c r="AG60" s="654"/>
      <c r="AH60" s="654"/>
      <c r="AI60" s="654"/>
      <c r="AJ60" s="655"/>
      <c r="AK60" s="699"/>
      <c r="AL60" s="697"/>
      <c r="AM60" s="697"/>
      <c r="AN60" s="697"/>
      <c r="AO60" s="697"/>
      <c r="AP60" s="697"/>
      <c r="AQ60" s="697"/>
      <c r="AR60" s="697"/>
      <c r="AS60" s="697"/>
      <c r="AT60" s="697"/>
      <c r="AU60" s="697"/>
      <c r="AV60" s="697"/>
      <c r="AW60" s="697"/>
      <c r="AX60" s="697"/>
      <c r="AY60" s="697"/>
      <c r="AZ60" s="700"/>
      <c r="BA60" s="700"/>
      <c r="BB60" s="700"/>
      <c r="BC60" s="700"/>
      <c r="BD60" s="700"/>
      <c r="BE60" s="657"/>
      <c r="BF60" s="657"/>
      <c r="BG60" s="657"/>
      <c r="BH60" s="657"/>
      <c r="BI60" s="658"/>
      <c r="BJ60" s="62"/>
      <c r="BK60" s="62"/>
      <c r="BL60" s="62"/>
      <c r="BM60" s="62"/>
      <c r="BN60" s="62"/>
      <c r="BO60" s="61"/>
      <c r="BP60" s="61"/>
      <c r="BQ60" s="58">
        <v>54</v>
      </c>
      <c r="BR60" s="86"/>
      <c r="BS60" s="647"/>
      <c r="BT60" s="648"/>
      <c r="BU60" s="648"/>
      <c r="BV60" s="648"/>
      <c r="BW60" s="648"/>
      <c r="BX60" s="648"/>
      <c r="BY60" s="648"/>
      <c r="BZ60" s="648"/>
      <c r="CA60" s="648"/>
      <c r="CB60" s="648"/>
      <c r="CC60" s="648"/>
      <c r="CD60" s="648"/>
      <c r="CE60" s="648"/>
      <c r="CF60" s="648"/>
      <c r="CG60" s="649"/>
      <c r="CH60" s="659"/>
      <c r="CI60" s="654"/>
      <c r="CJ60" s="654"/>
      <c r="CK60" s="654"/>
      <c r="CL60" s="660"/>
      <c r="CM60" s="659"/>
      <c r="CN60" s="654"/>
      <c r="CO60" s="654"/>
      <c r="CP60" s="654"/>
      <c r="CQ60" s="660"/>
      <c r="CR60" s="659"/>
      <c r="CS60" s="654"/>
      <c r="CT60" s="654"/>
      <c r="CU60" s="654"/>
      <c r="CV60" s="660"/>
      <c r="CW60" s="659"/>
      <c r="CX60" s="654"/>
      <c r="CY60" s="654"/>
      <c r="CZ60" s="654"/>
      <c r="DA60" s="660"/>
      <c r="DB60" s="659"/>
      <c r="DC60" s="654"/>
      <c r="DD60" s="654"/>
      <c r="DE60" s="654"/>
      <c r="DF60" s="660"/>
      <c r="DG60" s="659"/>
      <c r="DH60" s="654"/>
      <c r="DI60" s="654"/>
      <c r="DJ60" s="654"/>
      <c r="DK60" s="660"/>
      <c r="DL60" s="659"/>
      <c r="DM60" s="654"/>
      <c r="DN60" s="654"/>
      <c r="DO60" s="654"/>
      <c r="DP60" s="660"/>
      <c r="DQ60" s="659"/>
      <c r="DR60" s="654"/>
      <c r="DS60" s="654"/>
      <c r="DT60" s="654"/>
      <c r="DU60" s="660"/>
      <c r="DV60" s="647"/>
      <c r="DW60" s="648"/>
      <c r="DX60" s="648"/>
      <c r="DY60" s="648"/>
      <c r="DZ60" s="661"/>
      <c r="EA60" s="53"/>
    </row>
    <row r="61" spans="1:131" s="50" customFormat="1" ht="26.25" customHeight="1">
      <c r="A61" s="58">
        <v>34</v>
      </c>
      <c r="B61" s="647"/>
      <c r="C61" s="648"/>
      <c r="D61" s="648"/>
      <c r="E61" s="648"/>
      <c r="F61" s="648"/>
      <c r="G61" s="648"/>
      <c r="H61" s="648"/>
      <c r="I61" s="648"/>
      <c r="J61" s="648"/>
      <c r="K61" s="648"/>
      <c r="L61" s="648"/>
      <c r="M61" s="648"/>
      <c r="N61" s="648"/>
      <c r="O61" s="648"/>
      <c r="P61" s="649"/>
      <c r="Q61" s="696"/>
      <c r="R61" s="697"/>
      <c r="S61" s="697"/>
      <c r="T61" s="697"/>
      <c r="U61" s="697"/>
      <c r="V61" s="697"/>
      <c r="W61" s="697"/>
      <c r="X61" s="697"/>
      <c r="Y61" s="697"/>
      <c r="Z61" s="697"/>
      <c r="AA61" s="697"/>
      <c r="AB61" s="697"/>
      <c r="AC61" s="697"/>
      <c r="AD61" s="697"/>
      <c r="AE61" s="698"/>
      <c r="AF61" s="653"/>
      <c r="AG61" s="654"/>
      <c r="AH61" s="654"/>
      <c r="AI61" s="654"/>
      <c r="AJ61" s="655"/>
      <c r="AK61" s="699"/>
      <c r="AL61" s="697"/>
      <c r="AM61" s="697"/>
      <c r="AN61" s="697"/>
      <c r="AO61" s="697"/>
      <c r="AP61" s="697"/>
      <c r="AQ61" s="697"/>
      <c r="AR61" s="697"/>
      <c r="AS61" s="697"/>
      <c r="AT61" s="697"/>
      <c r="AU61" s="697"/>
      <c r="AV61" s="697"/>
      <c r="AW61" s="697"/>
      <c r="AX61" s="697"/>
      <c r="AY61" s="697"/>
      <c r="AZ61" s="700"/>
      <c r="BA61" s="700"/>
      <c r="BB61" s="700"/>
      <c r="BC61" s="700"/>
      <c r="BD61" s="700"/>
      <c r="BE61" s="657"/>
      <c r="BF61" s="657"/>
      <c r="BG61" s="657"/>
      <c r="BH61" s="657"/>
      <c r="BI61" s="658"/>
      <c r="BJ61" s="62"/>
      <c r="BK61" s="62"/>
      <c r="BL61" s="62"/>
      <c r="BM61" s="62"/>
      <c r="BN61" s="62"/>
      <c r="BO61" s="61"/>
      <c r="BP61" s="61"/>
      <c r="BQ61" s="58">
        <v>55</v>
      </c>
      <c r="BR61" s="86"/>
      <c r="BS61" s="647"/>
      <c r="BT61" s="648"/>
      <c r="BU61" s="648"/>
      <c r="BV61" s="648"/>
      <c r="BW61" s="648"/>
      <c r="BX61" s="648"/>
      <c r="BY61" s="648"/>
      <c r="BZ61" s="648"/>
      <c r="CA61" s="648"/>
      <c r="CB61" s="648"/>
      <c r="CC61" s="648"/>
      <c r="CD61" s="648"/>
      <c r="CE61" s="648"/>
      <c r="CF61" s="648"/>
      <c r="CG61" s="649"/>
      <c r="CH61" s="659"/>
      <c r="CI61" s="654"/>
      <c r="CJ61" s="654"/>
      <c r="CK61" s="654"/>
      <c r="CL61" s="660"/>
      <c r="CM61" s="659"/>
      <c r="CN61" s="654"/>
      <c r="CO61" s="654"/>
      <c r="CP61" s="654"/>
      <c r="CQ61" s="660"/>
      <c r="CR61" s="659"/>
      <c r="CS61" s="654"/>
      <c r="CT61" s="654"/>
      <c r="CU61" s="654"/>
      <c r="CV61" s="660"/>
      <c r="CW61" s="659"/>
      <c r="CX61" s="654"/>
      <c r="CY61" s="654"/>
      <c r="CZ61" s="654"/>
      <c r="DA61" s="660"/>
      <c r="DB61" s="659"/>
      <c r="DC61" s="654"/>
      <c r="DD61" s="654"/>
      <c r="DE61" s="654"/>
      <c r="DF61" s="660"/>
      <c r="DG61" s="659"/>
      <c r="DH61" s="654"/>
      <c r="DI61" s="654"/>
      <c r="DJ61" s="654"/>
      <c r="DK61" s="660"/>
      <c r="DL61" s="659"/>
      <c r="DM61" s="654"/>
      <c r="DN61" s="654"/>
      <c r="DO61" s="654"/>
      <c r="DP61" s="660"/>
      <c r="DQ61" s="659"/>
      <c r="DR61" s="654"/>
      <c r="DS61" s="654"/>
      <c r="DT61" s="654"/>
      <c r="DU61" s="660"/>
      <c r="DV61" s="647"/>
      <c r="DW61" s="648"/>
      <c r="DX61" s="648"/>
      <c r="DY61" s="648"/>
      <c r="DZ61" s="661"/>
      <c r="EA61" s="53"/>
    </row>
    <row r="62" spans="1:131" s="50" customFormat="1" ht="26.25" customHeight="1">
      <c r="A62" s="58">
        <v>35</v>
      </c>
      <c r="B62" s="647"/>
      <c r="C62" s="648"/>
      <c r="D62" s="648"/>
      <c r="E62" s="648"/>
      <c r="F62" s="648"/>
      <c r="G62" s="648"/>
      <c r="H62" s="648"/>
      <c r="I62" s="648"/>
      <c r="J62" s="648"/>
      <c r="K62" s="648"/>
      <c r="L62" s="648"/>
      <c r="M62" s="648"/>
      <c r="N62" s="648"/>
      <c r="O62" s="648"/>
      <c r="P62" s="649"/>
      <c r="Q62" s="696"/>
      <c r="R62" s="697"/>
      <c r="S62" s="697"/>
      <c r="T62" s="697"/>
      <c r="U62" s="697"/>
      <c r="V62" s="697"/>
      <c r="W62" s="697"/>
      <c r="X62" s="697"/>
      <c r="Y62" s="697"/>
      <c r="Z62" s="697"/>
      <c r="AA62" s="697"/>
      <c r="AB62" s="697"/>
      <c r="AC62" s="697"/>
      <c r="AD62" s="697"/>
      <c r="AE62" s="698"/>
      <c r="AF62" s="653"/>
      <c r="AG62" s="654"/>
      <c r="AH62" s="654"/>
      <c r="AI62" s="654"/>
      <c r="AJ62" s="655"/>
      <c r="AK62" s="699"/>
      <c r="AL62" s="697"/>
      <c r="AM62" s="697"/>
      <c r="AN62" s="697"/>
      <c r="AO62" s="697"/>
      <c r="AP62" s="697"/>
      <c r="AQ62" s="697"/>
      <c r="AR62" s="697"/>
      <c r="AS62" s="697"/>
      <c r="AT62" s="697"/>
      <c r="AU62" s="697"/>
      <c r="AV62" s="697"/>
      <c r="AW62" s="697"/>
      <c r="AX62" s="697"/>
      <c r="AY62" s="697"/>
      <c r="AZ62" s="700"/>
      <c r="BA62" s="700"/>
      <c r="BB62" s="700"/>
      <c r="BC62" s="700"/>
      <c r="BD62" s="700"/>
      <c r="BE62" s="657"/>
      <c r="BF62" s="657"/>
      <c r="BG62" s="657"/>
      <c r="BH62" s="657"/>
      <c r="BI62" s="658"/>
      <c r="BJ62" s="701" t="s">
        <v>247</v>
      </c>
      <c r="BK62" s="668"/>
      <c r="BL62" s="668"/>
      <c r="BM62" s="668"/>
      <c r="BN62" s="669"/>
      <c r="BO62" s="61"/>
      <c r="BP62" s="61"/>
      <c r="BQ62" s="58">
        <v>56</v>
      </c>
      <c r="BR62" s="86"/>
      <c r="BS62" s="647"/>
      <c r="BT62" s="648"/>
      <c r="BU62" s="648"/>
      <c r="BV62" s="648"/>
      <c r="BW62" s="648"/>
      <c r="BX62" s="648"/>
      <c r="BY62" s="648"/>
      <c r="BZ62" s="648"/>
      <c r="CA62" s="648"/>
      <c r="CB62" s="648"/>
      <c r="CC62" s="648"/>
      <c r="CD62" s="648"/>
      <c r="CE62" s="648"/>
      <c r="CF62" s="648"/>
      <c r="CG62" s="649"/>
      <c r="CH62" s="659"/>
      <c r="CI62" s="654"/>
      <c r="CJ62" s="654"/>
      <c r="CK62" s="654"/>
      <c r="CL62" s="660"/>
      <c r="CM62" s="659"/>
      <c r="CN62" s="654"/>
      <c r="CO62" s="654"/>
      <c r="CP62" s="654"/>
      <c r="CQ62" s="660"/>
      <c r="CR62" s="659"/>
      <c r="CS62" s="654"/>
      <c r="CT62" s="654"/>
      <c r="CU62" s="654"/>
      <c r="CV62" s="660"/>
      <c r="CW62" s="659"/>
      <c r="CX62" s="654"/>
      <c r="CY62" s="654"/>
      <c r="CZ62" s="654"/>
      <c r="DA62" s="660"/>
      <c r="DB62" s="659"/>
      <c r="DC62" s="654"/>
      <c r="DD62" s="654"/>
      <c r="DE62" s="654"/>
      <c r="DF62" s="660"/>
      <c r="DG62" s="659"/>
      <c r="DH62" s="654"/>
      <c r="DI62" s="654"/>
      <c r="DJ62" s="654"/>
      <c r="DK62" s="660"/>
      <c r="DL62" s="659"/>
      <c r="DM62" s="654"/>
      <c r="DN62" s="654"/>
      <c r="DO62" s="654"/>
      <c r="DP62" s="660"/>
      <c r="DQ62" s="659"/>
      <c r="DR62" s="654"/>
      <c r="DS62" s="654"/>
      <c r="DT62" s="654"/>
      <c r="DU62" s="660"/>
      <c r="DV62" s="647"/>
      <c r="DW62" s="648"/>
      <c r="DX62" s="648"/>
      <c r="DY62" s="648"/>
      <c r="DZ62" s="661"/>
      <c r="EA62" s="53"/>
    </row>
    <row r="63" spans="1:131" s="50" customFormat="1" ht="26.25" customHeight="1">
      <c r="A63" s="59" t="s">
        <v>422</v>
      </c>
      <c r="B63" s="670" t="s">
        <v>443</v>
      </c>
      <c r="C63" s="671"/>
      <c r="D63" s="671"/>
      <c r="E63" s="671"/>
      <c r="F63" s="671"/>
      <c r="G63" s="671"/>
      <c r="H63" s="671"/>
      <c r="I63" s="671"/>
      <c r="J63" s="671"/>
      <c r="K63" s="671"/>
      <c r="L63" s="671"/>
      <c r="M63" s="671"/>
      <c r="N63" s="671"/>
      <c r="O63" s="671"/>
      <c r="P63" s="672"/>
      <c r="Q63" s="702"/>
      <c r="R63" s="679"/>
      <c r="S63" s="679"/>
      <c r="T63" s="679"/>
      <c r="U63" s="679"/>
      <c r="V63" s="679"/>
      <c r="W63" s="679"/>
      <c r="X63" s="679"/>
      <c r="Y63" s="679"/>
      <c r="Z63" s="679"/>
      <c r="AA63" s="679"/>
      <c r="AB63" s="679"/>
      <c r="AC63" s="679"/>
      <c r="AD63" s="679"/>
      <c r="AE63" s="703"/>
      <c r="AF63" s="676">
        <v>268</v>
      </c>
      <c r="AG63" s="674"/>
      <c r="AH63" s="674"/>
      <c r="AI63" s="674"/>
      <c r="AJ63" s="677"/>
      <c r="AK63" s="678"/>
      <c r="AL63" s="679"/>
      <c r="AM63" s="679"/>
      <c r="AN63" s="679"/>
      <c r="AO63" s="679"/>
      <c r="AP63" s="674">
        <v>3567</v>
      </c>
      <c r="AQ63" s="674"/>
      <c r="AR63" s="674"/>
      <c r="AS63" s="674"/>
      <c r="AT63" s="674"/>
      <c r="AU63" s="674">
        <v>2393</v>
      </c>
      <c r="AV63" s="674"/>
      <c r="AW63" s="674"/>
      <c r="AX63" s="674"/>
      <c r="AY63" s="674"/>
      <c r="AZ63" s="704"/>
      <c r="BA63" s="704"/>
      <c r="BB63" s="704"/>
      <c r="BC63" s="704"/>
      <c r="BD63" s="704"/>
      <c r="BE63" s="680"/>
      <c r="BF63" s="680"/>
      <c r="BG63" s="680"/>
      <c r="BH63" s="680"/>
      <c r="BI63" s="681"/>
      <c r="BJ63" s="682" t="s">
        <v>144</v>
      </c>
      <c r="BK63" s="683"/>
      <c r="BL63" s="683"/>
      <c r="BM63" s="683"/>
      <c r="BN63" s="684"/>
      <c r="BO63" s="61"/>
      <c r="BP63" s="61"/>
      <c r="BQ63" s="58">
        <v>57</v>
      </c>
      <c r="BR63" s="86"/>
      <c r="BS63" s="647"/>
      <c r="BT63" s="648"/>
      <c r="BU63" s="648"/>
      <c r="BV63" s="648"/>
      <c r="BW63" s="648"/>
      <c r="BX63" s="648"/>
      <c r="BY63" s="648"/>
      <c r="BZ63" s="648"/>
      <c r="CA63" s="648"/>
      <c r="CB63" s="648"/>
      <c r="CC63" s="648"/>
      <c r="CD63" s="648"/>
      <c r="CE63" s="648"/>
      <c r="CF63" s="648"/>
      <c r="CG63" s="649"/>
      <c r="CH63" s="659"/>
      <c r="CI63" s="654"/>
      <c r="CJ63" s="654"/>
      <c r="CK63" s="654"/>
      <c r="CL63" s="660"/>
      <c r="CM63" s="659"/>
      <c r="CN63" s="654"/>
      <c r="CO63" s="654"/>
      <c r="CP63" s="654"/>
      <c r="CQ63" s="660"/>
      <c r="CR63" s="659"/>
      <c r="CS63" s="654"/>
      <c r="CT63" s="654"/>
      <c r="CU63" s="654"/>
      <c r="CV63" s="660"/>
      <c r="CW63" s="659"/>
      <c r="CX63" s="654"/>
      <c r="CY63" s="654"/>
      <c r="CZ63" s="654"/>
      <c r="DA63" s="660"/>
      <c r="DB63" s="659"/>
      <c r="DC63" s="654"/>
      <c r="DD63" s="654"/>
      <c r="DE63" s="654"/>
      <c r="DF63" s="660"/>
      <c r="DG63" s="659"/>
      <c r="DH63" s="654"/>
      <c r="DI63" s="654"/>
      <c r="DJ63" s="654"/>
      <c r="DK63" s="660"/>
      <c r="DL63" s="659"/>
      <c r="DM63" s="654"/>
      <c r="DN63" s="654"/>
      <c r="DO63" s="654"/>
      <c r="DP63" s="660"/>
      <c r="DQ63" s="659"/>
      <c r="DR63" s="654"/>
      <c r="DS63" s="654"/>
      <c r="DT63" s="654"/>
      <c r="DU63" s="660"/>
      <c r="DV63" s="647"/>
      <c r="DW63" s="648"/>
      <c r="DX63" s="648"/>
      <c r="DY63" s="648"/>
      <c r="DZ63" s="661"/>
      <c r="EA63" s="53"/>
    </row>
    <row r="64" spans="1:131" s="50" customFormat="1" ht="26.25" customHeight="1">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58">
        <v>58</v>
      </c>
      <c r="BR64" s="86"/>
      <c r="BS64" s="647"/>
      <c r="BT64" s="648"/>
      <c r="BU64" s="648"/>
      <c r="BV64" s="648"/>
      <c r="BW64" s="648"/>
      <c r="BX64" s="648"/>
      <c r="BY64" s="648"/>
      <c r="BZ64" s="648"/>
      <c r="CA64" s="648"/>
      <c r="CB64" s="648"/>
      <c r="CC64" s="648"/>
      <c r="CD64" s="648"/>
      <c r="CE64" s="648"/>
      <c r="CF64" s="648"/>
      <c r="CG64" s="649"/>
      <c r="CH64" s="659"/>
      <c r="CI64" s="654"/>
      <c r="CJ64" s="654"/>
      <c r="CK64" s="654"/>
      <c r="CL64" s="660"/>
      <c r="CM64" s="659"/>
      <c r="CN64" s="654"/>
      <c r="CO64" s="654"/>
      <c r="CP64" s="654"/>
      <c r="CQ64" s="660"/>
      <c r="CR64" s="659"/>
      <c r="CS64" s="654"/>
      <c r="CT64" s="654"/>
      <c r="CU64" s="654"/>
      <c r="CV64" s="660"/>
      <c r="CW64" s="659"/>
      <c r="CX64" s="654"/>
      <c r="CY64" s="654"/>
      <c r="CZ64" s="654"/>
      <c r="DA64" s="660"/>
      <c r="DB64" s="659"/>
      <c r="DC64" s="654"/>
      <c r="DD64" s="654"/>
      <c r="DE64" s="654"/>
      <c r="DF64" s="660"/>
      <c r="DG64" s="659"/>
      <c r="DH64" s="654"/>
      <c r="DI64" s="654"/>
      <c r="DJ64" s="654"/>
      <c r="DK64" s="660"/>
      <c r="DL64" s="659"/>
      <c r="DM64" s="654"/>
      <c r="DN64" s="654"/>
      <c r="DO64" s="654"/>
      <c r="DP64" s="660"/>
      <c r="DQ64" s="659"/>
      <c r="DR64" s="654"/>
      <c r="DS64" s="654"/>
      <c r="DT64" s="654"/>
      <c r="DU64" s="660"/>
      <c r="DV64" s="647"/>
      <c r="DW64" s="648"/>
      <c r="DX64" s="648"/>
      <c r="DY64" s="648"/>
      <c r="DZ64" s="661"/>
      <c r="EA64" s="53"/>
    </row>
    <row r="65" spans="1:131" s="50" customFormat="1" ht="26.25" customHeight="1">
      <c r="A65" s="62" t="s">
        <v>444</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1"/>
      <c r="BF65" s="61"/>
      <c r="BG65" s="61"/>
      <c r="BH65" s="61"/>
      <c r="BI65" s="61"/>
      <c r="BJ65" s="61"/>
      <c r="BK65" s="61"/>
      <c r="BL65" s="61"/>
      <c r="BM65" s="61"/>
      <c r="BN65" s="61"/>
      <c r="BO65" s="61"/>
      <c r="BP65" s="61"/>
      <c r="BQ65" s="58">
        <v>59</v>
      </c>
      <c r="BR65" s="86"/>
      <c r="BS65" s="647"/>
      <c r="BT65" s="648"/>
      <c r="BU65" s="648"/>
      <c r="BV65" s="648"/>
      <c r="BW65" s="648"/>
      <c r="BX65" s="648"/>
      <c r="BY65" s="648"/>
      <c r="BZ65" s="648"/>
      <c r="CA65" s="648"/>
      <c r="CB65" s="648"/>
      <c r="CC65" s="648"/>
      <c r="CD65" s="648"/>
      <c r="CE65" s="648"/>
      <c r="CF65" s="648"/>
      <c r="CG65" s="649"/>
      <c r="CH65" s="659"/>
      <c r="CI65" s="654"/>
      <c r="CJ65" s="654"/>
      <c r="CK65" s="654"/>
      <c r="CL65" s="660"/>
      <c r="CM65" s="659"/>
      <c r="CN65" s="654"/>
      <c r="CO65" s="654"/>
      <c r="CP65" s="654"/>
      <c r="CQ65" s="660"/>
      <c r="CR65" s="659"/>
      <c r="CS65" s="654"/>
      <c r="CT65" s="654"/>
      <c r="CU65" s="654"/>
      <c r="CV65" s="660"/>
      <c r="CW65" s="659"/>
      <c r="CX65" s="654"/>
      <c r="CY65" s="654"/>
      <c r="CZ65" s="654"/>
      <c r="DA65" s="660"/>
      <c r="DB65" s="659"/>
      <c r="DC65" s="654"/>
      <c r="DD65" s="654"/>
      <c r="DE65" s="654"/>
      <c r="DF65" s="660"/>
      <c r="DG65" s="659"/>
      <c r="DH65" s="654"/>
      <c r="DI65" s="654"/>
      <c r="DJ65" s="654"/>
      <c r="DK65" s="660"/>
      <c r="DL65" s="659"/>
      <c r="DM65" s="654"/>
      <c r="DN65" s="654"/>
      <c r="DO65" s="654"/>
      <c r="DP65" s="660"/>
      <c r="DQ65" s="659"/>
      <c r="DR65" s="654"/>
      <c r="DS65" s="654"/>
      <c r="DT65" s="654"/>
      <c r="DU65" s="660"/>
      <c r="DV65" s="647"/>
      <c r="DW65" s="648"/>
      <c r="DX65" s="648"/>
      <c r="DY65" s="648"/>
      <c r="DZ65" s="661"/>
      <c r="EA65" s="53"/>
    </row>
    <row r="66" spans="1:131" s="50" customFormat="1" ht="26.25" customHeight="1">
      <c r="A66" s="895" t="s">
        <v>135</v>
      </c>
      <c r="B66" s="896"/>
      <c r="C66" s="896"/>
      <c r="D66" s="896"/>
      <c r="E66" s="896"/>
      <c r="F66" s="896"/>
      <c r="G66" s="896"/>
      <c r="H66" s="896"/>
      <c r="I66" s="896"/>
      <c r="J66" s="896"/>
      <c r="K66" s="896"/>
      <c r="L66" s="896"/>
      <c r="M66" s="896"/>
      <c r="N66" s="896"/>
      <c r="O66" s="896"/>
      <c r="P66" s="897"/>
      <c r="Q66" s="901" t="s">
        <v>249</v>
      </c>
      <c r="R66" s="902"/>
      <c r="S66" s="902"/>
      <c r="T66" s="902"/>
      <c r="U66" s="903"/>
      <c r="V66" s="901" t="s">
        <v>61</v>
      </c>
      <c r="W66" s="902"/>
      <c r="X66" s="902"/>
      <c r="Y66" s="902"/>
      <c r="Z66" s="903"/>
      <c r="AA66" s="901" t="s">
        <v>278</v>
      </c>
      <c r="AB66" s="902"/>
      <c r="AC66" s="902"/>
      <c r="AD66" s="902"/>
      <c r="AE66" s="903"/>
      <c r="AF66" s="923" t="s">
        <v>426</v>
      </c>
      <c r="AG66" s="918"/>
      <c r="AH66" s="918"/>
      <c r="AI66" s="918"/>
      <c r="AJ66" s="924"/>
      <c r="AK66" s="901" t="s">
        <v>428</v>
      </c>
      <c r="AL66" s="896"/>
      <c r="AM66" s="896"/>
      <c r="AN66" s="896"/>
      <c r="AO66" s="897"/>
      <c r="AP66" s="901" t="s">
        <v>34</v>
      </c>
      <c r="AQ66" s="902"/>
      <c r="AR66" s="902"/>
      <c r="AS66" s="902"/>
      <c r="AT66" s="903"/>
      <c r="AU66" s="901" t="s">
        <v>345</v>
      </c>
      <c r="AV66" s="902"/>
      <c r="AW66" s="902"/>
      <c r="AX66" s="902"/>
      <c r="AY66" s="903"/>
      <c r="AZ66" s="901" t="s">
        <v>411</v>
      </c>
      <c r="BA66" s="902"/>
      <c r="BB66" s="902"/>
      <c r="BC66" s="902"/>
      <c r="BD66" s="908"/>
      <c r="BE66" s="61"/>
      <c r="BF66" s="61"/>
      <c r="BG66" s="61"/>
      <c r="BH66" s="61"/>
      <c r="BI66" s="61"/>
      <c r="BJ66" s="61"/>
      <c r="BK66" s="61"/>
      <c r="BL66" s="61"/>
      <c r="BM66" s="61"/>
      <c r="BN66" s="61"/>
      <c r="BO66" s="61"/>
      <c r="BP66" s="61"/>
      <c r="BQ66" s="58">
        <v>60</v>
      </c>
      <c r="BR66" s="87"/>
      <c r="BS66" s="705"/>
      <c r="BT66" s="706"/>
      <c r="BU66" s="706"/>
      <c r="BV66" s="706"/>
      <c r="BW66" s="706"/>
      <c r="BX66" s="706"/>
      <c r="BY66" s="706"/>
      <c r="BZ66" s="706"/>
      <c r="CA66" s="706"/>
      <c r="CB66" s="706"/>
      <c r="CC66" s="706"/>
      <c r="CD66" s="706"/>
      <c r="CE66" s="706"/>
      <c r="CF66" s="706"/>
      <c r="CG66" s="707"/>
      <c r="CH66" s="708"/>
      <c r="CI66" s="709"/>
      <c r="CJ66" s="709"/>
      <c r="CK66" s="709"/>
      <c r="CL66" s="710"/>
      <c r="CM66" s="708"/>
      <c r="CN66" s="709"/>
      <c r="CO66" s="709"/>
      <c r="CP66" s="709"/>
      <c r="CQ66" s="710"/>
      <c r="CR66" s="708"/>
      <c r="CS66" s="709"/>
      <c r="CT66" s="709"/>
      <c r="CU66" s="709"/>
      <c r="CV66" s="710"/>
      <c r="CW66" s="708"/>
      <c r="CX66" s="709"/>
      <c r="CY66" s="709"/>
      <c r="CZ66" s="709"/>
      <c r="DA66" s="710"/>
      <c r="DB66" s="708"/>
      <c r="DC66" s="709"/>
      <c r="DD66" s="709"/>
      <c r="DE66" s="709"/>
      <c r="DF66" s="710"/>
      <c r="DG66" s="708"/>
      <c r="DH66" s="709"/>
      <c r="DI66" s="709"/>
      <c r="DJ66" s="709"/>
      <c r="DK66" s="710"/>
      <c r="DL66" s="708"/>
      <c r="DM66" s="709"/>
      <c r="DN66" s="709"/>
      <c r="DO66" s="709"/>
      <c r="DP66" s="710"/>
      <c r="DQ66" s="708"/>
      <c r="DR66" s="709"/>
      <c r="DS66" s="709"/>
      <c r="DT66" s="709"/>
      <c r="DU66" s="710"/>
      <c r="DV66" s="705"/>
      <c r="DW66" s="706"/>
      <c r="DX66" s="706"/>
      <c r="DY66" s="706"/>
      <c r="DZ66" s="711"/>
      <c r="EA66" s="53"/>
    </row>
    <row r="67" spans="1:131" s="50" customFormat="1" ht="26.25" customHeight="1">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61"/>
      <c r="BF67" s="61"/>
      <c r="BG67" s="61"/>
      <c r="BH67" s="61"/>
      <c r="BI67" s="61"/>
      <c r="BJ67" s="61"/>
      <c r="BK67" s="61"/>
      <c r="BL67" s="61"/>
      <c r="BM67" s="61"/>
      <c r="BN67" s="61"/>
      <c r="BO67" s="61"/>
      <c r="BP67" s="61"/>
      <c r="BQ67" s="58">
        <v>61</v>
      </c>
      <c r="BR67" s="87"/>
      <c r="BS67" s="705"/>
      <c r="BT67" s="706"/>
      <c r="BU67" s="706"/>
      <c r="BV67" s="706"/>
      <c r="BW67" s="706"/>
      <c r="BX67" s="706"/>
      <c r="BY67" s="706"/>
      <c r="BZ67" s="706"/>
      <c r="CA67" s="706"/>
      <c r="CB67" s="706"/>
      <c r="CC67" s="706"/>
      <c r="CD67" s="706"/>
      <c r="CE67" s="706"/>
      <c r="CF67" s="706"/>
      <c r="CG67" s="707"/>
      <c r="CH67" s="708"/>
      <c r="CI67" s="709"/>
      <c r="CJ67" s="709"/>
      <c r="CK67" s="709"/>
      <c r="CL67" s="710"/>
      <c r="CM67" s="708"/>
      <c r="CN67" s="709"/>
      <c r="CO67" s="709"/>
      <c r="CP67" s="709"/>
      <c r="CQ67" s="710"/>
      <c r="CR67" s="708"/>
      <c r="CS67" s="709"/>
      <c r="CT67" s="709"/>
      <c r="CU67" s="709"/>
      <c r="CV67" s="710"/>
      <c r="CW67" s="708"/>
      <c r="CX67" s="709"/>
      <c r="CY67" s="709"/>
      <c r="CZ67" s="709"/>
      <c r="DA67" s="710"/>
      <c r="DB67" s="708"/>
      <c r="DC67" s="709"/>
      <c r="DD67" s="709"/>
      <c r="DE67" s="709"/>
      <c r="DF67" s="710"/>
      <c r="DG67" s="708"/>
      <c r="DH67" s="709"/>
      <c r="DI67" s="709"/>
      <c r="DJ67" s="709"/>
      <c r="DK67" s="710"/>
      <c r="DL67" s="708"/>
      <c r="DM67" s="709"/>
      <c r="DN67" s="709"/>
      <c r="DO67" s="709"/>
      <c r="DP67" s="710"/>
      <c r="DQ67" s="708"/>
      <c r="DR67" s="709"/>
      <c r="DS67" s="709"/>
      <c r="DT67" s="709"/>
      <c r="DU67" s="710"/>
      <c r="DV67" s="705"/>
      <c r="DW67" s="706"/>
      <c r="DX67" s="706"/>
      <c r="DY67" s="706"/>
      <c r="DZ67" s="711"/>
      <c r="EA67" s="53"/>
    </row>
    <row r="68" spans="1:131" s="50" customFormat="1" ht="26.25" customHeight="1">
      <c r="A68" s="57">
        <v>1</v>
      </c>
      <c r="B68" s="631" t="s">
        <v>514</v>
      </c>
      <c r="C68" s="632"/>
      <c r="D68" s="632"/>
      <c r="E68" s="632"/>
      <c r="F68" s="632"/>
      <c r="G68" s="632"/>
      <c r="H68" s="632"/>
      <c r="I68" s="632"/>
      <c r="J68" s="632"/>
      <c r="K68" s="632"/>
      <c r="L68" s="632"/>
      <c r="M68" s="632"/>
      <c r="N68" s="632"/>
      <c r="O68" s="632"/>
      <c r="P68" s="633"/>
      <c r="Q68" s="634">
        <v>699</v>
      </c>
      <c r="R68" s="635"/>
      <c r="S68" s="635"/>
      <c r="T68" s="635"/>
      <c r="U68" s="635"/>
      <c r="V68" s="635">
        <v>699</v>
      </c>
      <c r="W68" s="635"/>
      <c r="X68" s="635"/>
      <c r="Y68" s="635"/>
      <c r="Z68" s="635"/>
      <c r="AA68" s="635">
        <v>0</v>
      </c>
      <c r="AB68" s="635"/>
      <c r="AC68" s="635"/>
      <c r="AD68" s="635"/>
      <c r="AE68" s="635"/>
      <c r="AF68" s="635">
        <v>0</v>
      </c>
      <c r="AG68" s="635"/>
      <c r="AH68" s="635"/>
      <c r="AI68" s="635"/>
      <c r="AJ68" s="635"/>
      <c r="AK68" s="635" t="s">
        <v>144</v>
      </c>
      <c r="AL68" s="635"/>
      <c r="AM68" s="635"/>
      <c r="AN68" s="635"/>
      <c r="AO68" s="635"/>
      <c r="AP68" s="635">
        <v>83</v>
      </c>
      <c r="AQ68" s="635"/>
      <c r="AR68" s="635"/>
      <c r="AS68" s="635"/>
      <c r="AT68" s="635"/>
      <c r="AU68" s="635">
        <v>29</v>
      </c>
      <c r="AV68" s="635"/>
      <c r="AW68" s="635"/>
      <c r="AX68" s="635"/>
      <c r="AY68" s="635"/>
      <c r="AZ68" s="641"/>
      <c r="BA68" s="641"/>
      <c r="BB68" s="641"/>
      <c r="BC68" s="641"/>
      <c r="BD68" s="642"/>
      <c r="BE68" s="61"/>
      <c r="BF68" s="61"/>
      <c r="BG68" s="61"/>
      <c r="BH68" s="61"/>
      <c r="BI68" s="61"/>
      <c r="BJ68" s="61"/>
      <c r="BK68" s="61"/>
      <c r="BL68" s="61"/>
      <c r="BM68" s="61"/>
      <c r="BN68" s="61"/>
      <c r="BO68" s="61"/>
      <c r="BP68" s="61"/>
      <c r="BQ68" s="58">
        <v>62</v>
      </c>
      <c r="BR68" s="87"/>
      <c r="BS68" s="705"/>
      <c r="BT68" s="706"/>
      <c r="BU68" s="706"/>
      <c r="BV68" s="706"/>
      <c r="BW68" s="706"/>
      <c r="BX68" s="706"/>
      <c r="BY68" s="706"/>
      <c r="BZ68" s="706"/>
      <c r="CA68" s="706"/>
      <c r="CB68" s="706"/>
      <c r="CC68" s="706"/>
      <c r="CD68" s="706"/>
      <c r="CE68" s="706"/>
      <c r="CF68" s="706"/>
      <c r="CG68" s="707"/>
      <c r="CH68" s="708"/>
      <c r="CI68" s="709"/>
      <c r="CJ68" s="709"/>
      <c r="CK68" s="709"/>
      <c r="CL68" s="710"/>
      <c r="CM68" s="708"/>
      <c r="CN68" s="709"/>
      <c r="CO68" s="709"/>
      <c r="CP68" s="709"/>
      <c r="CQ68" s="710"/>
      <c r="CR68" s="708"/>
      <c r="CS68" s="709"/>
      <c r="CT68" s="709"/>
      <c r="CU68" s="709"/>
      <c r="CV68" s="710"/>
      <c r="CW68" s="708"/>
      <c r="CX68" s="709"/>
      <c r="CY68" s="709"/>
      <c r="CZ68" s="709"/>
      <c r="DA68" s="710"/>
      <c r="DB68" s="708"/>
      <c r="DC68" s="709"/>
      <c r="DD68" s="709"/>
      <c r="DE68" s="709"/>
      <c r="DF68" s="710"/>
      <c r="DG68" s="708"/>
      <c r="DH68" s="709"/>
      <c r="DI68" s="709"/>
      <c r="DJ68" s="709"/>
      <c r="DK68" s="710"/>
      <c r="DL68" s="708"/>
      <c r="DM68" s="709"/>
      <c r="DN68" s="709"/>
      <c r="DO68" s="709"/>
      <c r="DP68" s="710"/>
      <c r="DQ68" s="708"/>
      <c r="DR68" s="709"/>
      <c r="DS68" s="709"/>
      <c r="DT68" s="709"/>
      <c r="DU68" s="710"/>
      <c r="DV68" s="705"/>
      <c r="DW68" s="706"/>
      <c r="DX68" s="706"/>
      <c r="DY68" s="706"/>
      <c r="DZ68" s="711"/>
      <c r="EA68" s="53"/>
    </row>
    <row r="69" spans="1:131" s="50" customFormat="1" ht="26.25" customHeight="1">
      <c r="A69" s="58">
        <v>2</v>
      </c>
      <c r="B69" s="647" t="s">
        <v>417</v>
      </c>
      <c r="C69" s="648"/>
      <c r="D69" s="648"/>
      <c r="E69" s="648"/>
      <c r="F69" s="648"/>
      <c r="G69" s="648"/>
      <c r="H69" s="648"/>
      <c r="I69" s="648"/>
      <c r="J69" s="648"/>
      <c r="K69" s="648"/>
      <c r="L69" s="648"/>
      <c r="M69" s="648"/>
      <c r="N69" s="648"/>
      <c r="O69" s="648"/>
      <c r="P69" s="649"/>
      <c r="Q69" s="650">
        <v>422</v>
      </c>
      <c r="R69" s="651"/>
      <c r="S69" s="651"/>
      <c r="T69" s="651"/>
      <c r="U69" s="651"/>
      <c r="V69" s="651">
        <v>422</v>
      </c>
      <c r="W69" s="651"/>
      <c r="X69" s="651"/>
      <c r="Y69" s="651"/>
      <c r="Z69" s="651"/>
      <c r="AA69" s="651">
        <v>0</v>
      </c>
      <c r="AB69" s="651"/>
      <c r="AC69" s="651"/>
      <c r="AD69" s="651"/>
      <c r="AE69" s="651"/>
      <c r="AF69" s="651">
        <v>0</v>
      </c>
      <c r="AG69" s="651"/>
      <c r="AH69" s="651"/>
      <c r="AI69" s="651"/>
      <c r="AJ69" s="651"/>
      <c r="AK69" s="651" t="s">
        <v>144</v>
      </c>
      <c r="AL69" s="651"/>
      <c r="AM69" s="651"/>
      <c r="AN69" s="651"/>
      <c r="AO69" s="651"/>
      <c r="AP69" s="651">
        <v>260</v>
      </c>
      <c r="AQ69" s="651"/>
      <c r="AR69" s="651"/>
      <c r="AS69" s="651"/>
      <c r="AT69" s="651"/>
      <c r="AU69" s="651">
        <v>130</v>
      </c>
      <c r="AV69" s="651"/>
      <c r="AW69" s="651"/>
      <c r="AX69" s="651"/>
      <c r="AY69" s="651"/>
      <c r="AZ69" s="657"/>
      <c r="BA69" s="657"/>
      <c r="BB69" s="657"/>
      <c r="BC69" s="657"/>
      <c r="BD69" s="658"/>
      <c r="BE69" s="61"/>
      <c r="BF69" s="61"/>
      <c r="BG69" s="61"/>
      <c r="BH69" s="61"/>
      <c r="BI69" s="61"/>
      <c r="BJ69" s="61"/>
      <c r="BK69" s="61"/>
      <c r="BL69" s="61"/>
      <c r="BM69" s="61"/>
      <c r="BN69" s="61"/>
      <c r="BO69" s="61"/>
      <c r="BP69" s="61"/>
      <c r="BQ69" s="58">
        <v>63</v>
      </c>
      <c r="BR69" s="87"/>
      <c r="BS69" s="705"/>
      <c r="BT69" s="706"/>
      <c r="BU69" s="706"/>
      <c r="BV69" s="706"/>
      <c r="BW69" s="706"/>
      <c r="BX69" s="706"/>
      <c r="BY69" s="706"/>
      <c r="BZ69" s="706"/>
      <c r="CA69" s="706"/>
      <c r="CB69" s="706"/>
      <c r="CC69" s="706"/>
      <c r="CD69" s="706"/>
      <c r="CE69" s="706"/>
      <c r="CF69" s="706"/>
      <c r="CG69" s="707"/>
      <c r="CH69" s="708"/>
      <c r="CI69" s="709"/>
      <c r="CJ69" s="709"/>
      <c r="CK69" s="709"/>
      <c r="CL69" s="710"/>
      <c r="CM69" s="708"/>
      <c r="CN69" s="709"/>
      <c r="CO69" s="709"/>
      <c r="CP69" s="709"/>
      <c r="CQ69" s="710"/>
      <c r="CR69" s="708"/>
      <c r="CS69" s="709"/>
      <c r="CT69" s="709"/>
      <c r="CU69" s="709"/>
      <c r="CV69" s="710"/>
      <c r="CW69" s="708"/>
      <c r="CX69" s="709"/>
      <c r="CY69" s="709"/>
      <c r="CZ69" s="709"/>
      <c r="DA69" s="710"/>
      <c r="DB69" s="708"/>
      <c r="DC69" s="709"/>
      <c r="DD69" s="709"/>
      <c r="DE69" s="709"/>
      <c r="DF69" s="710"/>
      <c r="DG69" s="708"/>
      <c r="DH69" s="709"/>
      <c r="DI69" s="709"/>
      <c r="DJ69" s="709"/>
      <c r="DK69" s="710"/>
      <c r="DL69" s="708"/>
      <c r="DM69" s="709"/>
      <c r="DN69" s="709"/>
      <c r="DO69" s="709"/>
      <c r="DP69" s="710"/>
      <c r="DQ69" s="708"/>
      <c r="DR69" s="709"/>
      <c r="DS69" s="709"/>
      <c r="DT69" s="709"/>
      <c r="DU69" s="710"/>
      <c r="DV69" s="705"/>
      <c r="DW69" s="706"/>
      <c r="DX69" s="706"/>
      <c r="DY69" s="706"/>
      <c r="DZ69" s="711"/>
      <c r="EA69" s="53"/>
    </row>
    <row r="70" spans="1:131" s="50" customFormat="1" ht="26.25" customHeight="1">
      <c r="A70" s="58">
        <v>3</v>
      </c>
      <c r="B70" s="647" t="s">
        <v>499</v>
      </c>
      <c r="C70" s="648"/>
      <c r="D70" s="648"/>
      <c r="E70" s="648"/>
      <c r="F70" s="648"/>
      <c r="G70" s="648"/>
      <c r="H70" s="648"/>
      <c r="I70" s="648"/>
      <c r="J70" s="648"/>
      <c r="K70" s="648"/>
      <c r="L70" s="648"/>
      <c r="M70" s="648"/>
      <c r="N70" s="648"/>
      <c r="O70" s="648"/>
      <c r="P70" s="649"/>
      <c r="Q70" s="650">
        <v>1</v>
      </c>
      <c r="R70" s="651"/>
      <c r="S70" s="651"/>
      <c r="T70" s="651"/>
      <c r="U70" s="651"/>
      <c r="V70" s="651">
        <v>1</v>
      </c>
      <c r="W70" s="651"/>
      <c r="X70" s="651"/>
      <c r="Y70" s="651"/>
      <c r="Z70" s="651"/>
      <c r="AA70" s="651">
        <v>0</v>
      </c>
      <c r="AB70" s="651"/>
      <c r="AC70" s="651"/>
      <c r="AD70" s="651"/>
      <c r="AE70" s="651"/>
      <c r="AF70" s="651">
        <v>0</v>
      </c>
      <c r="AG70" s="651"/>
      <c r="AH70" s="651"/>
      <c r="AI70" s="651"/>
      <c r="AJ70" s="651"/>
      <c r="AK70" s="651">
        <v>1</v>
      </c>
      <c r="AL70" s="651"/>
      <c r="AM70" s="651"/>
      <c r="AN70" s="651"/>
      <c r="AO70" s="651"/>
      <c r="AP70" s="651" t="s">
        <v>144</v>
      </c>
      <c r="AQ70" s="651"/>
      <c r="AR70" s="651"/>
      <c r="AS70" s="651"/>
      <c r="AT70" s="651"/>
      <c r="AU70" s="651" t="s">
        <v>144</v>
      </c>
      <c r="AV70" s="651"/>
      <c r="AW70" s="651"/>
      <c r="AX70" s="651"/>
      <c r="AY70" s="651"/>
      <c r="AZ70" s="657"/>
      <c r="BA70" s="657"/>
      <c r="BB70" s="657"/>
      <c r="BC70" s="657"/>
      <c r="BD70" s="658"/>
      <c r="BE70" s="61"/>
      <c r="BF70" s="61"/>
      <c r="BG70" s="61"/>
      <c r="BH70" s="61"/>
      <c r="BI70" s="61"/>
      <c r="BJ70" s="61"/>
      <c r="BK70" s="61"/>
      <c r="BL70" s="61"/>
      <c r="BM70" s="61"/>
      <c r="BN70" s="61"/>
      <c r="BO70" s="61"/>
      <c r="BP70" s="61"/>
      <c r="BQ70" s="58">
        <v>64</v>
      </c>
      <c r="BR70" s="87"/>
      <c r="BS70" s="705"/>
      <c r="BT70" s="706"/>
      <c r="BU70" s="706"/>
      <c r="BV70" s="706"/>
      <c r="BW70" s="706"/>
      <c r="BX70" s="706"/>
      <c r="BY70" s="706"/>
      <c r="BZ70" s="706"/>
      <c r="CA70" s="706"/>
      <c r="CB70" s="706"/>
      <c r="CC70" s="706"/>
      <c r="CD70" s="706"/>
      <c r="CE70" s="706"/>
      <c r="CF70" s="706"/>
      <c r="CG70" s="707"/>
      <c r="CH70" s="708"/>
      <c r="CI70" s="709"/>
      <c r="CJ70" s="709"/>
      <c r="CK70" s="709"/>
      <c r="CL70" s="710"/>
      <c r="CM70" s="708"/>
      <c r="CN70" s="709"/>
      <c r="CO70" s="709"/>
      <c r="CP70" s="709"/>
      <c r="CQ70" s="710"/>
      <c r="CR70" s="708"/>
      <c r="CS70" s="709"/>
      <c r="CT70" s="709"/>
      <c r="CU70" s="709"/>
      <c r="CV70" s="710"/>
      <c r="CW70" s="708"/>
      <c r="CX70" s="709"/>
      <c r="CY70" s="709"/>
      <c r="CZ70" s="709"/>
      <c r="DA70" s="710"/>
      <c r="DB70" s="708"/>
      <c r="DC70" s="709"/>
      <c r="DD70" s="709"/>
      <c r="DE70" s="709"/>
      <c r="DF70" s="710"/>
      <c r="DG70" s="708"/>
      <c r="DH70" s="709"/>
      <c r="DI70" s="709"/>
      <c r="DJ70" s="709"/>
      <c r="DK70" s="710"/>
      <c r="DL70" s="708"/>
      <c r="DM70" s="709"/>
      <c r="DN70" s="709"/>
      <c r="DO70" s="709"/>
      <c r="DP70" s="710"/>
      <c r="DQ70" s="708"/>
      <c r="DR70" s="709"/>
      <c r="DS70" s="709"/>
      <c r="DT70" s="709"/>
      <c r="DU70" s="710"/>
      <c r="DV70" s="705"/>
      <c r="DW70" s="706"/>
      <c r="DX70" s="706"/>
      <c r="DY70" s="706"/>
      <c r="DZ70" s="711"/>
      <c r="EA70" s="53"/>
    </row>
    <row r="71" spans="1:131" s="50" customFormat="1" ht="26.25" customHeight="1">
      <c r="A71" s="58">
        <v>4</v>
      </c>
      <c r="B71" s="647" t="s">
        <v>156</v>
      </c>
      <c r="C71" s="648"/>
      <c r="D71" s="648"/>
      <c r="E71" s="648"/>
      <c r="F71" s="648"/>
      <c r="G71" s="648"/>
      <c r="H71" s="648"/>
      <c r="I71" s="648"/>
      <c r="J71" s="648"/>
      <c r="K71" s="648"/>
      <c r="L71" s="648"/>
      <c r="M71" s="648"/>
      <c r="N71" s="648"/>
      <c r="O71" s="648"/>
      <c r="P71" s="649"/>
      <c r="Q71" s="650">
        <v>83</v>
      </c>
      <c r="R71" s="651"/>
      <c r="S71" s="651"/>
      <c r="T71" s="651"/>
      <c r="U71" s="651"/>
      <c r="V71" s="651">
        <v>81</v>
      </c>
      <c r="W71" s="651"/>
      <c r="X71" s="651"/>
      <c r="Y71" s="651"/>
      <c r="Z71" s="651"/>
      <c r="AA71" s="651">
        <v>2</v>
      </c>
      <c r="AB71" s="651"/>
      <c r="AC71" s="651"/>
      <c r="AD71" s="651"/>
      <c r="AE71" s="651"/>
      <c r="AF71" s="651">
        <v>2</v>
      </c>
      <c r="AG71" s="651"/>
      <c r="AH71" s="651"/>
      <c r="AI71" s="651"/>
      <c r="AJ71" s="651"/>
      <c r="AK71" s="651">
        <v>39</v>
      </c>
      <c r="AL71" s="651"/>
      <c r="AM71" s="651"/>
      <c r="AN71" s="651"/>
      <c r="AO71" s="651"/>
      <c r="AP71" s="651" t="s">
        <v>144</v>
      </c>
      <c r="AQ71" s="651"/>
      <c r="AR71" s="651"/>
      <c r="AS71" s="651"/>
      <c r="AT71" s="651"/>
      <c r="AU71" s="651" t="s">
        <v>144</v>
      </c>
      <c r="AV71" s="651"/>
      <c r="AW71" s="651"/>
      <c r="AX71" s="651"/>
      <c r="AY71" s="651"/>
      <c r="AZ71" s="657"/>
      <c r="BA71" s="657"/>
      <c r="BB71" s="657"/>
      <c r="BC71" s="657"/>
      <c r="BD71" s="658"/>
      <c r="BE71" s="61"/>
      <c r="BF71" s="61"/>
      <c r="BG71" s="61"/>
      <c r="BH71" s="61"/>
      <c r="BI71" s="61"/>
      <c r="BJ71" s="61"/>
      <c r="BK71" s="61"/>
      <c r="BL71" s="61"/>
      <c r="BM71" s="61"/>
      <c r="BN71" s="61"/>
      <c r="BO71" s="61"/>
      <c r="BP71" s="61"/>
      <c r="BQ71" s="58">
        <v>65</v>
      </c>
      <c r="BR71" s="87"/>
      <c r="BS71" s="705"/>
      <c r="BT71" s="706"/>
      <c r="BU71" s="706"/>
      <c r="BV71" s="706"/>
      <c r="BW71" s="706"/>
      <c r="BX71" s="706"/>
      <c r="BY71" s="706"/>
      <c r="BZ71" s="706"/>
      <c r="CA71" s="706"/>
      <c r="CB71" s="706"/>
      <c r="CC71" s="706"/>
      <c r="CD71" s="706"/>
      <c r="CE71" s="706"/>
      <c r="CF71" s="706"/>
      <c r="CG71" s="707"/>
      <c r="CH71" s="708"/>
      <c r="CI71" s="709"/>
      <c r="CJ71" s="709"/>
      <c r="CK71" s="709"/>
      <c r="CL71" s="710"/>
      <c r="CM71" s="708"/>
      <c r="CN71" s="709"/>
      <c r="CO71" s="709"/>
      <c r="CP71" s="709"/>
      <c r="CQ71" s="710"/>
      <c r="CR71" s="708"/>
      <c r="CS71" s="709"/>
      <c r="CT71" s="709"/>
      <c r="CU71" s="709"/>
      <c r="CV71" s="710"/>
      <c r="CW71" s="708"/>
      <c r="CX71" s="709"/>
      <c r="CY71" s="709"/>
      <c r="CZ71" s="709"/>
      <c r="DA71" s="710"/>
      <c r="DB71" s="708"/>
      <c r="DC71" s="709"/>
      <c r="DD71" s="709"/>
      <c r="DE71" s="709"/>
      <c r="DF71" s="710"/>
      <c r="DG71" s="708"/>
      <c r="DH71" s="709"/>
      <c r="DI71" s="709"/>
      <c r="DJ71" s="709"/>
      <c r="DK71" s="710"/>
      <c r="DL71" s="708"/>
      <c r="DM71" s="709"/>
      <c r="DN71" s="709"/>
      <c r="DO71" s="709"/>
      <c r="DP71" s="710"/>
      <c r="DQ71" s="708"/>
      <c r="DR71" s="709"/>
      <c r="DS71" s="709"/>
      <c r="DT71" s="709"/>
      <c r="DU71" s="710"/>
      <c r="DV71" s="705"/>
      <c r="DW71" s="706"/>
      <c r="DX71" s="706"/>
      <c r="DY71" s="706"/>
      <c r="DZ71" s="711"/>
      <c r="EA71" s="53"/>
    </row>
    <row r="72" spans="1:131" s="50" customFormat="1" ht="26.25" customHeight="1">
      <c r="A72" s="58">
        <v>5</v>
      </c>
      <c r="B72" s="647" t="s">
        <v>424</v>
      </c>
      <c r="C72" s="648"/>
      <c r="D72" s="648"/>
      <c r="E72" s="648"/>
      <c r="F72" s="648"/>
      <c r="G72" s="648"/>
      <c r="H72" s="648"/>
      <c r="I72" s="648"/>
      <c r="J72" s="648"/>
      <c r="K72" s="648"/>
      <c r="L72" s="648"/>
      <c r="M72" s="648"/>
      <c r="N72" s="648"/>
      <c r="O72" s="648"/>
      <c r="P72" s="649"/>
      <c r="Q72" s="650">
        <v>17863</v>
      </c>
      <c r="R72" s="651"/>
      <c r="S72" s="651"/>
      <c r="T72" s="651"/>
      <c r="U72" s="651"/>
      <c r="V72" s="651">
        <v>17363</v>
      </c>
      <c r="W72" s="651"/>
      <c r="X72" s="651"/>
      <c r="Y72" s="651"/>
      <c r="Z72" s="651"/>
      <c r="AA72" s="651">
        <v>500</v>
      </c>
      <c r="AB72" s="651"/>
      <c r="AC72" s="651"/>
      <c r="AD72" s="651"/>
      <c r="AE72" s="651"/>
      <c r="AF72" s="651">
        <v>500</v>
      </c>
      <c r="AG72" s="651"/>
      <c r="AH72" s="651"/>
      <c r="AI72" s="651"/>
      <c r="AJ72" s="651"/>
      <c r="AK72" s="651">
        <v>3108</v>
      </c>
      <c r="AL72" s="651"/>
      <c r="AM72" s="651"/>
      <c r="AN72" s="651"/>
      <c r="AO72" s="651"/>
      <c r="AP72" s="651" t="s">
        <v>144</v>
      </c>
      <c r="AQ72" s="651"/>
      <c r="AR72" s="651"/>
      <c r="AS72" s="651"/>
      <c r="AT72" s="651"/>
      <c r="AU72" s="651" t="s">
        <v>144</v>
      </c>
      <c r="AV72" s="651"/>
      <c r="AW72" s="651"/>
      <c r="AX72" s="651"/>
      <c r="AY72" s="651"/>
      <c r="AZ72" s="657"/>
      <c r="BA72" s="657"/>
      <c r="BB72" s="657"/>
      <c r="BC72" s="657"/>
      <c r="BD72" s="658"/>
      <c r="BE72" s="61"/>
      <c r="BF72" s="61"/>
      <c r="BG72" s="61"/>
      <c r="BH72" s="61"/>
      <c r="BI72" s="61"/>
      <c r="BJ72" s="61"/>
      <c r="BK72" s="61"/>
      <c r="BL72" s="61"/>
      <c r="BM72" s="61"/>
      <c r="BN72" s="61"/>
      <c r="BO72" s="61"/>
      <c r="BP72" s="61"/>
      <c r="BQ72" s="58">
        <v>66</v>
      </c>
      <c r="BR72" s="87"/>
      <c r="BS72" s="705"/>
      <c r="BT72" s="706"/>
      <c r="BU72" s="706"/>
      <c r="BV72" s="706"/>
      <c r="BW72" s="706"/>
      <c r="BX72" s="706"/>
      <c r="BY72" s="706"/>
      <c r="BZ72" s="706"/>
      <c r="CA72" s="706"/>
      <c r="CB72" s="706"/>
      <c r="CC72" s="706"/>
      <c r="CD72" s="706"/>
      <c r="CE72" s="706"/>
      <c r="CF72" s="706"/>
      <c r="CG72" s="707"/>
      <c r="CH72" s="708"/>
      <c r="CI72" s="709"/>
      <c r="CJ72" s="709"/>
      <c r="CK72" s="709"/>
      <c r="CL72" s="710"/>
      <c r="CM72" s="708"/>
      <c r="CN72" s="709"/>
      <c r="CO72" s="709"/>
      <c r="CP72" s="709"/>
      <c r="CQ72" s="710"/>
      <c r="CR72" s="708"/>
      <c r="CS72" s="709"/>
      <c r="CT72" s="709"/>
      <c r="CU72" s="709"/>
      <c r="CV72" s="710"/>
      <c r="CW72" s="708"/>
      <c r="CX72" s="709"/>
      <c r="CY72" s="709"/>
      <c r="CZ72" s="709"/>
      <c r="DA72" s="710"/>
      <c r="DB72" s="708"/>
      <c r="DC72" s="709"/>
      <c r="DD72" s="709"/>
      <c r="DE72" s="709"/>
      <c r="DF72" s="710"/>
      <c r="DG72" s="708"/>
      <c r="DH72" s="709"/>
      <c r="DI72" s="709"/>
      <c r="DJ72" s="709"/>
      <c r="DK72" s="710"/>
      <c r="DL72" s="708"/>
      <c r="DM72" s="709"/>
      <c r="DN72" s="709"/>
      <c r="DO72" s="709"/>
      <c r="DP72" s="710"/>
      <c r="DQ72" s="708"/>
      <c r="DR72" s="709"/>
      <c r="DS72" s="709"/>
      <c r="DT72" s="709"/>
      <c r="DU72" s="710"/>
      <c r="DV72" s="705"/>
      <c r="DW72" s="706"/>
      <c r="DX72" s="706"/>
      <c r="DY72" s="706"/>
      <c r="DZ72" s="711"/>
      <c r="EA72" s="53"/>
    </row>
    <row r="73" spans="1:131" s="50" customFormat="1" ht="26.25" customHeight="1">
      <c r="A73" s="58">
        <v>6</v>
      </c>
      <c r="B73" s="647" t="s">
        <v>358</v>
      </c>
      <c r="C73" s="648"/>
      <c r="D73" s="648"/>
      <c r="E73" s="648"/>
      <c r="F73" s="648"/>
      <c r="G73" s="648"/>
      <c r="H73" s="648"/>
      <c r="I73" s="648"/>
      <c r="J73" s="648"/>
      <c r="K73" s="648"/>
      <c r="L73" s="648"/>
      <c r="M73" s="648"/>
      <c r="N73" s="648"/>
      <c r="O73" s="648"/>
      <c r="P73" s="649"/>
      <c r="Q73" s="650">
        <v>458</v>
      </c>
      <c r="R73" s="651"/>
      <c r="S73" s="651"/>
      <c r="T73" s="651"/>
      <c r="U73" s="651"/>
      <c r="V73" s="651">
        <v>431</v>
      </c>
      <c r="W73" s="651"/>
      <c r="X73" s="651"/>
      <c r="Y73" s="651"/>
      <c r="Z73" s="651"/>
      <c r="AA73" s="651">
        <v>27</v>
      </c>
      <c r="AB73" s="651"/>
      <c r="AC73" s="651"/>
      <c r="AD73" s="651"/>
      <c r="AE73" s="651"/>
      <c r="AF73" s="651">
        <v>27</v>
      </c>
      <c r="AG73" s="651"/>
      <c r="AH73" s="651"/>
      <c r="AI73" s="651"/>
      <c r="AJ73" s="651"/>
      <c r="AK73" s="651">
        <v>13</v>
      </c>
      <c r="AL73" s="651"/>
      <c r="AM73" s="651"/>
      <c r="AN73" s="651"/>
      <c r="AO73" s="651"/>
      <c r="AP73" s="651" t="s">
        <v>144</v>
      </c>
      <c r="AQ73" s="651"/>
      <c r="AR73" s="651"/>
      <c r="AS73" s="651"/>
      <c r="AT73" s="651"/>
      <c r="AU73" s="651" t="s">
        <v>144</v>
      </c>
      <c r="AV73" s="651"/>
      <c r="AW73" s="651"/>
      <c r="AX73" s="651"/>
      <c r="AY73" s="651"/>
      <c r="AZ73" s="657"/>
      <c r="BA73" s="657"/>
      <c r="BB73" s="657"/>
      <c r="BC73" s="657"/>
      <c r="BD73" s="658"/>
      <c r="BE73" s="61"/>
      <c r="BF73" s="61"/>
      <c r="BG73" s="61"/>
      <c r="BH73" s="61"/>
      <c r="BI73" s="61"/>
      <c r="BJ73" s="61"/>
      <c r="BK73" s="61"/>
      <c r="BL73" s="61"/>
      <c r="BM73" s="61"/>
      <c r="BN73" s="61"/>
      <c r="BO73" s="61"/>
      <c r="BP73" s="61"/>
      <c r="BQ73" s="58">
        <v>67</v>
      </c>
      <c r="BR73" s="87"/>
      <c r="BS73" s="705"/>
      <c r="BT73" s="706"/>
      <c r="BU73" s="706"/>
      <c r="BV73" s="706"/>
      <c r="BW73" s="706"/>
      <c r="BX73" s="706"/>
      <c r="BY73" s="706"/>
      <c r="BZ73" s="706"/>
      <c r="CA73" s="706"/>
      <c r="CB73" s="706"/>
      <c r="CC73" s="706"/>
      <c r="CD73" s="706"/>
      <c r="CE73" s="706"/>
      <c r="CF73" s="706"/>
      <c r="CG73" s="707"/>
      <c r="CH73" s="708"/>
      <c r="CI73" s="709"/>
      <c r="CJ73" s="709"/>
      <c r="CK73" s="709"/>
      <c r="CL73" s="710"/>
      <c r="CM73" s="708"/>
      <c r="CN73" s="709"/>
      <c r="CO73" s="709"/>
      <c r="CP73" s="709"/>
      <c r="CQ73" s="710"/>
      <c r="CR73" s="708"/>
      <c r="CS73" s="709"/>
      <c r="CT73" s="709"/>
      <c r="CU73" s="709"/>
      <c r="CV73" s="710"/>
      <c r="CW73" s="708"/>
      <c r="CX73" s="709"/>
      <c r="CY73" s="709"/>
      <c r="CZ73" s="709"/>
      <c r="DA73" s="710"/>
      <c r="DB73" s="708"/>
      <c r="DC73" s="709"/>
      <c r="DD73" s="709"/>
      <c r="DE73" s="709"/>
      <c r="DF73" s="710"/>
      <c r="DG73" s="708"/>
      <c r="DH73" s="709"/>
      <c r="DI73" s="709"/>
      <c r="DJ73" s="709"/>
      <c r="DK73" s="710"/>
      <c r="DL73" s="708"/>
      <c r="DM73" s="709"/>
      <c r="DN73" s="709"/>
      <c r="DO73" s="709"/>
      <c r="DP73" s="710"/>
      <c r="DQ73" s="708"/>
      <c r="DR73" s="709"/>
      <c r="DS73" s="709"/>
      <c r="DT73" s="709"/>
      <c r="DU73" s="710"/>
      <c r="DV73" s="705"/>
      <c r="DW73" s="706"/>
      <c r="DX73" s="706"/>
      <c r="DY73" s="706"/>
      <c r="DZ73" s="711"/>
      <c r="EA73" s="53"/>
    </row>
    <row r="74" spans="1:131" s="50" customFormat="1" ht="26.25" customHeight="1">
      <c r="A74" s="58">
        <v>7</v>
      </c>
      <c r="B74" s="647" t="s">
        <v>139</v>
      </c>
      <c r="C74" s="648"/>
      <c r="D74" s="648"/>
      <c r="E74" s="648"/>
      <c r="F74" s="648"/>
      <c r="G74" s="648"/>
      <c r="H74" s="648"/>
      <c r="I74" s="648"/>
      <c r="J74" s="648"/>
      <c r="K74" s="648"/>
      <c r="L74" s="648"/>
      <c r="M74" s="648"/>
      <c r="N74" s="648"/>
      <c r="O74" s="648"/>
      <c r="P74" s="649"/>
      <c r="Q74" s="650">
        <v>1734</v>
      </c>
      <c r="R74" s="651"/>
      <c r="S74" s="651"/>
      <c r="T74" s="651"/>
      <c r="U74" s="651"/>
      <c r="V74" s="651">
        <v>1730</v>
      </c>
      <c r="W74" s="651"/>
      <c r="X74" s="651"/>
      <c r="Y74" s="651"/>
      <c r="Z74" s="651"/>
      <c r="AA74" s="651">
        <v>4</v>
      </c>
      <c r="AB74" s="651"/>
      <c r="AC74" s="651"/>
      <c r="AD74" s="651"/>
      <c r="AE74" s="651"/>
      <c r="AF74" s="651">
        <v>4</v>
      </c>
      <c r="AG74" s="651"/>
      <c r="AH74" s="651"/>
      <c r="AI74" s="651"/>
      <c r="AJ74" s="651"/>
      <c r="AK74" s="651">
        <v>20</v>
      </c>
      <c r="AL74" s="651"/>
      <c r="AM74" s="651"/>
      <c r="AN74" s="651"/>
      <c r="AO74" s="651"/>
      <c r="AP74" s="651" t="s">
        <v>144</v>
      </c>
      <c r="AQ74" s="651"/>
      <c r="AR74" s="651"/>
      <c r="AS74" s="651"/>
      <c r="AT74" s="651"/>
      <c r="AU74" s="651" t="s">
        <v>144</v>
      </c>
      <c r="AV74" s="651"/>
      <c r="AW74" s="651"/>
      <c r="AX74" s="651"/>
      <c r="AY74" s="651"/>
      <c r="AZ74" s="657"/>
      <c r="BA74" s="657"/>
      <c r="BB74" s="657"/>
      <c r="BC74" s="657"/>
      <c r="BD74" s="658"/>
      <c r="BE74" s="61"/>
      <c r="BF74" s="61"/>
      <c r="BG74" s="61"/>
      <c r="BH74" s="61"/>
      <c r="BI74" s="61"/>
      <c r="BJ74" s="61"/>
      <c r="BK74" s="61"/>
      <c r="BL74" s="61"/>
      <c r="BM74" s="61"/>
      <c r="BN74" s="61"/>
      <c r="BO74" s="61"/>
      <c r="BP74" s="61"/>
      <c r="BQ74" s="58">
        <v>68</v>
      </c>
      <c r="BR74" s="87"/>
      <c r="BS74" s="705"/>
      <c r="BT74" s="706"/>
      <c r="BU74" s="706"/>
      <c r="BV74" s="706"/>
      <c r="BW74" s="706"/>
      <c r="BX74" s="706"/>
      <c r="BY74" s="706"/>
      <c r="BZ74" s="706"/>
      <c r="CA74" s="706"/>
      <c r="CB74" s="706"/>
      <c r="CC74" s="706"/>
      <c r="CD74" s="706"/>
      <c r="CE74" s="706"/>
      <c r="CF74" s="706"/>
      <c r="CG74" s="707"/>
      <c r="CH74" s="708"/>
      <c r="CI74" s="709"/>
      <c r="CJ74" s="709"/>
      <c r="CK74" s="709"/>
      <c r="CL74" s="710"/>
      <c r="CM74" s="708"/>
      <c r="CN74" s="709"/>
      <c r="CO74" s="709"/>
      <c r="CP74" s="709"/>
      <c r="CQ74" s="710"/>
      <c r="CR74" s="708"/>
      <c r="CS74" s="709"/>
      <c r="CT74" s="709"/>
      <c r="CU74" s="709"/>
      <c r="CV74" s="710"/>
      <c r="CW74" s="708"/>
      <c r="CX74" s="709"/>
      <c r="CY74" s="709"/>
      <c r="CZ74" s="709"/>
      <c r="DA74" s="710"/>
      <c r="DB74" s="708"/>
      <c r="DC74" s="709"/>
      <c r="DD74" s="709"/>
      <c r="DE74" s="709"/>
      <c r="DF74" s="710"/>
      <c r="DG74" s="708"/>
      <c r="DH74" s="709"/>
      <c r="DI74" s="709"/>
      <c r="DJ74" s="709"/>
      <c r="DK74" s="710"/>
      <c r="DL74" s="708"/>
      <c r="DM74" s="709"/>
      <c r="DN74" s="709"/>
      <c r="DO74" s="709"/>
      <c r="DP74" s="710"/>
      <c r="DQ74" s="708"/>
      <c r="DR74" s="709"/>
      <c r="DS74" s="709"/>
      <c r="DT74" s="709"/>
      <c r="DU74" s="710"/>
      <c r="DV74" s="705"/>
      <c r="DW74" s="706"/>
      <c r="DX74" s="706"/>
      <c r="DY74" s="706"/>
      <c r="DZ74" s="711"/>
      <c r="EA74" s="53"/>
    </row>
    <row r="75" spans="1:131" s="50" customFormat="1" ht="26.25" customHeight="1">
      <c r="A75" s="58">
        <v>8</v>
      </c>
      <c r="B75" s="647" t="s">
        <v>105</v>
      </c>
      <c r="C75" s="648"/>
      <c r="D75" s="648"/>
      <c r="E75" s="648"/>
      <c r="F75" s="648"/>
      <c r="G75" s="648"/>
      <c r="H75" s="648"/>
      <c r="I75" s="648"/>
      <c r="J75" s="648"/>
      <c r="K75" s="648"/>
      <c r="L75" s="648"/>
      <c r="M75" s="648"/>
      <c r="N75" s="648"/>
      <c r="O75" s="648"/>
      <c r="P75" s="649"/>
      <c r="Q75" s="659">
        <v>277636</v>
      </c>
      <c r="R75" s="654"/>
      <c r="S75" s="654"/>
      <c r="T75" s="654"/>
      <c r="U75" s="656"/>
      <c r="V75" s="652">
        <v>266517</v>
      </c>
      <c r="W75" s="654"/>
      <c r="X75" s="654"/>
      <c r="Y75" s="654"/>
      <c r="Z75" s="656"/>
      <c r="AA75" s="652">
        <v>11120</v>
      </c>
      <c r="AB75" s="654"/>
      <c r="AC75" s="654"/>
      <c r="AD75" s="654"/>
      <c r="AE75" s="656"/>
      <c r="AF75" s="652">
        <v>11120</v>
      </c>
      <c r="AG75" s="654"/>
      <c r="AH75" s="654"/>
      <c r="AI75" s="654"/>
      <c r="AJ75" s="656"/>
      <c r="AK75" s="652">
        <v>1943</v>
      </c>
      <c r="AL75" s="654"/>
      <c r="AM75" s="654"/>
      <c r="AN75" s="654"/>
      <c r="AO75" s="656"/>
      <c r="AP75" s="652" t="s">
        <v>144</v>
      </c>
      <c r="AQ75" s="654"/>
      <c r="AR75" s="654"/>
      <c r="AS75" s="654"/>
      <c r="AT75" s="656"/>
      <c r="AU75" s="652" t="s">
        <v>144</v>
      </c>
      <c r="AV75" s="654"/>
      <c r="AW75" s="654"/>
      <c r="AX75" s="654"/>
      <c r="AY75" s="656"/>
      <c r="AZ75" s="657"/>
      <c r="BA75" s="657"/>
      <c r="BB75" s="657"/>
      <c r="BC75" s="657"/>
      <c r="BD75" s="658"/>
      <c r="BE75" s="61"/>
      <c r="BF75" s="61"/>
      <c r="BG75" s="61"/>
      <c r="BH75" s="61"/>
      <c r="BI75" s="61"/>
      <c r="BJ75" s="61"/>
      <c r="BK75" s="61"/>
      <c r="BL75" s="61"/>
      <c r="BM75" s="61"/>
      <c r="BN75" s="61"/>
      <c r="BO75" s="61"/>
      <c r="BP75" s="61"/>
      <c r="BQ75" s="58">
        <v>69</v>
      </c>
      <c r="BR75" s="87"/>
      <c r="BS75" s="705"/>
      <c r="BT75" s="706"/>
      <c r="BU75" s="706"/>
      <c r="BV75" s="706"/>
      <c r="BW75" s="706"/>
      <c r="BX75" s="706"/>
      <c r="BY75" s="706"/>
      <c r="BZ75" s="706"/>
      <c r="CA75" s="706"/>
      <c r="CB75" s="706"/>
      <c r="CC75" s="706"/>
      <c r="CD75" s="706"/>
      <c r="CE75" s="706"/>
      <c r="CF75" s="706"/>
      <c r="CG75" s="707"/>
      <c r="CH75" s="708"/>
      <c r="CI75" s="709"/>
      <c r="CJ75" s="709"/>
      <c r="CK75" s="709"/>
      <c r="CL75" s="710"/>
      <c r="CM75" s="708"/>
      <c r="CN75" s="709"/>
      <c r="CO75" s="709"/>
      <c r="CP75" s="709"/>
      <c r="CQ75" s="710"/>
      <c r="CR75" s="708"/>
      <c r="CS75" s="709"/>
      <c r="CT75" s="709"/>
      <c r="CU75" s="709"/>
      <c r="CV75" s="710"/>
      <c r="CW75" s="708"/>
      <c r="CX75" s="709"/>
      <c r="CY75" s="709"/>
      <c r="CZ75" s="709"/>
      <c r="DA75" s="710"/>
      <c r="DB75" s="708"/>
      <c r="DC75" s="709"/>
      <c r="DD75" s="709"/>
      <c r="DE75" s="709"/>
      <c r="DF75" s="710"/>
      <c r="DG75" s="708"/>
      <c r="DH75" s="709"/>
      <c r="DI75" s="709"/>
      <c r="DJ75" s="709"/>
      <c r="DK75" s="710"/>
      <c r="DL75" s="708"/>
      <c r="DM75" s="709"/>
      <c r="DN75" s="709"/>
      <c r="DO75" s="709"/>
      <c r="DP75" s="710"/>
      <c r="DQ75" s="708"/>
      <c r="DR75" s="709"/>
      <c r="DS75" s="709"/>
      <c r="DT75" s="709"/>
      <c r="DU75" s="710"/>
      <c r="DV75" s="705"/>
      <c r="DW75" s="706"/>
      <c r="DX75" s="706"/>
      <c r="DY75" s="706"/>
      <c r="DZ75" s="711"/>
      <c r="EA75" s="53"/>
    </row>
    <row r="76" spans="1:131" s="50" customFormat="1" ht="26.25" customHeight="1">
      <c r="A76" s="58">
        <v>9</v>
      </c>
      <c r="B76" s="647"/>
      <c r="C76" s="648"/>
      <c r="D76" s="648"/>
      <c r="E76" s="648"/>
      <c r="F76" s="648"/>
      <c r="G76" s="648"/>
      <c r="H76" s="648"/>
      <c r="I76" s="648"/>
      <c r="J76" s="648"/>
      <c r="K76" s="648"/>
      <c r="L76" s="648"/>
      <c r="M76" s="648"/>
      <c r="N76" s="648"/>
      <c r="O76" s="648"/>
      <c r="P76" s="649"/>
      <c r="Q76" s="659"/>
      <c r="R76" s="654"/>
      <c r="S76" s="654"/>
      <c r="T76" s="654"/>
      <c r="U76" s="656"/>
      <c r="V76" s="652"/>
      <c r="W76" s="654"/>
      <c r="X76" s="654"/>
      <c r="Y76" s="654"/>
      <c r="Z76" s="656"/>
      <c r="AA76" s="652"/>
      <c r="AB76" s="654"/>
      <c r="AC76" s="654"/>
      <c r="AD76" s="654"/>
      <c r="AE76" s="656"/>
      <c r="AF76" s="652"/>
      <c r="AG76" s="654"/>
      <c r="AH76" s="654"/>
      <c r="AI76" s="654"/>
      <c r="AJ76" s="656"/>
      <c r="AK76" s="652"/>
      <c r="AL76" s="654"/>
      <c r="AM76" s="654"/>
      <c r="AN76" s="654"/>
      <c r="AO76" s="656"/>
      <c r="AP76" s="652"/>
      <c r="AQ76" s="654"/>
      <c r="AR76" s="654"/>
      <c r="AS76" s="654"/>
      <c r="AT76" s="656"/>
      <c r="AU76" s="652"/>
      <c r="AV76" s="654"/>
      <c r="AW76" s="654"/>
      <c r="AX76" s="654"/>
      <c r="AY76" s="656"/>
      <c r="AZ76" s="657"/>
      <c r="BA76" s="657"/>
      <c r="BB76" s="657"/>
      <c r="BC76" s="657"/>
      <c r="BD76" s="658"/>
      <c r="BE76" s="61"/>
      <c r="BF76" s="61"/>
      <c r="BG76" s="61"/>
      <c r="BH76" s="61"/>
      <c r="BI76" s="61"/>
      <c r="BJ76" s="61"/>
      <c r="BK76" s="61"/>
      <c r="BL76" s="61"/>
      <c r="BM76" s="61"/>
      <c r="BN76" s="61"/>
      <c r="BO76" s="61"/>
      <c r="BP76" s="61"/>
      <c r="BQ76" s="58">
        <v>70</v>
      </c>
      <c r="BR76" s="87"/>
      <c r="BS76" s="705"/>
      <c r="BT76" s="706"/>
      <c r="BU76" s="706"/>
      <c r="BV76" s="706"/>
      <c r="BW76" s="706"/>
      <c r="BX76" s="706"/>
      <c r="BY76" s="706"/>
      <c r="BZ76" s="706"/>
      <c r="CA76" s="706"/>
      <c r="CB76" s="706"/>
      <c r="CC76" s="706"/>
      <c r="CD76" s="706"/>
      <c r="CE76" s="706"/>
      <c r="CF76" s="706"/>
      <c r="CG76" s="707"/>
      <c r="CH76" s="708"/>
      <c r="CI76" s="709"/>
      <c r="CJ76" s="709"/>
      <c r="CK76" s="709"/>
      <c r="CL76" s="710"/>
      <c r="CM76" s="708"/>
      <c r="CN76" s="709"/>
      <c r="CO76" s="709"/>
      <c r="CP76" s="709"/>
      <c r="CQ76" s="710"/>
      <c r="CR76" s="708"/>
      <c r="CS76" s="709"/>
      <c r="CT76" s="709"/>
      <c r="CU76" s="709"/>
      <c r="CV76" s="710"/>
      <c r="CW76" s="708"/>
      <c r="CX76" s="709"/>
      <c r="CY76" s="709"/>
      <c r="CZ76" s="709"/>
      <c r="DA76" s="710"/>
      <c r="DB76" s="708"/>
      <c r="DC76" s="709"/>
      <c r="DD76" s="709"/>
      <c r="DE76" s="709"/>
      <c r="DF76" s="710"/>
      <c r="DG76" s="708"/>
      <c r="DH76" s="709"/>
      <c r="DI76" s="709"/>
      <c r="DJ76" s="709"/>
      <c r="DK76" s="710"/>
      <c r="DL76" s="708"/>
      <c r="DM76" s="709"/>
      <c r="DN76" s="709"/>
      <c r="DO76" s="709"/>
      <c r="DP76" s="710"/>
      <c r="DQ76" s="708"/>
      <c r="DR76" s="709"/>
      <c r="DS76" s="709"/>
      <c r="DT76" s="709"/>
      <c r="DU76" s="710"/>
      <c r="DV76" s="705"/>
      <c r="DW76" s="706"/>
      <c r="DX76" s="706"/>
      <c r="DY76" s="706"/>
      <c r="DZ76" s="711"/>
      <c r="EA76" s="53"/>
    </row>
    <row r="77" spans="1:131" s="50" customFormat="1" ht="26.25" customHeight="1">
      <c r="A77" s="58">
        <v>10</v>
      </c>
      <c r="B77" s="647"/>
      <c r="C77" s="648"/>
      <c r="D77" s="648"/>
      <c r="E77" s="648"/>
      <c r="F77" s="648"/>
      <c r="G77" s="648"/>
      <c r="H77" s="648"/>
      <c r="I77" s="648"/>
      <c r="J77" s="648"/>
      <c r="K77" s="648"/>
      <c r="L77" s="648"/>
      <c r="M77" s="648"/>
      <c r="N77" s="648"/>
      <c r="O77" s="648"/>
      <c r="P77" s="649"/>
      <c r="Q77" s="659"/>
      <c r="R77" s="654"/>
      <c r="S77" s="654"/>
      <c r="T77" s="654"/>
      <c r="U77" s="656"/>
      <c r="V77" s="652"/>
      <c r="W77" s="654"/>
      <c r="X77" s="654"/>
      <c r="Y77" s="654"/>
      <c r="Z77" s="656"/>
      <c r="AA77" s="652"/>
      <c r="AB77" s="654"/>
      <c r="AC77" s="654"/>
      <c r="AD77" s="654"/>
      <c r="AE77" s="656"/>
      <c r="AF77" s="652"/>
      <c r="AG77" s="654"/>
      <c r="AH77" s="654"/>
      <c r="AI77" s="654"/>
      <c r="AJ77" s="656"/>
      <c r="AK77" s="652"/>
      <c r="AL77" s="654"/>
      <c r="AM77" s="654"/>
      <c r="AN77" s="654"/>
      <c r="AO77" s="656"/>
      <c r="AP77" s="652"/>
      <c r="AQ77" s="654"/>
      <c r="AR77" s="654"/>
      <c r="AS77" s="654"/>
      <c r="AT77" s="656"/>
      <c r="AU77" s="652"/>
      <c r="AV77" s="654"/>
      <c r="AW77" s="654"/>
      <c r="AX77" s="654"/>
      <c r="AY77" s="656"/>
      <c r="AZ77" s="657"/>
      <c r="BA77" s="657"/>
      <c r="BB77" s="657"/>
      <c r="BC77" s="657"/>
      <c r="BD77" s="658"/>
      <c r="BE77" s="61"/>
      <c r="BF77" s="61"/>
      <c r="BG77" s="61"/>
      <c r="BH77" s="61"/>
      <c r="BI77" s="61"/>
      <c r="BJ77" s="61"/>
      <c r="BK77" s="61"/>
      <c r="BL77" s="61"/>
      <c r="BM77" s="61"/>
      <c r="BN77" s="61"/>
      <c r="BO77" s="61"/>
      <c r="BP77" s="61"/>
      <c r="BQ77" s="58">
        <v>71</v>
      </c>
      <c r="BR77" s="87"/>
      <c r="BS77" s="705"/>
      <c r="BT77" s="706"/>
      <c r="BU77" s="706"/>
      <c r="BV77" s="706"/>
      <c r="BW77" s="706"/>
      <c r="BX77" s="706"/>
      <c r="BY77" s="706"/>
      <c r="BZ77" s="706"/>
      <c r="CA77" s="706"/>
      <c r="CB77" s="706"/>
      <c r="CC77" s="706"/>
      <c r="CD77" s="706"/>
      <c r="CE77" s="706"/>
      <c r="CF77" s="706"/>
      <c r="CG77" s="707"/>
      <c r="CH77" s="708"/>
      <c r="CI77" s="709"/>
      <c r="CJ77" s="709"/>
      <c r="CK77" s="709"/>
      <c r="CL77" s="710"/>
      <c r="CM77" s="708"/>
      <c r="CN77" s="709"/>
      <c r="CO77" s="709"/>
      <c r="CP77" s="709"/>
      <c r="CQ77" s="710"/>
      <c r="CR77" s="708"/>
      <c r="CS77" s="709"/>
      <c r="CT77" s="709"/>
      <c r="CU77" s="709"/>
      <c r="CV77" s="710"/>
      <c r="CW77" s="708"/>
      <c r="CX77" s="709"/>
      <c r="CY77" s="709"/>
      <c r="CZ77" s="709"/>
      <c r="DA77" s="710"/>
      <c r="DB77" s="708"/>
      <c r="DC77" s="709"/>
      <c r="DD77" s="709"/>
      <c r="DE77" s="709"/>
      <c r="DF77" s="710"/>
      <c r="DG77" s="708"/>
      <c r="DH77" s="709"/>
      <c r="DI77" s="709"/>
      <c r="DJ77" s="709"/>
      <c r="DK77" s="710"/>
      <c r="DL77" s="708"/>
      <c r="DM77" s="709"/>
      <c r="DN77" s="709"/>
      <c r="DO77" s="709"/>
      <c r="DP77" s="710"/>
      <c r="DQ77" s="708"/>
      <c r="DR77" s="709"/>
      <c r="DS77" s="709"/>
      <c r="DT77" s="709"/>
      <c r="DU77" s="710"/>
      <c r="DV77" s="705"/>
      <c r="DW77" s="706"/>
      <c r="DX77" s="706"/>
      <c r="DY77" s="706"/>
      <c r="DZ77" s="711"/>
      <c r="EA77" s="53"/>
    </row>
    <row r="78" spans="1:131" s="50" customFormat="1" ht="26.25" customHeight="1">
      <c r="A78" s="58">
        <v>11</v>
      </c>
      <c r="B78" s="647"/>
      <c r="C78" s="648"/>
      <c r="D78" s="648"/>
      <c r="E78" s="648"/>
      <c r="F78" s="648"/>
      <c r="G78" s="648"/>
      <c r="H78" s="648"/>
      <c r="I78" s="648"/>
      <c r="J78" s="648"/>
      <c r="K78" s="648"/>
      <c r="L78" s="648"/>
      <c r="M78" s="648"/>
      <c r="N78" s="648"/>
      <c r="O78" s="648"/>
      <c r="P78" s="649"/>
      <c r="Q78" s="650"/>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1"/>
      <c r="AR78" s="651"/>
      <c r="AS78" s="651"/>
      <c r="AT78" s="651"/>
      <c r="AU78" s="651"/>
      <c r="AV78" s="651"/>
      <c r="AW78" s="651"/>
      <c r="AX78" s="651"/>
      <c r="AY78" s="651"/>
      <c r="AZ78" s="657"/>
      <c r="BA78" s="657"/>
      <c r="BB78" s="657"/>
      <c r="BC78" s="657"/>
      <c r="BD78" s="658"/>
      <c r="BE78" s="61"/>
      <c r="BF78" s="61"/>
      <c r="BG78" s="61"/>
      <c r="BH78" s="61"/>
      <c r="BI78" s="61"/>
      <c r="BJ78" s="53"/>
      <c r="BK78" s="53"/>
      <c r="BL78" s="53"/>
      <c r="BM78" s="53"/>
      <c r="BN78" s="53"/>
      <c r="BO78" s="61"/>
      <c r="BP78" s="61"/>
      <c r="BQ78" s="58">
        <v>72</v>
      </c>
      <c r="BR78" s="87"/>
      <c r="BS78" s="705"/>
      <c r="BT78" s="706"/>
      <c r="BU78" s="706"/>
      <c r="BV78" s="706"/>
      <c r="BW78" s="706"/>
      <c r="BX78" s="706"/>
      <c r="BY78" s="706"/>
      <c r="BZ78" s="706"/>
      <c r="CA78" s="706"/>
      <c r="CB78" s="706"/>
      <c r="CC78" s="706"/>
      <c r="CD78" s="706"/>
      <c r="CE78" s="706"/>
      <c r="CF78" s="706"/>
      <c r="CG78" s="707"/>
      <c r="CH78" s="708"/>
      <c r="CI78" s="709"/>
      <c r="CJ78" s="709"/>
      <c r="CK78" s="709"/>
      <c r="CL78" s="710"/>
      <c r="CM78" s="708"/>
      <c r="CN78" s="709"/>
      <c r="CO78" s="709"/>
      <c r="CP78" s="709"/>
      <c r="CQ78" s="710"/>
      <c r="CR78" s="708"/>
      <c r="CS78" s="709"/>
      <c r="CT78" s="709"/>
      <c r="CU78" s="709"/>
      <c r="CV78" s="710"/>
      <c r="CW78" s="708"/>
      <c r="CX78" s="709"/>
      <c r="CY78" s="709"/>
      <c r="CZ78" s="709"/>
      <c r="DA78" s="710"/>
      <c r="DB78" s="708"/>
      <c r="DC78" s="709"/>
      <c r="DD78" s="709"/>
      <c r="DE78" s="709"/>
      <c r="DF78" s="710"/>
      <c r="DG78" s="708"/>
      <c r="DH78" s="709"/>
      <c r="DI78" s="709"/>
      <c r="DJ78" s="709"/>
      <c r="DK78" s="710"/>
      <c r="DL78" s="708"/>
      <c r="DM78" s="709"/>
      <c r="DN78" s="709"/>
      <c r="DO78" s="709"/>
      <c r="DP78" s="710"/>
      <c r="DQ78" s="708"/>
      <c r="DR78" s="709"/>
      <c r="DS78" s="709"/>
      <c r="DT78" s="709"/>
      <c r="DU78" s="710"/>
      <c r="DV78" s="705"/>
      <c r="DW78" s="706"/>
      <c r="DX78" s="706"/>
      <c r="DY78" s="706"/>
      <c r="DZ78" s="711"/>
      <c r="EA78" s="53"/>
    </row>
    <row r="79" spans="1:131" s="50" customFormat="1" ht="26.25" customHeight="1">
      <c r="A79" s="58">
        <v>12</v>
      </c>
      <c r="B79" s="647"/>
      <c r="C79" s="648"/>
      <c r="D79" s="648"/>
      <c r="E79" s="648"/>
      <c r="F79" s="648"/>
      <c r="G79" s="648"/>
      <c r="H79" s="648"/>
      <c r="I79" s="648"/>
      <c r="J79" s="648"/>
      <c r="K79" s="648"/>
      <c r="L79" s="648"/>
      <c r="M79" s="648"/>
      <c r="N79" s="648"/>
      <c r="O79" s="648"/>
      <c r="P79" s="649"/>
      <c r="Q79" s="650"/>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1"/>
      <c r="AR79" s="651"/>
      <c r="AS79" s="651"/>
      <c r="AT79" s="651"/>
      <c r="AU79" s="651"/>
      <c r="AV79" s="651"/>
      <c r="AW79" s="651"/>
      <c r="AX79" s="651"/>
      <c r="AY79" s="651"/>
      <c r="AZ79" s="657"/>
      <c r="BA79" s="657"/>
      <c r="BB79" s="657"/>
      <c r="BC79" s="657"/>
      <c r="BD79" s="658"/>
      <c r="BE79" s="61"/>
      <c r="BF79" s="61"/>
      <c r="BG79" s="61"/>
      <c r="BH79" s="61"/>
      <c r="BI79" s="61"/>
      <c r="BJ79" s="53"/>
      <c r="BK79" s="53"/>
      <c r="BL79" s="53"/>
      <c r="BM79" s="53"/>
      <c r="BN79" s="53"/>
      <c r="BO79" s="61"/>
      <c r="BP79" s="61"/>
      <c r="BQ79" s="58">
        <v>73</v>
      </c>
      <c r="BR79" s="87"/>
      <c r="BS79" s="705"/>
      <c r="BT79" s="706"/>
      <c r="BU79" s="706"/>
      <c r="BV79" s="706"/>
      <c r="BW79" s="706"/>
      <c r="BX79" s="706"/>
      <c r="BY79" s="706"/>
      <c r="BZ79" s="706"/>
      <c r="CA79" s="706"/>
      <c r="CB79" s="706"/>
      <c r="CC79" s="706"/>
      <c r="CD79" s="706"/>
      <c r="CE79" s="706"/>
      <c r="CF79" s="706"/>
      <c r="CG79" s="707"/>
      <c r="CH79" s="708"/>
      <c r="CI79" s="709"/>
      <c r="CJ79" s="709"/>
      <c r="CK79" s="709"/>
      <c r="CL79" s="710"/>
      <c r="CM79" s="708"/>
      <c r="CN79" s="709"/>
      <c r="CO79" s="709"/>
      <c r="CP79" s="709"/>
      <c r="CQ79" s="710"/>
      <c r="CR79" s="708"/>
      <c r="CS79" s="709"/>
      <c r="CT79" s="709"/>
      <c r="CU79" s="709"/>
      <c r="CV79" s="710"/>
      <c r="CW79" s="708"/>
      <c r="CX79" s="709"/>
      <c r="CY79" s="709"/>
      <c r="CZ79" s="709"/>
      <c r="DA79" s="710"/>
      <c r="DB79" s="708"/>
      <c r="DC79" s="709"/>
      <c r="DD79" s="709"/>
      <c r="DE79" s="709"/>
      <c r="DF79" s="710"/>
      <c r="DG79" s="708"/>
      <c r="DH79" s="709"/>
      <c r="DI79" s="709"/>
      <c r="DJ79" s="709"/>
      <c r="DK79" s="710"/>
      <c r="DL79" s="708"/>
      <c r="DM79" s="709"/>
      <c r="DN79" s="709"/>
      <c r="DO79" s="709"/>
      <c r="DP79" s="710"/>
      <c r="DQ79" s="708"/>
      <c r="DR79" s="709"/>
      <c r="DS79" s="709"/>
      <c r="DT79" s="709"/>
      <c r="DU79" s="710"/>
      <c r="DV79" s="705"/>
      <c r="DW79" s="706"/>
      <c r="DX79" s="706"/>
      <c r="DY79" s="706"/>
      <c r="DZ79" s="711"/>
      <c r="EA79" s="53"/>
    </row>
    <row r="80" spans="1:131" s="50" customFormat="1" ht="26.25" customHeight="1">
      <c r="A80" s="58">
        <v>13</v>
      </c>
      <c r="B80" s="647"/>
      <c r="C80" s="648"/>
      <c r="D80" s="648"/>
      <c r="E80" s="648"/>
      <c r="F80" s="648"/>
      <c r="G80" s="648"/>
      <c r="H80" s="648"/>
      <c r="I80" s="648"/>
      <c r="J80" s="648"/>
      <c r="K80" s="648"/>
      <c r="L80" s="648"/>
      <c r="M80" s="648"/>
      <c r="N80" s="648"/>
      <c r="O80" s="648"/>
      <c r="P80" s="649"/>
      <c r="Q80" s="650"/>
      <c r="R80" s="651"/>
      <c r="S80" s="651"/>
      <c r="T80" s="651"/>
      <c r="U80" s="651"/>
      <c r="V80" s="651"/>
      <c r="W80" s="651"/>
      <c r="X80" s="651"/>
      <c r="Y80" s="651"/>
      <c r="Z80" s="651"/>
      <c r="AA80" s="651"/>
      <c r="AB80" s="651"/>
      <c r="AC80" s="651"/>
      <c r="AD80" s="651"/>
      <c r="AE80" s="651"/>
      <c r="AF80" s="651"/>
      <c r="AG80" s="651"/>
      <c r="AH80" s="651"/>
      <c r="AI80" s="651"/>
      <c r="AJ80" s="651"/>
      <c r="AK80" s="651"/>
      <c r="AL80" s="651"/>
      <c r="AM80" s="651"/>
      <c r="AN80" s="651"/>
      <c r="AO80" s="651"/>
      <c r="AP80" s="651"/>
      <c r="AQ80" s="651"/>
      <c r="AR80" s="651"/>
      <c r="AS80" s="651"/>
      <c r="AT80" s="651"/>
      <c r="AU80" s="651"/>
      <c r="AV80" s="651"/>
      <c r="AW80" s="651"/>
      <c r="AX80" s="651"/>
      <c r="AY80" s="651"/>
      <c r="AZ80" s="657"/>
      <c r="BA80" s="657"/>
      <c r="BB80" s="657"/>
      <c r="BC80" s="657"/>
      <c r="BD80" s="658"/>
      <c r="BE80" s="61"/>
      <c r="BF80" s="61"/>
      <c r="BG80" s="61"/>
      <c r="BH80" s="61"/>
      <c r="BI80" s="61"/>
      <c r="BJ80" s="61"/>
      <c r="BK80" s="61"/>
      <c r="BL80" s="61"/>
      <c r="BM80" s="61"/>
      <c r="BN80" s="61"/>
      <c r="BO80" s="61"/>
      <c r="BP80" s="61"/>
      <c r="BQ80" s="58">
        <v>74</v>
      </c>
      <c r="BR80" s="87"/>
      <c r="BS80" s="705"/>
      <c r="BT80" s="706"/>
      <c r="BU80" s="706"/>
      <c r="BV80" s="706"/>
      <c r="BW80" s="706"/>
      <c r="BX80" s="706"/>
      <c r="BY80" s="706"/>
      <c r="BZ80" s="706"/>
      <c r="CA80" s="706"/>
      <c r="CB80" s="706"/>
      <c r="CC80" s="706"/>
      <c r="CD80" s="706"/>
      <c r="CE80" s="706"/>
      <c r="CF80" s="706"/>
      <c r="CG80" s="707"/>
      <c r="CH80" s="708"/>
      <c r="CI80" s="709"/>
      <c r="CJ80" s="709"/>
      <c r="CK80" s="709"/>
      <c r="CL80" s="710"/>
      <c r="CM80" s="708"/>
      <c r="CN80" s="709"/>
      <c r="CO80" s="709"/>
      <c r="CP80" s="709"/>
      <c r="CQ80" s="710"/>
      <c r="CR80" s="708"/>
      <c r="CS80" s="709"/>
      <c r="CT80" s="709"/>
      <c r="CU80" s="709"/>
      <c r="CV80" s="710"/>
      <c r="CW80" s="708"/>
      <c r="CX80" s="709"/>
      <c r="CY80" s="709"/>
      <c r="CZ80" s="709"/>
      <c r="DA80" s="710"/>
      <c r="DB80" s="708"/>
      <c r="DC80" s="709"/>
      <c r="DD80" s="709"/>
      <c r="DE80" s="709"/>
      <c r="DF80" s="710"/>
      <c r="DG80" s="708"/>
      <c r="DH80" s="709"/>
      <c r="DI80" s="709"/>
      <c r="DJ80" s="709"/>
      <c r="DK80" s="710"/>
      <c r="DL80" s="708"/>
      <c r="DM80" s="709"/>
      <c r="DN80" s="709"/>
      <c r="DO80" s="709"/>
      <c r="DP80" s="710"/>
      <c r="DQ80" s="708"/>
      <c r="DR80" s="709"/>
      <c r="DS80" s="709"/>
      <c r="DT80" s="709"/>
      <c r="DU80" s="710"/>
      <c r="DV80" s="705"/>
      <c r="DW80" s="706"/>
      <c r="DX80" s="706"/>
      <c r="DY80" s="706"/>
      <c r="DZ80" s="711"/>
      <c r="EA80" s="53"/>
    </row>
    <row r="81" spans="1:131" s="50" customFormat="1" ht="26.25" customHeight="1">
      <c r="A81" s="58">
        <v>14</v>
      </c>
      <c r="B81" s="647"/>
      <c r="C81" s="648"/>
      <c r="D81" s="648"/>
      <c r="E81" s="648"/>
      <c r="F81" s="648"/>
      <c r="G81" s="648"/>
      <c r="H81" s="648"/>
      <c r="I81" s="648"/>
      <c r="J81" s="648"/>
      <c r="K81" s="648"/>
      <c r="L81" s="648"/>
      <c r="M81" s="648"/>
      <c r="N81" s="648"/>
      <c r="O81" s="648"/>
      <c r="P81" s="649"/>
      <c r="Q81" s="650"/>
      <c r="R81" s="651"/>
      <c r="S81" s="651"/>
      <c r="T81" s="651"/>
      <c r="U81" s="651"/>
      <c r="V81" s="651"/>
      <c r="W81" s="651"/>
      <c r="X81" s="651"/>
      <c r="Y81" s="651"/>
      <c r="Z81" s="651"/>
      <c r="AA81" s="651"/>
      <c r="AB81" s="651"/>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1"/>
      <c r="AY81" s="651"/>
      <c r="AZ81" s="657"/>
      <c r="BA81" s="657"/>
      <c r="BB81" s="657"/>
      <c r="BC81" s="657"/>
      <c r="BD81" s="658"/>
      <c r="BE81" s="61"/>
      <c r="BF81" s="61"/>
      <c r="BG81" s="61"/>
      <c r="BH81" s="61"/>
      <c r="BI81" s="61"/>
      <c r="BJ81" s="61"/>
      <c r="BK81" s="61"/>
      <c r="BL81" s="61"/>
      <c r="BM81" s="61"/>
      <c r="BN81" s="61"/>
      <c r="BO81" s="61"/>
      <c r="BP81" s="61"/>
      <c r="BQ81" s="58">
        <v>75</v>
      </c>
      <c r="BR81" s="87"/>
      <c r="BS81" s="705"/>
      <c r="BT81" s="706"/>
      <c r="BU81" s="706"/>
      <c r="BV81" s="706"/>
      <c r="BW81" s="706"/>
      <c r="BX81" s="706"/>
      <c r="BY81" s="706"/>
      <c r="BZ81" s="706"/>
      <c r="CA81" s="706"/>
      <c r="CB81" s="706"/>
      <c r="CC81" s="706"/>
      <c r="CD81" s="706"/>
      <c r="CE81" s="706"/>
      <c r="CF81" s="706"/>
      <c r="CG81" s="707"/>
      <c r="CH81" s="708"/>
      <c r="CI81" s="709"/>
      <c r="CJ81" s="709"/>
      <c r="CK81" s="709"/>
      <c r="CL81" s="710"/>
      <c r="CM81" s="708"/>
      <c r="CN81" s="709"/>
      <c r="CO81" s="709"/>
      <c r="CP81" s="709"/>
      <c r="CQ81" s="710"/>
      <c r="CR81" s="708"/>
      <c r="CS81" s="709"/>
      <c r="CT81" s="709"/>
      <c r="CU81" s="709"/>
      <c r="CV81" s="710"/>
      <c r="CW81" s="708"/>
      <c r="CX81" s="709"/>
      <c r="CY81" s="709"/>
      <c r="CZ81" s="709"/>
      <c r="DA81" s="710"/>
      <c r="DB81" s="708"/>
      <c r="DC81" s="709"/>
      <c r="DD81" s="709"/>
      <c r="DE81" s="709"/>
      <c r="DF81" s="710"/>
      <c r="DG81" s="708"/>
      <c r="DH81" s="709"/>
      <c r="DI81" s="709"/>
      <c r="DJ81" s="709"/>
      <c r="DK81" s="710"/>
      <c r="DL81" s="708"/>
      <c r="DM81" s="709"/>
      <c r="DN81" s="709"/>
      <c r="DO81" s="709"/>
      <c r="DP81" s="710"/>
      <c r="DQ81" s="708"/>
      <c r="DR81" s="709"/>
      <c r="DS81" s="709"/>
      <c r="DT81" s="709"/>
      <c r="DU81" s="710"/>
      <c r="DV81" s="705"/>
      <c r="DW81" s="706"/>
      <c r="DX81" s="706"/>
      <c r="DY81" s="706"/>
      <c r="DZ81" s="711"/>
      <c r="EA81" s="53"/>
    </row>
    <row r="82" spans="1:131" s="50" customFormat="1" ht="26.25" customHeight="1">
      <c r="A82" s="58">
        <v>15</v>
      </c>
      <c r="B82" s="647"/>
      <c r="C82" s="648"/>
      <c r="D82" s="648"/>
      <c r="E82" s="648"/>
      <c r="F82" s="648"/>
      <c r="G82" s="648"/>
      <c r="H82" s="648"/>
      <c r="I82" s="648"/>
      <c r="J82" s="648"/>
      <c r="K82" s="648"/>
      <c r="L82" s="648"/>
      <c r="M82" s="648"/>
      <c r="N82" s="648"/>
      <c r="O82" s="648"/>
      <c r="P82" s="649"/>
      <c r="Q82" s="650"/>
      <c r="R82" s="651"/>
      <c r="S82" s="651"/>
      <c r="T82" s="651"/>
      <c r="U82" s="651"/>
      <c r="V82" s="651"/>
      <c r="W82" s="651"/>
      <c r="X82" s="651"/>
      <c r="Y82" s="651"/>
      <c r="Z82" s="651"/>
      <c r="AA82" s="651"/>
      <c r="AB82" s="651"/>
      <c r="AC82" s="651"/>
      <c r="AD82" s="651"/>
      <c r="AE82" s="651"/>
      <c r="AF82" s="651"/>
      <c r="AG82" s="651"/>
      <c r="AH82" s="651"/>
      <c r="AI82" s="651"/>
      <c r="AJ82" s="651"/>
      <c r="AK82" s="651"/>
      <c r="AL82" s="651"/>
      <c r="AM82" s="651"/>
      <c r="AN82" s="651"/>
      <c r="AO82" s="651"/>
      <c r="AP82" s="651"/>
      <c r="AQ82" s="651"/>
      <c r="AR82" s="651"/>
      <c r="AS82" s="651"/>
      <c r="AT82" s="651"/>
      <c r="AU82" s="651"/>
      <c r="AV82" s="651"/>
      <c r="AW82" s="651"/>
      <c r="AX82" s="651"/>
      <c r="AY82" s="651"/>
      <c r="AZ82" s="657"/>
      <c r="BA82" s="657"/>
      <c r="BB82" s="657"/>
      <c r="BC82" s="657"/>
      <c r="BD82" s="658"/>
      <c r="BE82" s="61"/>
      <c r="BF82" s="61"/>
      <c r="BG82" s="61"/>
      <c r="BH82" s="61"/>
      <c r="BI82" s="61"/>
      <c r="BJ82" s="61"/>
      <c r="BK82" s="61"/>
      <c r="BL82" s="61"/>
      <c r="BM82" s="61"/>
      <c r="BN82" s="61"/>
      <c r="BO82" s="61"/>
      <c r="BP82" s="61"/>
      <c r="BQ82" s="58">
        <v>76</v>
      </c>
      <c r="BR82" s="87"/>
      <c r="BS82" s="705"/>
      <c r="BT82" s="706"/>
      <c r="BU82" s="706"/>
      <c r="BV82" s="706"/>
      <c r="BW82" s="706"/>
      <c r="BX82" s="706"/>
      <c r="BY82" s="706"/>
      <c r="BZ82" s="706"/>
      <c r="CA82" s="706"/>
      <c r="CB82" s="706"/>
      <c r="CC82" s="706"/>
      <c r="CD82" s="706"/>
      <c r="CE82" s="706"/>
      <c r="CF82" s="706"/>
      <c r="CG82" s="707"/>
      <c r="CH82" s="708"/>
      <c r="CI82" s="709"/>
      <c r="CJ82" s="709"/>
      <c r="CK82" s="709"/>
      <c r="CL82" s="710"/>
      <c r="CM82" s="708"/>
      <c r="CN82" s="709"/>
      <c r="CO82" s="709"/>
      <c r="CP82" s="709"/>
      <c r="CQ82" s="710"/>
      <c r="CR82" s="708"/>
      <c r="CS82" s="709"/>
      <c r="CT82" s="709"/>
      <c r="CU82" s="709"/>
      <c r="CV82" s="710"/>
      <c r="CW82" s="708"/>
      <c r="CX82" s="709"/>
      <c r="CY82" s="709"/>
      <c r="CZ82" s="709"/>
      <c r="DA82" s="710"/>
      <c r="DB82" s="708"/>
      <c r="DC82" s="709"/>
      <c r="DD82" s="709"/>
      <c r="DE82" s="709"/>
      <c r="DF82" s="710"/>
      <c r="DG82" s="708"/>
      <c r="DH82" s="709"/>
      <c r="DI82" s="709"/>
      <c r="DJ82" s="709"/>
      <c r="DK82" s="710"/>
      <c r="DL82" s="708"/>
      <c r="DM82" s="709"/>
      <c r="DN82" s="709"/>
      <c r="DO82" s="709"/>
      <c r="DP82" s="710"/>
      <c r="DQ82" s="708"/>
      <c r="DR82" s="709"/>
      <c r="DS82" s="709"/>
      <c r="DT82" s="709"/>
      <c r="DU82" s="710"/>
      <c r="DV82" s="705"/>
      <c r="DW82" s="706"/>
      <c r="DX82" s="706"/>
      <c r="DY82" s="706"/>
      <c r="DZ82" s="711"/>
      <c r="EA82" s="53"/>
    </row>
    <row r="83" spans="1:131" s="50" customFormat="1" ht="26.25" customHeight="1">
      <c r="A83" s="58">
        <v>16</v>
      </c>
      <c r="B83" s="647"/>
      <c r="C83" s="648"/>
      <c r="D83" s="648"/>
      <c r="E83" s="648"/>
      <c r="F83" s="648"/>
      <c r="G83" s="648"/>
      <c r="H83" s="648"/>
      <c r="I83" s="648"/>
      <c r="J83" s="648"/>
      <c r="K83" s="648"/>
      <c r="L83" s="648"/>
      <c r="M83" s="648"/>
      <c r="N83" s="648"/>
      <c r="O83" s="648"/>
      <c r="P83" s="649"/>
      <c r="Q83" s="650"/>
      <c r="R83" s="651"/>
      <c r="S83" s="651"/>
      <c r="T83" s="651"/>
      <c r="U83" s="651"/>
      <c r="V83" s="651"/>
      <c r="W83" s="651"/>
      <c r="X83" s="651"/>
      <c r="Y83" s="651"/>
      <c r="Z83" s="651"/>
      <c r="AA83" s="651"/>
      <c r="AB83" s="651"/>
      <c r="AC83" s="651"/>
      <c r="AD83" s="651"/>
      <c r="AE83" s="651"/>
      <c r="AF83" s="651"/>
      <c r="AG83" s="651"/>
      <c r="AH83" s="651"/>
      <c r="AI83" s="651"/>
      <c r="AJ83" s="651"/>
      <c r="AK83" s="651"/>
      <c r="AL83" s="651"/>
      <c r="AM83" s="651"/>
      <c r="AN83" s="651"/>
      <c r="AO83" s="651"/>
      <c r="AP83" s="651"/>
      <c r="AQ83" s="651"/>
      <c r="AR83" s="651"/>
      <c r="AS83" s="651"/>
      <c r="AT83" s="651"/>
      <c r="AU83" s="651"/>
      <c r="AV83" s="651"/>
      <c r="AW83" s="651"/>
      <c r="AX83" s="651"/>
      <c r="AY83" s="651"/>
      <c r="AZ83" s="657"/>
      <c r="BA83" s="657"/>
      <c r="BB83" s="657"/>
      <c r="BC83" s="657"/>
      <c r="BD83" s="658"/>
      <c r="BE83" s="61"/>
      <c r="BF83" s="61"/>
      <c r="BG83" s="61"/>
      <c r="BH83" s="61"/>
      <c r="BI83" s="61"/>
      <c r="BJ83" s="61"/>
      <c r="BK83" s="61"/>
      <c r="BL83" s="61"/>
      <c r="BM83" s="61"/>
      <c r="BN83" s="61"/>
      <c r="BO83" s="61"/>
      <c r="BP83" s="61"/>
      <c r="BQ83" s="58">
        <v>77</v>
      </c>
      <c r="BR83" s="87"/>
      <c r="BS83" s="705"/>
      <c r="BT83" s="706"/>
      <c r="BU83" s="706"/>
      <c r="BV83" s="706"/>
      <c r="BW83" s="706"/>
      <c r="BX83" s="706"/>
      <c r="BY83" s="706"/>
      <c r="BZ83" s="706"/>
      <c r="CA83" s="706"/>
      <c r="CB83" s="706"/>
      <c r="CC83" s="706"/>
      <c r="CD83" s="706"/>
      <c r="CE83" s="706"/>
      <c r="CF83" s="706"/>
      <c r="CG83" s="707"/>
      <c r="CH83" s="708"/>
      <c r="CI83" s="709"/>
      <c r="CJ83" s="709"/>
      <c r="CK83" s="709"/>
      <c r="CL83" s="710"/>
      <c r="CM83" s="708"/>
      <c r="CN83" s="709"/>
      <c r="CO83" s="709"/>
      <c r="CP83" s="709"/>
      <c r="CQ83" s="710"/>
      <c r="CR83" s="708"/>
      <c r="CS83" s="709"/>
      <c r="CT83" s="709"/>
      <c r="CU83" s="709"/>
      <c r="CV83" s="710"/>
      <c r="CW83" s="708"/>
      <c r="CX83" s="709"/>
      <c r="CY83" s="709"/>
      <c r="CZ83" s="709"/>
      <c r="DA83" s="710"/>
      <c r="DB83" s="708"/>
      <c r="DC83" s="709"/>
      <c r="DD83" s="709"/>
      <c r="DE83" s="709"/>
      <c r="DF83" s="710"/>
      <c r="DG83" s="708"/>
      <c r="DH83" s="709"/>
      <c r="DI83" s="709"/>
      <c r="DJ83" s="709"/>
      <c r="DK83" s="710"/>
      <c r="DL83" s="708"/>
      <c r="DM83" s="709"/>
      <c r="DN83" s="709"/>
      <c r="DO83" s="709"/>
      <c r="DP83" s="710"/>
      <c r="DQ83" s="708"/>
      <c r="DR83" s="709"/>
      <c r="DS83" s="709"/>
      <c r="DT83" s="709"/>
      <c r="DU83" s="710"/>
      <c r="DV83" s="705"/>
      <c r="DW83" s="706"/>
      <c r="DX83" s="706"/>
      <c r="DY83" s="706"/>
      <c r="DZ83" s="711"/>
      <c r="EA83" s="53"/>
    </row>
    <row r="84" spans="1:131" s="50" customFormat="1" ht="26.25" customHeight="1">
      <c r="A84" s="58">
        <v>17</v>
      </c>
      <c r="B84" s="647"/>
      <c r="C84" s="648"/>
      <c r="D84" s="648"/>
      <c r="E84" s="648"/>
      <c r="F84" s="648"/>
      <c r="G84" s="648"/>
      <c r="H84" s="648"/>
      <c r="I84" s="648"/>
      <c r="J84" s="648"/>
      <c r="K84" s="648"/>
      <c r="L84" s="648"/>
      <c r="M84" s="648"/>
      <c r="N84" s="648"/>
      <c r="O84" s="648"/>
      <c r="P84" s="649"/>
      <c r="Q84" s="650"/>
      <c r="R84" s="651"/>
      <c r="S84" s="651"/>
      <c r="T84" s="651"/>
      <c r="U84" s="651"/>
      <c r="V84" s="651"/>
      <c r="W84" s="651"/>
      <c r="X84" s="651"/>
      <c r="Y84" s="651"/>
      <c r="Z84" s="651"/>
      <c r="AA84" s="651"/>
      <c r="AB84" s="651"/>
      <c r="AC84" s="651"/>
      <c r="AD84" s="651"/>
      <c r="AE84" s="651"/>
      <c r="AF84" s="651"/>
      <c r="AG84" s="651"/>
      <c r="AH84" s="651"/>
      <c r="AI84" s="651"/>
      <c r="AJ84" s="651"/>
      <c r="AK84" s="651"/>
      <c r="AL84" s="651"/>
      <c r="AM84" s="651"/>
      <c r="AN84" s="651"/>
      <c r="AO84" s="651"/>
      <c r="AP84" s="651"/>
      <c r="AQ84" s="651"/>
      <c r="AR84" s="651"/>
      <c r="AS84" s="651"/>
      <c r="AT84" s="651"/>
      <c r="AU84" s="651"/>
      <c r="AV84" s="651"/>
      <c r="AW84" s="651"/>
      <c r="AX84" s="651"/>
      <c r="AY84" s="651"/>
      <c r="AZ84" s="657"/>
      <c r="BA84" s="657"/>
      <c r="BB84" s="657"/>
      <c r="BC84" s="657"/>
      <c r="BD84" s="658"/>
      <c r="BE84" s="61"/>
      <c r="BF84" s="61"/>
      <c r="BG84" s="61"/>
      <c r="BH84" s="61"/>
      <c r="BI84" s="61"/>
      <c r="BJ84" s="61"/>
      <c r="BK84" s="61"/>
      <c r="BL84" s="61"/>
      <c r="BM84" s="61"/>
      <c r="BN84" s="61"/>
      <c r="BO84" s="61"/>
      <c r="BP84" s="61"/>
      <c r="BQ84" s="58">
        <v>78</v>
      </c>
      <c r="BR84" s="87"/>
      <c r="BS84" s="705"/>
      <c r="BT84" s="706"/>
      <c r="BU84" s="706"/>
      <c r="BV84" s="706"/>
      <c r="BW84" s="706"/>
      <c r="BX84" s="706"/>
      <c r="BY84" s="706"/>
      <c r="BZ84" s="706"/>
      <c r="CA84" s="706"/>
      <c r="CB84" s="706"/>
      <c r="CC84" s="706"/>
      <c r="CD84" s="706"/>
      <c r="CE84" s="706"/>
      <c r="CF84" s="706"/>
      <c r="CG84" s="707"/>
      <c r="CH84" s="708"/>
      <c r="CI84" s="709"/>
      <c r="CJ84" s="709"/>
      <c r="CK84" s="709"/>
      <c r="CL84" s="710"/>
      <c r="CM84" s="708"/>
      <c r="CN84" s="709"/>
      <c r="CO84" s="709"/>
      <c r="CP84" s="709"/>
      <c r="CQ84" s="710"/>
      <c r="CR84" s="708"/>
      <c r="CS84" s="709"/>
      <c r="CT84" s="709"/>
      <c r="CU84" s="709"/>
      <c r="CV84" s="710"/>
      <c r="CW84" s="708"/>
      <c r="CX84" s="709"/>
      <c r="CY84" s="709"/>
      <c r="CZ84" s="709"/>
      <c r="DA84" s="710"/>
      <c r="DB84" s="708"/>
      <c r="DC84" s="709"/>
      <c r="DD84" s="709"/>
      <c r="DE84" s="709"/>
      <c r="DF84" s="710"/>
      <c r="DG84" s="708"/>
      <c r="DH84" s="709"/>
      <c r="DI84" s="709"/>
      <c r="DJ84" s="709"/>
      <c r="DK84" s="710"/>
      <c r="DL84" s="708"/>
      <c r="DM84" s="709"/>
      <c r="DN84" s="709"/>
      <c r="DO84" s="709"/>
      <c r="DP84" s="710"/>
      <c r="DQ84" s="708"/>
      <c r="DR84" s="709"/>
      <c r="DS84" s="709"/>
      <c r="DT84" s="709"/>
      <c r="DU84" s="710"/>
      <c r="DV84" s="705"/>
      <c r="DW84" s="706"/>
      <c r="DX84" s="706"/>
      <c r="DY84" s="706"/>
      <c r="DZ84" s="711"/>
      <c r="EA84" s="53"/>
    </row>
    <row r="85" spans="1:131" s="50" customFormat="1" ht="26.25" customHeight="1">
      <c r="A85" s="58">
        <v>18</v>
      </c>
      <c r="B85" s="647"/>
      <c r="C85" s="648"/>
      <c r="D85" s="648"/>
      <c r="E85" s="648"/>
      <c r="F85" s="648"/>
      <c r="G85" s="648"/>
      <c r="H85" s="648"/>
      <c r="I85" s="648"/>
      <c r="J85" s="648"/>
      <c r="K85" s="648"/>
      <c r="L85" s="648"/>
      <c r="M85" s="648"/>
      <c r="N85" s="648"/>
      <c r="O85" s="648"/>
      <c r="P85" s="649"/>
      <c r="Q85" s="650"/>
      <c r="R85" s="651"/>
      <c r="S85" s="651"/>
      <c r="T85" s="651"/>
      <c r="U85" s="651"/>
      <c r="V85" s="651"/>
      <c r="W85" s="651"/>
      <c r="X85" s="651"/>
      <c r="Y85" s="651"/>
      <c r="Z85" s="651"/>
      <c r="AA85" s="651"/>
      <c r="AB85" s="651"/>
      <c r="AC85" s="651"/>
      <c r="AD85" s="651"/>
      <c r="AE85" s="651"/>
      <c r="AF85" s="651"/>
      <c r="AG85" s="651"/>
      <c r="AH85" s="651"/>
      <c r="AI85" s="651"/>
      <c r="AJ85" s="651"/>
      <c r="AK85" s="651"/>
      <c r="AL85" s="651"/>
      <c r="AM85" s="651"/>
      <c r="AN85" s="651"/>
      <c r="AO85" s="651"/>
      <c r="AP85" s="651"/>
      <c r="AQ85" s="651"/>
      <c r="AR85" s="651"/>
      <c r="AS85" s="651"/>
      <c r="AT85" s="651"/>
      <c r="AU85" s="651"/>
      <c r="AV85" s="651"/>
      <c r="AW85" s="651"/>
      <c r="AX85" s="651"/>
      <c r="AY85" s="651"/>
      <c r="AZ85" s="657"/>
      <c r="BA85" s="657"/>
      <c r="BB85" s="657"/>
      <c r="BC85" s="657"/>
      <c r="BD85" s="658"/>
      <c r="BE85" s="61"/>
      <c r="BF85" s="61"/>
      <c r="BG85" s="61"/>
      <c r="BH85" s="61"/>
      <c r="BI85" s="61"/>
      <c r="BJ85" s="61"/>
      <c r="BK85" s="61"/>
      <c r="BL85" s="61"/>
      <c r="BM85" s="61"/>
      <c r="BN85" s="61"/>
      <c r="BO85" s="61"/>
      <c r="BP85" s="61"/>
      <c r="BQ85" s="58">
        <v>79</v>
      </c>
      <c r="BR85" s="87"/>
      <c r="BS85" s="705"/>
      <c r="BT85" s="706"/>
      <c r="BU85" s="706"/>
      <c r="BV85" s="706"/>
      <c r="BW85" s="706"/>
      <c r="BX85" s="706"/>
      <c r="BY85" s="706"/>
      <c r="BZ85" s="706"/>
      <c r="CA85" s="706"/>
      <c r="CB85" s="706"/>
      <c r="CC85" s="706"/>
      <c r="CD85" s="706"/>
      <c r="CE85" s="706"/>
      <c r="CF85" s="706"/>
      <c r="CG85" s="707"/>
      <c r="CH85" s="708"/>
      <c r="CI85" s="709"/>
      <c r="CJ85" s="709"/>
      <c r="CK85" s="709"/>
      <c r="CL85" s="710"/>
      <c r="CM85" s="708"/>
      <c r="CN85" s="709"/>
      <c r="CO85" s="709"/>
      <c r="CP85" s="709"/>
      <c r="CQ85" s="710"/>
      <c r="CR85" s="708"/>
      <c r="CS85" s="709"/>
      <c r="CT85" s="709"/>
      <c r="CU85" s="709"/>
      <c r="CV85" s="710"/>
      <c r="CW85" s="708"/>
      <c r="CX85" s="709"/>
      <c r="CY85" s="709"/>
      <c r="CZ85" s="709"/>
      <c r="DA85" s="710"/>
      <c r="DB85" s="708"/>
      <c r="DC85" s="709"/>
      <c r="DD85" s="709"/>
      <c r="DE85" s="709"/>
      <c r="DF85" s="710"/>
      <c r="DG85" s="708"/>
      <c r="DH85" s="709"/>
      <c r="DI85" s="709"/>
      <c r="DJ85" s="709"/>
      <c r="DK85" s="710"/>
      <c r="DL85" s="708"/>
      <c r="DM85" s="709"/>
      <c r="DN85" s="709"/>
      <c r="DO85" s="709"/>
      <c r="DP85" s="710"/>
      <c r="DQ85" s="708"/>
      <c r="DR85" s="709"/>
      <c r="DS85" s="709"/>
      <c r="DT85" s="709"/>
      <c r="DU85" s="710"/>
      <c r="DV85" s="705"/>
      <c r="DW85" s="706"/>
      <c r="DX85" s="706"/>
      <c r="DY85" s="706"/>
      <c r="DZ85" s="711"/>
      <c r="EA85" s="53"/>
    </row>
    <row r="86" spans="1:131" s="50" customFormat="1" ht="26.25" customHeight="1">
      <c r="A86" s="58">
        <v>19</v>
      </c>
      <c r="B86" s="647"/>
      <c r="C86" s="648"/>
      <c r="D86" s="648"/>
      <c r="E86" s="648"/>
      <c r="F86" s="648"/>
      <c r="G86" s="648"/>
      <c r="H86" s="648"/>
      <c r="I86" s="648"/>
      <c r="J86" s="648"/>
      <c r="K86" s="648"/>
      <c r="L86" s="648"/>
      <c r="M86" s="648"/>
      <c r="N86" s="648"/>
      <c r="O86" s="648"/>
      <c r="P86" s="649"/>
      <c r="Q86" s="650"/>
      <c r="R86" s="651"/>
      <c r="S86" s="651"/>
      <c r="T86" s="651"/>
      <c r="U86" s="651"/>
      <c r="V86" s="651"/>
      <c r="W86" s="651"/>
      <c r="X86" s="651"/>
      <c r="Y86" s="651"/>
      <c r="Z86" s="651"/>
      <c r="AA86" s="651"/>
      <c r="AB86" s="651"/>
      <c r="AC86" s="651"/>
      <c r="AD86" s="651"/>
      <c r="AE86" s="651"/>
      <c r="AF86" s="651"/>
      <c r="AG86" s="651"/>
      <c r="AH86" s="651"/>
      <c r="AI86" s="651"/>
      <c r="AJ86" s="651"/>
      <c r="AK86" s="651"/>
      <c r="AL86" s="651"/>
      <c r="AM86" s="651"/>
      <c r="AN86" s="651"/>
      <c r="AO86" s="651"/>
      <c r="AP86" s="651"/>
      <c r="AQ86" s="651"/>
      <c r="AR86" s="651"/>
      <c r="AS86" s="651"/>
      <c r="AT86" s="651"/>
      <c r="AU86" s="651"/>
      <c r="AV86" s="651"/>
      <c r="AW86" s="651"/>
      <c r="AX86" s="651"/>
      <c r="AY86" s="651"/>
      <c r="AZ86" s="657"/>
      <c r="BA86" s="657"/>
      <c r="BB86" s="657"/>
      <c r="BC86" s="657"/>
      <c r="BD86" s="658"/>
      <c r="BE86" s="61"/>
      <c r="BF86" s="61"/>
      <c r="BG86" s="61"/>
      <c r="BH86" s="61"/>
      <c r="BI86" s="61"/>
      <c r="BJ86" s="61"/>
      <c r="BK86" s="61"/>
      <c r="BL86" s="61"/>
      <c r="BM86" s="61"/>
      <c r="BN86" s="61"/>
      <c r="BO86" s="61"/>
      <c r="BP86" s="61"/>
      <c r="BQ86" s="58">
        <v>80</v>
      </c>
      <c r="BR86" s="87"/>
      <c r="BS86" s="705"/>
      <c r="BT86" s="706"/>
      <c r="BU86" s="706"/>
      <c r="BV86" s="706"/>
      <c r="BW86" s="706"/>
      <c r="BX86" s="706"/>
      <c r="BY86" s="706"/>
      <c r="BZ86" s="706"/>
      <c r="CA86" s="706"/>
      <c r="CB86" s="706"/>
      <c r="CC86" s="706"/>
      <c r="CD86" s="706"/>
      <c r="CE86" s="706"/>
      <c r="CF86" s="706"/>
      <c r="CG86" s="707"/>
      <c r="CH86" s="708"/>
      <c r="CI86" s="709"/>
      <c r="CJ86" s="709"/>
      <c r="CK86" s="709"/>
      <c r="CL86" s="710"/>
      <c r="CM86" s="708"/>
      <c r="CN86" s="709"/>
      <c r="CO86" s="709"/>
      <c r="CP86" s="709"/>
      <c r="CQ86" s="710"/>
      <c r="CR86" s="708"/>
      <c r="CS86" s="709"/>
      <c r="CT86" s="709"/>
      <c r="CU86" s="709"/>
      <c r="CV86" s="710"/>
      <c r="CW86" s="708"/>
      <c r="CX86" s="709"/>
      <c r="CY86" s="709"/>
      <c r="CZ86" s="709"/>
      <c r="DA86" s="710"/>
      <c r="DB86" s="708"/>
      <c r="DC86" s="709"/>
      <c r="DD86" s="709"/>
      <c r="DE86" s="709"/>
      <c r="DF86" s="710"/>
      <c r="DG86" s="708"/>
      <c r="DH86" s="709"/>
      <c r="DI86" s="709"/>
      <c r="DJ86" s="709"/>
      <c r="DK86" s="710"/>
      <c r="DL86" s="708"/>
      <c r="DM86" s="709"/>
      <c r="DN86" s="709"/>
      <c r="DO86" s="709"/>
      <c r="DP86" s="710"/>
      <c r="DQ86" s="708"/>
      <c r="DR86" s="709"/>
      <c r="DS86" s="709"/>
      <c r="DT86" s="709"/>
      <c r="DU86" s="710"/>
      <c r="DV86" s="705"/>
      <c r="DW86" s="706"/>
      <c r="DX86" s="706"/>
      <c r="DY86" s="706"/>
      <c r="DZ86" s="711"/>
      <c r="EA86" s="53"/>
    </row>
    <row r="87" spans="1:131" s="50" customFormat="1" ht="26.25" customHeight="1">
      <c r="A87" s="63">
        <v>20</v>
      </c>
      <c r="B87" s="712"/>
      <c r="C87" s="713"/>
      <c r="D87" s="713"/>
      <c r="E87" s="713"/>
      <c r="F87" s="713"/>
      <c r="G87" s="713"/>
      <c r="H87" s="713"/>
      <c r="I87" s="713"/>
      <c r="J87" s="713"/>
      <c r="K87" s="713"/>
      <c r="L87" s="713"/>
      <c r="M87" s="713"/>
      <c r="N87" s="713"/>
      <c r="O87" s="713"/>
      <c r="P87" s="714"/>
      <c r="Q87" s="715"/>
      <c r="R87" s="716"/>
      <c r="S87" s="716"/>
      <c r="T87" s="716"/>
      <c r="U87" s="716"/>
      <c r="V87" s="716"/>
      <c r="W87" s="716"/>
      <c r="X87" s="716"/>
      <c r="Y87" s="716"/>
      <c r="Z87" s="716"/>
      <c r="AA87" s="716"/>
      <c r="AB87" s="716"/>
      <c r="AC87" s="716"/>
      <c r="AD87" s="716"/>
      <c r="AE87" s="716"/>
      <c r="AF87" s="716"/>
      <c r="AG87" s="716"/>
      <c r="AH87" s="716"/>
      <c r="AI87" s="716"/>
      <c r="AJ87" s="716"/>
      <c r="AK87" s="716"/>
      <c r="AL87" s="716"/>
      <c r="AM87" s="716"/>
      <c r="AN87" s="716"/>
      <c r="AO87" s="716"/>
      <c r="AP87" s="716"/>
      <c r="AQ87" s="716"/>
      <c r="AR87" s="716"/>
      <c r="AS87" s="716"/>
      <c r="AT87" s="716"/>
      <c r="AU87" s="716"/>
      <c r="AV87" s="716"/>
      <c r="AW87" s="716"/>
      <c r="AX87" s="716"/>
      <c r="AY87" s="716"/>
      <c r="AZ87" s="717"/>
      <c r="BA87" s="717"/>
      <c r="BB87" s="717"/>
      <c r="BC87" s="717"/>
      <c r="BD87" s="718"/>
      <c r="BE87" s="61"/>
      <c r="BF87" s="61"/>
      <c r="BG87" s="61"/>
      <c r="BH87" s="61"/>
      <c r="BI87" s="61"/>
      <c r="BJ87" s="61"/>
      <c r="BK87" s="61"/>
      <c r="BL87" s="61"/>
      <c r="BM87" s="61"/>
      <c r="BN87" s="61"/>
      <c r="BO87" s="61"/>
      <c r="BP87" s="61"/>
      <c r="BQ87" s="58">
        <v>81</v>
      </c>
      <c r="BR87" s="87"/>
      <c r="BS87" s="705"/>
      <c r="BT87" s="706"/>
      <c r="BU87" s="706"/>
      <c r="BV87" s="706"/>
      <c r="BW87" s="706"/>
      <c r="BX87" s="706"/>
      <c r="BY87" s="706"/>
      <c r="BZ87" s="706"/>
      <c r="CA87" s="706"/>
      <c r="CB87" s="706"/>
      <c r="CC87" s="706"/>
      <c r="CD87" s="706"/>
      <c r="CE87" s="706"/>
      <c r="CF87" s="706"/>
      <c r="CG87" s="707"/>
      <c r="CH87" s="708"/>
      <c r="CI87" s="709"/>
      <c r="CJ87" s="709"/>
      <c r="CK87" s="709"/>
      <c r="CL87" s="710"/>
      <c r="CM87" s="708"/>
      <c r="CN87" s="709"/>
      <c r="CO87" s="709"/>
      <c r="CP87" s="709"/>
      <c r="CQ87" s="710"/>
      <c r="CR87" s="708"/>
      <c r="CS87" s="709"/>
      <c r="CT87" s="709"/>
      <c r="CU87" s="709"/>
      <c r="CV87" s="710"/>
      <c r="CW87" s="708"/>
      <c r="CX87" s="709"/>
      <c r="CY87" s="709"/>
      <c r="CZ87" s="709"/>
      <c r="DA87" s="710"/>
      <c r="DB87" s="708"/>
      <c r="DC87" s="709"/>
      <c r="DD87" s="709"/>
      <c r="DE87" s="709"/>
      <c r="DF87" s="710"/>
      <c r="DG87" s="708"/>
      <c r="DH87" s="709"/>
      <c r="DI87" s="709"/>
      <c r="DJ87" s="709"/>
      <c r="DK87" s="710"/>
      <c r="DL87" s="708"/>
      <c r="DM87" s="709"/>
      <c r="DN87" s="709"/>
      <c r="DO87" s="709"/>
      <c r="DP87" s="710"/>
      <c r="DQ87" s="708"/>
      <c r="DR87" s="709"/>
      <c r="DS87" s="709"/>
      <c r="DT87" s="709"/>
      <c r="DU87" s="710"/>
      <c r="DV87" s="705"/>
      <c r="DW87" s="706"/>
      <c r="DX87" s="706"/>
      <c r="DY87" s="706"/>
      <c r="DZ87" s="711"/>
      <c r="EA87" s="53"/>
    </row>
    <row r="88" spans="1:131" s="50" customFormat="1" ht="26.25" customHeight="1">
      <c r="A88" s="59" t="s">
        <v>422</v>
      </c>
      <c r="B88" s="670" t="s">
        <v>445</v>
      </c>
      <c r="C88" s="671"/>
      <c r="D88" s="671"/>
      <c r="E88" s="671"/>
      <c r="F88" s="671"/>
      <c r="G88" s="671"/>
      <c r="H88" s="671"/>
      <c r="I88" s="671"/>
      <c r="J88" s="671"/>
      <c r="K88" s="671"/>
      <c r="L88" s="671"/>
      <c r="M88" s="671"/>
      <c r="N88" s="671"/>
      <c r="O88" s="671"/>
      <c r="P88" s="672"/>
      <c r="Q88" s="702"/>
      <c r="R88" s="679"/>
      <c r="S88" s="679"/>
      <c r="T88" s="679"/>
      <c r="U88" s="679"/>
      <c r="V88" s="679"/>
      <c r="W88" s="679"/>
      <c r="X88" s="679"/>
      <c r="Y88" s="679"/>
      <c r="Z88" s="679"/>
      <c r="AA88" s="679"/>
      <c r="AB88" s="679"/>
      <c r="AC88" s="679"/>
      <c r="AD88" s="679"/>
      <c r="AE88" s="679"/>
      <c r="AF88" s="674">
        <v>11691</v>
      </c>
      <c r="AG88" s="674"/>
      <c r="AH88" s="674"/>
      <c r="AI88" s="674"/>
      <c r="AJ88" s="674"/>
      <c r="AK88" s="679"/>
      <c r="AL88" s="679"/>
      <c r="AM88" s="679"/>
      <c r="AN88" s="679"/>
      <c r="AO88" s="679"/>
      <c r="AP88" s="674">
        <v>343</v>
      </c>
      <c r="AQ88" s="674"/>
      <c r="AR88" s="674"/>
      <c r="AS88" s="674"/>
      <c r="AT88" s="674"/>
      <c r="AU88" s="674">
        <v>159</v>
      </c>
      <c r="AV88" s="674"/>
      <c r="AW88" s="674"/>
      <c r="AX88" s="674"/>
      <c r="AY88" s="674"/>
      <c r="AZ88" s="680"/>
      <c r="BA88" s="680"/>
      <c r="BB88" s="680"/>
      <c r="BC88" s="680"/>
      <c r="BD88" s="681"/>
      <c r="BE88" s="61"/>
      <c r="BF88" s="61"/>
      <c r="BG88" s="61"/>
      <c r="BH88" s="61"/>
      <c r="BI88" s="61"/>
      <c r="BJ88" s="61"/>
      <c r="BK88" s="61"/>
      <c r="BL88" s="61"/>
      <c r="BM88" s="61"/>
      <c r="BN88" s="61"/>
      <c r="BO88" s="61"/>
      <c r="BP88" s="61"/>
      <c r="BQ88" s="58">
        <v>82</v>
      </c>
      <c r="BR88" s="87"/>
      <c r="BS88" s="705"/>
      <c r="BT88" s="706"/>
      <c r="BU88" s="706"/>
      <c r="BV88" s="706"/>
      <c r="BW88" s="706"/>
      <c r="BX88" s="706"/>
      <c r="BY88" s="706"/>
      <c r="BZ88" s="706"/>
      <c r="CA88" s="706"/>
      <c r="CB88" s="706"/>
      <c r="CC88" s="706"/>
      <c r="CD88" s="706"/>
      <c r="CE88" s="706"/>
      <c r="CF88" s="706"/>
      <c r="CG88" s="707"/>
      <c r="CH88" s="708"/>
      <c r="CI88" s="709"/>
      <c r="CJ88" s="709"/>
      <c r="CK88" s="709"/>
      <c r="CL88" s="710"/>
      <c r="CM88" s="708"/>
      <c r="CN88" s="709"/>
      <c r="CO88" s="709"/>
      <c r="CP88" s="709"/>
      <c r="CQ88" s="710"/>
      <c r="CR88" s="708"/>
      <c r="CS88" s="709"/>
      <c r="CT88" s="709"/>
      <c r="CU88" s="709"/>
      <c r="CV88" s="710"/>
      <c r="CW88" s="708"/>
      <c r="CX88" s="709"/>
      <c r="CY88" s="709"/>
      <c r="CZ88" s="709"/>
      <c r="DA88" s="710"/>
      <c r="DB88" s="708"/>
      <c r="DC88" s="709"/>
      <c r="DD88" s="709"/>
      <c r="DE88" s="709"/>
      <c r="DF88" s="710"/>
      <c r="DG88" s="708"/>
      <c r="DH88" s="709"/>
      <c r="DI88" s="709"/>
      <c r="DJ88" s="709"/>
      <c r="DK88" s="710"/>
      <c r="DL88" s="708"/>
      <c r="DM88" s="709"/>
      <c r="DN88" s="709"/>
      <c r="DO88" s="709"/>
      <c r="DP88" s="710"/>
      <c r="DQ88" s="708"/>
      <c r="DR88" s="709"/>
      <c r="DS88" s="709"/>
      <c r="DT88" s="709"/>
      <c r="DU88" s="710"/>
      <c r="DV88" s="705"/>
      <c r="DW88" s="706"/>
      <c r="DX88" s="706"/>
      <c r="DY88" s="706"/>
      <c r="DZ88" s="711"/>
      <c r="EA88" s="53"/>
    </row>
    <row r="89" spans="1:131" s="50" customFormat="1" ht="26.25" hidden="1" customHeight="1">
      <c r="A89" s="64"/>
      <c r="B89" s="69"/>
      <c r="C89" s="69"/>
      <c r="D89" s="69"/>
      <c r="E89" s="69"/>
      <c r="F89" s="69"/>
      <c r="G89" s="69"/>
      <c r="H89" s="69"/>
      <c r="I89" s="69"/>
      <c r="J89" s="69"/>
      <c r="K89" s="69"/>
      <c r="L89" s="69"/>
      <c r="M89" s="69"/>
      <c r="N89" s="69"/>
      <c r="O89" s="69"/>
      <c r="P89" s="69"/>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81"/>
      <c r="BA89" s="81"/>
      <c r="BB89" s="81"/>
      <c r="BC89" s="81"/>
      <c r="BD89" s="81"/>
      <c r="BE89" s="61"/>
      <c r="BF89" s="61"/>
      <c r="BG89" s="61"/>
      <c r="BH89" s="61"/>
      <c r="BI89" s="61"/>
      <c r="BJ89" s="61"/>
      <c r="BK89" s="61"/>
      <c r="BL89" s="61"/>
      <c r="BM89" s="61"/>
      <c r="BN89" s="61"/>
      <c r="BO89" s="61"/>
      <c r="BP89" s="61"/>
      <c r="BQ89" s="58">
        <v>83</v>
      </c>
      <c r="BR89" s="87"/>
      <c r="BS89" s="705"/>
      <c r="BT89" s="706"/>
      <c r="BU89" s="706"/>
      <c r="BV89" s="706"/>
      <c r="BW89" s="706"/>
      <c r="BX89" s="706"/>
      <c r="BY89" s="706"/>
      <c r="BZ89" s="706"/>
      <c r="CA89" s="706"/>
      <c r="CB89" s="706"/>
      <c r="CC89" s="706"/>
      <c r="CD89" s="706"/>
      <c r="CE89" s="706"/>
      <c r="CF89" s="706"/>
      <c r="CG89" s="707"/>
      <c r="CH89" s="708"/>
      <c r="CI89" s="709"/>
      <c r="CJ89" s="709"/>
      <c r="CK89" s="709"/>
      <c r="CL89" s="710"/>
      <c r="CM89" s="708"/>
      <c r="CN89" s="709"/>
      <c r="CO89" s="709"/>
      <c r="CP89" s="709"/>
      <c r="CQ89" s="710"/>
      <c r="CR89" s="708"/>
      <c r="CS89" s="709"/>
      <c r="CT89" s="709"/>
      <c r="CU89" s="709"/>
      <c r="CV89" s="710"/>
      <c r="CW89" s="708"/>
      <c r="CX89" s="709"/>
      <c r="CY89" s="709"/>
      <c r="CZ89" s="709"/>
      <c r="DA89" s="710"/>
      <c r="DB89" s="708"/>
      <c r="DC89" s="709"/>
      <c r="DD89" s="709"/>
      <c r="DE89" s="709"/>
      <c r="DF89" s="710"/>
      <c r="DG89" s="708"/>
      <c r="DH89" s="709"/>
      <c r="DI89" s="709"/>
      <c r="DJ89" s="709"/>
      <c r="DK89" s="710"/>
      <c r="DL89" s="708"/>
      <c r="DM89" s="709"/>
      <c r="DN89" s="709"/>
      <c r="DO89" s="709"/>
      <c r="DP89" s="710"/>
      <c r="DQ89" s="708"/>
      <c r="DR89" s="709"/>
      <c r="DS89" s="709"/>
      <c r="DT89" s="709"/>
      <c r="DU89" s="710"/>
      <c r="DV89" s="705"/>
      <c r="DW89" s="706"/>
      <c r="DX89" s="706"/>
      <c r="DY89" s="706"/>
      <c r="DZ89" s="711"/>
      <c r="EA89" s="53"/>
    </row>
    <row r="90" spans="1:131" s="50" customFormat="1" ht="26.25" hidden="1" customHeight="1">
      <c r="A90" s="64"/>
      <c r="B90" s="69"/>
      <c r="C90" s="69"/>
      <c r="D90" s="69"/>
      <c r="E90" s="69"/>
      <c r="F90" s="69"/>
      <c r="G90" s="69"/>
      <c r="H90" s="69"/>
      <c r="I90" s="69"/>
      <c r="J90" s="69"/>
      <c r="K90" s="69"/>
      <c r="L90" s="69"/>
      <c r="M90" s="69"/>
      <c r="N90" s="69"/>
      <c r="O90" s="69"/>
      <c r="P90" s="69"/>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81"/>
      <c r="BA90" s="81"/>
      <c r="BB90" s="81"/>
      <c r="BC90" s="81"/>
      <c r="BD90" s="81"/>
      <c r="BE90" s="61"/>
      <c r="BF90" s="61"/>
      <c r="BG90" s="61"/>
      <c r="BH90" s="61"/>
      <c r="BI90" s="61"/>
      <c r="BJ90" s="61"/>
      <c r="BK90" s="61"/>
      <c r="BL90" s="61"/>
      <c r="BM90" s="61"/>
      <c r="BN90" s="61"/>
      <c r="BO90" s="61"/>
      <c r="BP90" s="61"/>
      <c r="BQ90" s="58">
        <v>84</v>
      </c>
      <c r="BR90" s="87"/>
      <c r="BS90" s="705"/>
      <c r="BT90" s="706"/>
      <c r="BU90" s="706"/>
      <c r="BV90" s="706"/>
      <c r="BW90" s="706"/>
      <c r="BX90" s="706"/>
      <c r="BY90" s="706"/>
      <c r="BZ90" s="706"/>
      <c r="CA90" s="706"/>
      <c r="CB90" s="706"/>
      <c r="CC90" s="706"/>
      <c r="CD90" s="706"/>
      <c r="CE90" s="706"/>
      <c r="CF90" s="706"/>
      <c r="CG90" s="707"/>
      <c r="CH90" s="708"/>
      <c r="CI90" s="709"/>
      <c r="CJ90" s="709"/>
      <c r="CK90" s="709"/>
      <c r="CL90" s="710"/>
      <c r="CM90" s="708"/>
      <c r="CN90" s="709"/>
      <c r="CO90" s="709"/>
      <c r="CP90" s="709"/>
      <c r="CQ90" s="710"/>
      <c r="CR90" s="708"/>
      <c r="CS90" s="709"/>
      <c r="CT90" s="709"/>
      <c r="CU90" s="709"/>
      <c r="CV90" s="710"/>
      <c r="CW90" s="708"/>
      <c r="CX90" s="709"/>
      <c r="CY90" s="709"/>
      <c r="CZ90" s="709"/>
      <c r="DA90" s="710"/>
      <c r="DB90" s="708"/>
      <c r="DC90" s="709"/>
      <c r="DD90" s="709"/>
      <c r="DE90" s="709"/>
      <c r="DF90" s="710"/>
      <c r="DG90" s="708"/>
      <c r="DH90" s="709"/>
      <c r="DI90" s="709"/>
      <c r="DJ90" s="709"/>
      <c r="DK90" s="710"/>
      <c r="DL90" s="708"/>
      <c r="DM90" s="709"/>
      <c r="DN90" s="709"/>
      <c r="DO90" s="709"/>
      <c r="DP90" s="710"/>
      <c r="DQ90" s="708"/>
      <c r="DR90" s="709"/>
      <c r="DS90" s="709"/>
      <c r="DT90" s="709"/>
      <c r="DU90" s="710"/>
      <c r="DV90" s="705"/>
      <c r="DW90" s="706"/>
      <c r="DX90" s="706"/>
      <c r="DY90" s="706"/>
      <c r="DZ90" s="711"/>
      <c r="EA90" s="53"/>
    </row>
    <row r="91" spans="1:131" s="50" customFormat="1" ht="26.25" hidden="1" customHeight="1">
      <c r="A91" s="64"/>
      <c r="B91" s="69"/>
      <c r="C91" s="69"/>
      <c r="D91" s="69"/>
      <c r="E91" s="69"/>
      <c r="F91" s="69"/>
      <c r="G91" s="69"/>
      <c r="H91" s="69"/>
      <c r="I91" s="69"/>
      <c r="J91" s="69"/>
      <c r="K91" s="69"/>
      <c r="L91" s="69"/>
      <c r="M91" s="69"/>
      <c r="N91" s="69"/>
      <c r="O91" s="69"/>
      <c r="P91" s="69"/>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81"/>
      <c r="BA91" s="81"/>
      <c r="BB91" s="81"/>
      <c r="BC91" s="81"/>
      <c r="BD91" s="81"/>
      <c r="BE91" s="61"/>
      <c r="BF91" s="61"/>
      <c r="BG91" s="61"/>
      <c r="BH91" s="61"/>
      <c r="BI91" s="61"/>
      <c r="BJ91" s="61"/>
      <c r="BK91" s="61"/>
      <c r="BL91" s="61"/>
      <c r="BM91" s="61"/>
      <c r="BN91" s="61"/>
      <c r="BO91" s="61"/>
      <c r="BP91" s="61"/>
      <c r="BQ91" s="58">
        <v>85</v>
      </c>
      <c r="BR91" s="87"/>
      <c r="BS91" s="705"/>
      <c r="BT91" s="706"/>
      <c r="BU91" s="706"/>
      <c r="BV91" s="706"/>
      <c r="BW91" s="706"/>
      <c r="BX91" s="706"/>
      <c r="BY91" s="706"/>
      <c r="BZ91" s="706"/>
      <c r="CA91" s="706"/>
      <c r="CB91" s="706"/>
      <c r="CC91" s="706"/>
      <c r="CD91" s="706"/>
      <c r="CE91" s="706"/>
      <c r="CF91" s="706"/>
      <c r="CG91" s="707"/>
      <c r="CH91" s="708"/>
      <c r="CI91" s="709"/>
      <c r="CJ91" s="709"/>
      <c r="CK91" s="709"/>
      <c r="CL91" s="710"/>
      <c r="CM91" s="708"/>
      <c r="CN91" s="709"/>
      <c r="CO91" s="709"/>
      <c r="CP91" s="709"/>
      <c r="CQ91" s="710"/>
      <c r="CR91" s="708"/>
      <c r="CS91" s="709"/>
      <c r="CT91" s="709"/>
      <c r="CU91" s="709"/>
      <c r="CV91" s="710"/>
      <c r="CW91" s="708"/>
      <c r="CX91" s="709"/>
      <c r="CY91" s="709"/>
      <c r="CZ91" s="709"/>
      <c r="DA91" s="710"/>
      <c r="DB91" s="708"/>
      <c r="DC91" s="709"/>
      <c r="DD91" s="709"/>
      <c r="DE91" s="709"/>
      <c r="DF91" s="710"/>
      <c r="DG91" s="708"/>
      <c r="DH91" s="709"/>
      <c r="DI91" s="709"/>
      <c r="DJ91" s="709"/>
      <c r="DK91" s="710"/>
      <c r="DL91" s="708"/>
      <c r="DM91" s="709"/>
      <c r="DN91" s="709"/>
      <c r="DO91" s="709"/>
      <c r="DP91" s="710"/>
      <c r="DQ91" s="708"/>
      <c r="DR91" s="709"/>
      <c r="DS91" s="709"/>
      <c r="DT91" s="709"/>
      <c r="DU91" s="710"/>
      <c r="DV91" s="705"/>
      <c r="DW91" s="706"/>
      <c r="DX91" s="706"/>
      <c r="DY91" s="706"/>
      <c r="DZ91" s="711"/>
      <c r="EA91" s="53"/>
    </row>
    <row r="92" spans="1:131" s="50" customFormat="1" ht="26.25" hidden="1" customHeight="1">
      <c r="A92" s="64"/>
      <c r="B92" s="69"/>
      <c r="C92" s="69"/>
      <c r="D92" s="69"/>
      <c r="E92" s="69"/>
      <c r="F92" s="69"/>
      <c r="G92" s="69"/>
      <c r="H92" s="69"/>
      <c r="I92" s="69"/>
      <c r="J92" s="69"/>
      <c r="K92" s="69"/>
      <c r="L92" s="69"/>
      <c r="M92" s="69"/>
      <c r="N92" s="69"/>
      <c r="O92" s="69"/>
      <c r="P92" s="69"/>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81"/>
      <c r="BA92" s="81"/>
      <c r="BB92" s="81"/>
      <c r="BC92" s="81"/>
      <c r="BD92" s="81"/>
      <c r="BE92" s="61"/>
      <c r="BF92" s="61"/>
      <c r="BG92" s="61"/>
      <c r="BH92" s="61"/>
      <c r="BI92" s="61"/>
      <c r="BJ92" s="61"/>
      <c r="BK92" s="61"/>
      <c r="BL92" s="61"/>
      <c r="BM92" s="61"/>
      <c r="BN92" s="61"/>
      <c r="BO92" s="61"/>
      <c r="BP92" s="61"/>
      <c r="BQ92" s="58">
        <v>86</v>
      </c>
      <c r="BR92" s="87"/>
      <c r="BS92" s="705"/>
      <c r="BT92" s="706"/>
      <c r="BU92" s="706"/>
      <c r="BV92" s="706"/>
      <c r="BW92" s="706"/>
      <c r="BX92" s="706"/>
      <c r="BY92" s="706"/>
      <c r="BZ92" s="706"/>
      <c r="CA92" s="706"/>
      <c r="CB92" s="706"/>
      <c r="CC92" s="706"/>
      <c r="CD92" s="706"/>
      <c r="CE92" s="706"/>
      <c r="CF92" s="706"/>
      <c r="CG92" s="707"/>
      <c r="CH92" s="708"/>
      <c r="CI92" s="709"/>
      <c r="CJ92" s="709"/>
      <c r="CK92" s="709"/>
      <c r="CL92" s="710"/>
      <c r="CM92" s="708"/>
      <c r="CN92" s="709"/>
      <c r="CO92" s="709"/>
      <c r="CP92" s="709"/>
      <c r="CQ92" s="710"/>
      <c r="CR92" s="708"/>
      <c r="CS92" s="709"/>
      <c r="CT92" s="709"/>
      <c r="CU92" s="709"/>
      <c r="CV92" s="710"/>
      <c r="CW92" s="708"/>
      <c r="CX92" s="709"/>
      <c r="CY92" s="709"/>
      <c r="CZ92" s="709"/>
      <c r="DA92" s="710"/>
      <c r="DB92" s="708"/>
      <c r="DC92" s="709"/>
      <c r="DD92" s="709"/>
      <c r="DE92" s="709"/>
      <c r="DF92" s="710"/>
      <c r="DG92" s="708"/>
      <c r="DH92" s="709"/>
      <c r="DI92" s="709"/>
      <c r="DJ92" s="709"/>
      <c r="DK92" s="710"/>
      <c r="DL92" s="708"/>
      <c r="DM92" s="709"/>
      <c r="DN92" s="709"/>
      <c r="DO92" s="709"/>
      <c r="DP92" s="710"/>
      <c r="DQ92" s="708"/>
      <c r="DR92" s="709"/>
      <c r="DS92" s="709"/>
      <c r="DT92" s="709"/>
      <c r="DU92" s="710"/>
      <c r="DV92" s="705"/>
      <c r="DW92" s="706"/>
      <c r="DX92" s="706"/>
      <c r="DY92" s="706"/>
      <c r="DZ92" s="711"/>
      <c r="EA92" s="53"/>
    </row>
    <row r="93" spans="1:131" s="50" customFormat="1" ht="26.25" hidden="1" customHeight="1">
      <c r="A93" s="64"/>
      <c r="B93" s="69"/>
      <c r="C93" s="69"/>
      <c r="D93" s="69"/>
      <c r="E93" s="69"/>
      <c r="F93" s="69"/>
      <c r="G93" s="69"/>
      <c r="H93" s="69"/>
      <c r="I93" s="69"/>
      <c r="J93" s="69"/>
      <c r="K93" s="69"/>
      <c r="L93" s="69"/>
      <c r="M93" s="69"/>
      <c r="N93" s="69"/>
      <c r="O93" s="69"/>
      <c r="P93" s="69"/>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81"/>
      <c r="BA93" s="81"/>
      <c r="BB93" s="81"/>
      <c r="BC93" s="81"/>
      <c r="BD93" s="81"/>
      <c r="BE93" s="61"/>
      <c r="BF93" s="61"/>
      <c r="BG93" s="61"/>
      <c r="BH93" s="61"/>
      <c r="BI93" s="61"/>
      <c r="BJ93" s="61"/>
      <c r="BK93" s="61"/>
      <c r="BL93" s="61"/>
      <c r="BM93" s="61"/>
      <c r="BN93" s="61"/>
      <c r="BO93" s="61"/>
      <c r="BP93" s="61"/>
      <c r="BQ93" s="58">
        <v>87</v>
      </c>
      <c r="BR93" s="87"/>
      <c r="BS93" s="705"/>
      <c r="BT93" s="706"/>
      <c r="BU93" s="706"/>
      <c r="BV93" s="706"/>
      <c r="BW93" s="706"/>
      <c r="BX93" s="706"/>
      <c r="BY93" s="706"/>
      <c r="BZ93" s="706"/>
      <c r="CA93" s="706"/>
      <c r="CB93" s="706"/>
      <c r="CC93" s="706"/>
      <c r="CD93" s="706"/>
      <c r="CE93" s="706"/>
      <c r="CF93" s="706"/>
      <c r="CG93" s="707"/>
      <c r="CH93" s="708"/>
      <c r="CI93" s="709"/>
      <c r="CJ93" s="709"/>
      <c r="CK93" s="709"/>
      <c r="CL93" s="710"/>
      <c r="CM93" s="708"/>
      <c r="CN93" s="709"/>
      <c r="CO93" s="709"/>
      <c r="CP93" s="709"/>
      <c r="CQ93" s="710"/>
      <c r="CR93" s="708"/>
      <c r="CS93" s="709"/>
      <c r="CT93" s="709"/>
      <c r="CU93" s="709"/>
      <c r="CV93" s="710"/>
      <c r="CW93" s="708"/>
      <c r="CX93" s="709"/>
      <c r="CY93" s="709"/>
      <c r="CZ93" s="709"/>
      <c r="DA93" s="710"/>
      <c r="DB93" s="708"/>
      <c r="DC93" s="709"/>
      <c r="DD93" s="709"/>
      <c r="DE93" s="709"/>
      <c r="DF93" s="710"/>
      <c r="DG93" s="708"/>
      <c r="DH93" s="709"/>
      <c r="DI93" s="709"/>
      <c r="DJ93" s="709"/>
      <c r="DK93" s="710"/>
      <c r="DL93" s="708"/>
      <c r="DM93" s="709"/>
      <c r="DN93" s="709"/>
      <c r="DO93" s="709"/>
      <c r="DP93" s="710"/>
      <c r="DQ93" s="708"/>
      <c r="DR93" s="709"/>
      <c r="DS93" s="709"/>
      <c r="DT93" s="709"/>
      <c r="DU93" s="710"/>
      <c r="DV93" s="705"/>
      <c r="DW93" s="706"/>
      <c r="DX93" s="706"/>
      <c r="DY93" s="706"/>
      <c r="DZ93" s="711"/>
      <c r="EA93" s="53"/>
    </row>
    <row r="94" spans="1:131" s="50" customFormat="1" ht="26.25" hidden="1" customHeight="1">
      <c r="A94" s="64"/>
      <c r="B94" s="69"/>
      <c r="C94" s="69"/>
      <c r="D94" s="69"/>
      <c r="E94" s="69"/>
      <c r="F94" s="69"/>
      <c r="G94" s="69"/>
      <c r="H94" s="69"/>
      <c r="I94" s="69"/>
      <c r="J94" s="69"/>
      <c r="K94" s="69"/>
      <c r="L94" s="69"/>
      <c r="M94" s="69"/>
      <c r="N94" s="69"/>
      <c r="O94" s="69"/>
      <c r="P94" s="69"/>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81"/>
      <c r="BA94" s="81"/>
      <c r="BB94" s="81"/>
      <c r="BC94" s="81"/>
      <c r="BD94" s="81"/>
      <c r="BE94" s="61"/>
      <c r="BF94" s="61"/>
      <c r="BG94" s="61"/>
      <c r="BH94" s="61"/>
      <c r="BI94" s="61"/>
      <c r="BJ94" s="61"/>
      <c r="BK94" s="61"/>
      <c r="BL94" s="61"/>
      <c r="BM94" s="61"/>
      <c r="BN94" s="61"/>
      <c r="BO94" s="61"/>
      <c r="BP94" s="61"/>
      <c r="BQ94" s="58">
        <v>88</v>
      </c>
      <c r="BR94" s="87"/>
      <c r="BS94" s="705"/>
      <c r="BT94" s="706"/>
      <c r="BU94" s="706"/>
      <c r="BV94" s="706"/>
      <c r="BW94" s="706"/>
      <c r="BX94" s="706"/>
      <c r="BY94" s="706"/>
      <c r="BZ94" s="706"/>
      <c r="CA94" s="706"/>
      <c r="CB94" s="706"/>
      <c r="CC94" s="706"/>
      <c r="CD94" s="706"/>
      <c r="CE94" s="706"/>
      <c r="CF94" s="706"/>
      <c r="CG94" s="707"/>
      <c r="CH94" s="708"/>
      <c r="CI94" s="709"/>
      <c r="CJ94" s="709"/>
      <c r="CK94" s="709"/>
      <c r="CL94" s="710"/>
      <c r="CM94" s="708"/>
      <c r="CN94" s="709"/>
      <c r="CO94" s="709"/>
      <c r="CP94" s="709"/>
      <c r="CQ94" s="710"/>
      <c r="CR94" s="708"/>
      <c r="CS94" s="709"/>
      <c r="CT94" s="709"/>
      <c r="CU94" s="709"/>
      <c r="CV94" s="710"/>
      <c r="CW94" s="708"/>
      <c r="CX94" s="709"/>
      <c r="CY94" s="709"/>
      <c r="CZ94" s="709"/>
      <c r="DA94" s="710"/>
      <c r="DB94" s="708"/>
      <c r="DC94" s="709"/>
      <c r="DD94" s="709"/>
      <c r="DE94" s="709"/>
      <c r="DF94" s="710"/>
      <c r="DG94" s="708"/>
      <c r="DH94" s="709"/>
      <c r="DI94" s="709"/>
      <c r="DJ94" s="709"/>
      <c r="DK94" s="710"/>
      <c r="DL94" s="708"/>
      <c r="DM94" s="709"/>
      <c r="DN94" s="709"/>
      <c r="DO94" s="709"/>
      <c r="DP94" s="710"/>
      <c r="DQ94" s="708"/>
      <c r="DR94" s="709"/>
      <c r="DS94" s="709"/>
      <c r="DT94" s="709"/>
      <c r="DU94" s="710"/>
      <c r="DV94" s="705"/>
      <c r="DW94" s="706"/>
      <c r="DX94" s="706"/>
      <c r="DY94" s="706"/>
      <c r="DZ94" s="711"/>
      <c r="EA94" s="53"/>
    </row>
    <row r="95" spans="1:131" s="50" customFormat="1" ht="26.25" hidden="1" customHeight="1">
      <c r="A95" s="64"/>
      <c r="B95" s="69"/>
      <c r="C95" s="69"/>
      <c r="D95" s="69"/>
      <c r="E95" s="69"/>
      <c r="F95" s="69"/>
      <c r="G95" s="69"/>
      <c r="H95" s="69"/>
      <c r="I95" s="69"/>
      <c r="J95" s="69"/>
      <c r="K95" s="69"/>
      <c r="L95" s="69"/>
      <c r="M95" s="69"/>
      <c r="N95" s="69"/>
      <c r="O95" s="69"/>
      <c r="P95" s="69"/>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81"/>
      <c r="BA95" s="81"/>
      <c r="BB95" s="81"/>
      <c r="BC95" s="81"/>
      <c r="BD95" s="81"/>
      <c r="BE95" s="61"/>
      <c r="BF95" s="61"/>
      <c r="BG95" s="61"/>
      <c r="BH95" s="61"/>
      <c r="BI95" s="61"/>
      <c r="BJ95" s="61"/>
      <c r="BK95" s="61"/>
      <c r="BL95" s="61"/>
      <c r="BM95" s="61"/>
      <c r="BN95" s="61"/>
      <c r="BO95" s="61"/>
      <c r="BP95" s="61"/>
      <c r="BQ95" s="58">
        <v>89</v>
      </c>
      <c r="BR95" s="87"/>
      <c r="BS95" s="705"/>
      <c r="BT95" s="706"/>
      <c r="BU95" s="706"/>
      <c r="BV95" s="706"/>
      <c r="BW95" s="706"/>
      <c r="BX95" s="706"/>
      <c r="BY95" s="706"/>
      <c r="BZ95" s="706"/>
      <c r="CA95" s="706"/>
      <c r="CB95" s="706"/>
      <c r="CC95" s="706"/>
      <c r="CD95" s="706"/>
      <c r="CE95" s="706"/>
      <c r="CF95" s="706"/>
      <c r="CG95" s="707"/>
      <c r="CH95" s="708"/>
      <c r="CI95" s="709"/>
      <c r="CJ95" s="709"/>
      <c r="CK95" s="709"/>
      <c r="CL95" s="710"/>
      <c r="CM95" s="708"/>
      <c r="CN95" s="709"/>
      <c r="CO95" s="709"/>
      <c r="CP95" s="709"/>
      <c r="CQ95" s="710"/>
      <c r="CR95" s="708"/>
      <c r="CS95" s="709"/>
      <c r="CT95" s="709"/>
      <c r="CU95" s="709"/>
      <c r="CV95" s="710"/>
      <c r="CW95" s="708"/>
      <c r="CX95" s="709"/>
      <c r="CY95" s="709"/>
      <c r="CZ95" s="709"/>
      <c r="DA95" s="710"/>
      <c r="DB95" s="708"/>
      <c r="DC95" s="709"/>
      <c r="DD95" s="709"/>
      <c r="DE95" s="709"/>
      <c r="DF95" s="710"/>
      <c r="DG95" s="708"/>
      <c r="DH95" s="709"/>
      <c r="DI95" s="709"/>
      <c r="DJ95" s="709"/>
      <c r="DK95" s="710"/>
      <c r="DL95" s="708"/>
      <c r="DM95" s="709"/>
      <c r="DN95" s="709"/>
      <c r="DO95" s="709"/>
      <c r="DP95" s="710"/>
      <c r="DQ95" s="708"/>
      <c r="DR95" s="709"/>
      <c r="DS95" s="709"/>
      <c r="DT95" s="709"/>
      <c r="DU95" s="710"/>
      <c r="DV95" s="705"/>
      <c r="DW95" s="706"/>
      <c r="DX95" s="706"/>
      <c r="DY95" s="706"/>
      <c r="DZ95" s="711"/>
      <c r="EA95" s="53"/>
    </row>
    <row r="96" spans="1:131" s="50" customFormat="1" ht="26.25" hidden="1" customHeight="1">
      <c r="A96" s="64"/>
      <c r="B96" s="69"/>
      <c r="C96" s="69"/>
      <c r="D96" s="69"/>
      <c r="E96" s="69"/>
      <c r="F96" s="69"/>
      <c r="G96" s="69"/>
      <c r="H96" s="69"/>
      <c r="I96" s="69"/>
      <c r="J96" s="69"/>
      <c r="K96" s="69"/>
      <c r="L96" s="69"/>
      <c r="M96" s="69"/>
      <c r="N96" s="69"/>
      <c r="O96" s="69"/>
      <c r="P96" s="69"/>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81"/>
      <c r="BA96" s="81"/>
      <c r="BB96" s="81"/>
      <c r="BC96" s="81"/>
      <c r="BD96" s="81"/>
      <c r="BE96" s="61"/>
      <c r="BF96" s="61"/>
      <c r="BG96" s="61"/>
      <c r="BH96" s="61"/>
      <c r="BI96" s="61"/>
      <c r="BJ96" s="61"/>
      <c r="BK96" s="61"/>
      <c r="BL96" s="61"/>
      <c r="BM96" s="61"/>
      <c r="BN96" s="61"/>
      <c r="BO96" s="61"/>
      <c r="BP96" s="61"/>
      <c r="BQ96" s="58">
        <v>90</v>
      </c>
      <c r="BR96" s="87"/>
      <c r="BS96" s="705"/>
      <c r="BT96" s="706"/>
      <c r="BU96" s="706"/>
      <c r="BV96" s="706"/>
      <c r="BW96" s="706"/>
      <c r="BX96" s="706"/>
      <c r="BY96" s="706"/>
      <c r="BZ96" s="706"/>
      <c r="CA96" s="706"/>
      <c r="CB96" s="706"/>
      <c r="CC96" s="706"/>
      <c r="CD96" s="706"/>
      <c r="CE96" s="706"/>
      <c r="CF96" s="706"/>
      <c r="CG96" s="707"/>
      <c r="CH96" s="708"/>
      <c r="CI96" s="709"/>
      <c r="CJ96" s="709"/>
      <c r="CK96" s="709"/>
      <c r="CL96" s="710"/>
      <c r="CM96" s="708"/>
      <c r="CN96" s="709"/>
      <c r="CO96" s="709"/>
      <c r="CP96" s="709"/>
      <c r="CQ96" s="710"/>
      <c r="CR96" s="708"/>
      <c r="CS96" s="709"/>
      <c r="CT96" s="709"/>
      <c r="CU96" s="709"/>
      <c r="CV96" s="710"/>
      <c r="CW96" s="708"/>
      <c r="CX96" s="709"/>
      <c r="CY96" s="709"/>
      <c r="CZ96" s="709"/>
      <c r="DA96" s="710"/>
      <c r="DB96" s="708"/>
      <c r="DC96" s="709"/>
      <c r="DD96" s="709"/>
      <c r="DE96" s="709"/>
      <c r="DF96" s="710"/>
      <c r="DG96" s="708"/>
      <c r="DH96" s="709"/>
      <c r="DI96" s="709"/>
      <c r="DJ96" s="709"/>
      <c r="DK96" s="710"/>
      <c r="DL96" s="708"/>
      <c r="DM96" s="709"/>
      <c r="DN96" s="709"/>
      <c r="DO96" s="709"/>
      <c r="DP96" s="710"/>
      <c r="DQ96" s="708"/>
      <c r="DR96" s="709"/>
      <c r="DS96" s="709"/>
      <c r="DT96" s="709"/>
      <c r="DU96" s="710"/>
      <c r="DV96" s="705"/>
      <c r="DW96" s="706"/>
      <c r="DX96" s="706"/>
      <c r="DY96" s="706"/>
      <c r="DZ96" s="711"/>
      <c r="EA96" s="53"/>
    </row>
    <row r="97" spans="1:131" s="50" customFormat="1" ht="26.25" hidden="1" customHeight="1">
      <c r="A97" s="64"/>
      <c r="B97" s="69"/>
      <c r="C97" s="69"/>
      <c r="D97" s="69"/>
      <c r="E97" s="69"/>
      <c r="F97" s="69"/>
      <c r="G97" s="69"/>
      <c r="H97" s="69"/>
      <c r="I97" s="69"/>
      <c r="J97" s="69"/>
      <c r="K97" s="69"/>
      <c r="L97" s="69"/>
      <c r="M97" s="69"/>
      <c r="N97" s="69"/>
      <c r="O97" s="69"/>
      <c r="P97" s="69"/>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81"/>
      <c r="BA97" s="81"/>
      <c r="BB97" s="81"/>
      <c r="BC97" s="81"/>
      <c r="BD97" s="81"/>
      <c r="BE97" s="61"/>
      <c r="BF97" s="61"/>
      <c r="BG97" s="61"/>
      <c r="BH97" s="61"/>
      <c r="BI97" s="61"/>
      <c r="BJ97" s="61"/>
      <c r="BK97" s="61"/>
      <c r="BL97" s="61"/>
      <c r="BM97" s="61"/>
      <c r="BN97" s="61"/>
      <c r="BO97" s="61"/>
      <c r="BP97" s="61"/>
      <c r="BQ97" s="58">
        <v>91</v>
      </c>
      <c r="BR97" s="87"/>
      <c r="BS97" s="705"/>
      <c r="BT97" s="706"/>
      <c r="BU97" s="706"/>
      <c r="BV97" s="706"/>
      <c r="BW97" s="706"/>
      <c r="BX97" s="706"/>
      <c r="BY97" s="706"/>
      <c r="BZ97" s="706"/>
      <c r="CA97" s="706"/>
      <c r="CB97" s="706"/>
      <c r="CC97" s="706"/>
      <c r="CD97" s="706"/>
      <c r="CE97" s="706"/>
      <c r="CF97" s="706"/>
      <c r="CG97" s="707"/>
      <c r="CH97" s="708"/>
      <c r="CI97" s="709"/>
      <c r="CJ97" s="709"/>
      <c r="CK97" s="709"/>
      <c r="CL97" s="710"/>
      <c r="CM97" s="708"/>
      <c r="CN97" s="709"/>
      <c r="CO97" s="709"/>
      <c r="CP97" s="709"/>
      <c r="CQ97" s="710"/>
      <c r="CR97" s="708"/>
      <c r="CS97" s="709"/>
      <c r="CT97" s="709"/>
      <c r="CU97" s="709"/>
      <c r="CV97" s="710"/>
      <c r="CW97" s="708"/>
      <c r="CX97" s="709"/>
      <c r="CY97" s="709"/>
      <c r="CZ97" s="709"/>
      <c r="DA97" s="710"/>
      <c r="DB97" s="708"/>
      <c r="DC97" s="709"/>
      <c r="DD97" s="709"/>
      <c r="DE97" s="709"/>
      <c r="DF97" s="710"/>
      <c r="DG97" s="708"/>
      <c r="DH97" s="709"/>
      <c r="DI97" s="709"/>
      <c r="DJ97" s="709"/>
      <c r="DK97" s="710"/>
      <c r="DL97" s="708"/>
      <c r="DM97" s="709"/>
      <c r="DN97" s="709"/>
      <c r="DO97" s="709"/>
      <c r="DP97" s="710"/>
      <c r="DQ97" s="708"/>
      <c r="DR97" s="709"/>
      <c r="DS97" s="709"/>
      <c r="DT97" s="709"/>
      <c r="DU97" s="710"/>
      <c r="DV97" s="705"/>
      <c r="DW97" s="706"/>
      <c r="DX97" s="706"/>
      <c r="DY97" s="706"/>
      <c r="DZ97" s="711"/>
      <c r="EA97" s="53"/>
    </row>
    <row r="98" spans="1:131" s="50" customFormat="1" ht="26.25" hidden="1" customHeight="1">
      <c r="A98" s="64"/>
      <c r="B98" s="69"/>
      <c r="C98" s="69"/>
      <c r="D98" s="69"/>
      <c r="E98" s="69"/>
      <c r="F98" s="69"/>
      <c r="G98" s="69"/>
      <c r="H98" s="69"/>
      <c r="I98" s="69"/>
      <c r="J98" s="69"/>
      <c r="K98" s="69"/>
      <c r="L98" s="69"/>
      <c r="M98" s="69"/>
      <c r="N98" s="69"/>
      <c r="O98" s="69"/>
      <c r="P98" s="69"/>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81"/>
      <c r="BA98" s="81"/>
      <c r="BB98" s="81"/>
      <c r="BC98" s="81"/>
      <c r="BD98" s="81"/>
      <c r="BE98" s="61"/>
      <c r="BF98" s="61"/>
      <c r="BG98" s="61"/>
      <c r="BH98" s="61"/>
      <c r="BI98" s="61"/>
      <c r="BJ98" s="61"/>
      <c r="BK98" s="61"/>
      <c r="BL98" s="61"/>
      <c r="BM98" s="61"/>
      <c r="BN98" s="61"/>
      <c r="BO98" s="61"/>
      <c r="BP98" s="61"/>
      <c r="BQ98" s="58">
        <v>92</v>
      </c>
      <c r="BR98" s="87"/>
      <c r="BS98" s="705"/>
      <c r="BT98" s="706"/>
      <c r="BU98" s="706"/>
      <c r="BV98" s="706"/>
      <c r="BW98" s="706"/>
      <c r="BX98" s="706"/>
      <c r="BY98" s="706"/>
      <c r="BZ98" s="706"/>
      <c r="CA98" s="706"/>
      <c r="CB98" s="706"/>
      <c r="CC98" s="706"/>
      <c r="CD98" s="706"/>
      <c r="CE98" s="706"/>
      <c r="CF98" s="706"/>
      <c r="CG98" s="707"/>
      <c r="CH98" s="708"/>
      <c r="CI98" s="709"/>
      <c r="CJ98" s="709"/>
      <c r="CK98" s="709"/>
      <c r="CL98" s="710"/>
      <c r="CM98" s="708"/>
      <c r="CN98" s="709"/>
      <c r="CO98" s="709"/>
      <c r="CP98" s="709"/>
      <c r="CQ98" s="710"/>
      <c r="CR98" s="708"/>
      <c r="CS98" s="709"/>
      <c r="CT98" s="709"/>
      <c r="CU98" s="709"/>
      <c r="CV98" s="710"/>
      <c r="CW98" s="708"/>
      <c r="CX98" s="709"/>
      <c r="CY98" s="709"/>
      <c r="CZ98" s="709"/>
      <c r="DA98" s="710"/>
      <c r="DB98" s="708"/>
      <c r="DC98" s="709"/>
      <c r="DD98" s="709"/>
      <c r="DE98" s="709"/>
      <c r="DF98" s="710"/>
      <c r="DG98" s="708"/>
      <c r="DH98" s="709"/>
      <c r="DI98" s="709"/>
      <c r="DJ98" s="709"/>
      <c r="DK98" s="710"/>
      <c r="DL98" s="708"/>
      <c r="DM98" s="709"/>
      <c r="DN98" s="709"/>
      <c r="DO98" s="709"/>
      <c r="DP98" s="710"/>
      <c r="DQ98" s="708"/>
      <c r="DR98" s="709"/>
      <c r="DS98" s="709"/>
      <c r="DT98" s="709"/>
      <c r="DU98" s="710"/>
      <c r="DV98" s="705"/>
      <c r="DW98" s="706"/>
      <c r="DX98" s="706"/>
      <c r="DY98" s="706"/>
      <c r="DZ98" s="711"/>
      <c r="EA98" s="53"/>
    </row>
    <row r="99" spans="1:131" s="50" customFormat="1" ht="26.25" hidden="1" customHeight="1">
      <c r="A99" s="64"/>
      <c r="B99" s="69"/>
      <c r="C99" s="69"/>
      <c r="D99" s="69"/>
      <c r="E99" s="69"/>
      <c r="F99" s="69"/>
      <c r="G99" s="69"/>
      <c r="H99" s="69"/>
      <c r="I99" s="69"/>
      <c r="J99" s="69"/>
      <c r="K99" s="69"/>
      <c r="L99" s="69"/>
      <c r="M99" s="69"/>
      <c r="N99" s="69"/>
      <c r="O99" s="69"/>
      <c r="P99" s="69"/>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81"/>
      <c r="BA99" s="81"/>
      <c r="BB99" s="81"/>
      <c r="BC99" s="81"/>
      <c r="BD99" s="81"/>
      <c r="BE99" s="61"/>
      <c r="BF99" s="61"/>
      <c r="BG99" s="61"/>
      <c r="BH99" s="61"/>
      <c r="BI99" s="61"/>
      <c r="BJ99" s="61"/>
      <c r="BK99" s="61"/>
      <c r="BL99" s="61"/>
      <c r="BM99" s="61"/>
      <c r="BN99" s="61"/>
      <c r="BO99" s="61"/>
      <c r="BP99" s="61"/>
      <c r="BQ99" s="58">
        <v>93</v>
      </c>
      <c r="BR99" s="87"/>
      <c r="BS99" s="705"/>
      <c r="BT99" s="706"/>
      <c r="BU99" s="706"/>
      <c r="BV99" s="706"/>
      <c r="BW99" s="706"/>
      <c r="BX99" s="706"/>
      <c r="BY99" s="706"/>
      <c r="BZ99" s="706"/>
      <c r="CA99" s="706"/>
      <c r="CB99" s="706"/>
      <c r="CC99" s="706"/>
      <c r="CD99" s="706"/>
      <c r="CE99" s="706"/>
      <c r="CF99" s="706"/>
      <c r="CG99" s="707"/>
      <c r="CH99" s="708"/>
      <c r="CI99" s="709"/>
      <c r="CJ99" s="709"/>
      <c r="CK99" s="709"/>
      <c r="CL99" s="710"/>
      <c r="CM99" s="708"/>
      <c r="CN99" s="709"/>
      <c r="CO99" s="709"/>
      <c r="CP99" s="709"/>
      <c r="CQ99" s="710"/>
      <c r="CR99" s="708"/>
      <c r="CS99" s="709"/>
      <c r="CT99" s="709"/>
      <c r="CU99" s="709"/>
      <c r="CV99" s="710"/>
      <c r="CW99" s="708"/>
      <c r="CX99" s="709"/>
      <c r="CY99" s="709"/>
      <c r="CZ99" s="709"/>
      <c r="DA99" s="710"/>
      <c r="DB99" s="708"/>
      <c r="DC99" s="709"/>
      <c r="DD99" s="709"/>
      <c r="DE99" s="709"/>
      <c r="DF99" s="710"/>
      <c r="DG99" s="708"/>
      <c r="DH99" s="709"/>
      <c r="DI99" s="709"/>
      <c r="DJ99" s="709"/>
      <c r="DK99" s="710"/>
      <c r="DL99" s="708"/>
      <c r="DM99" s="709"/>
      <c r="DN99" s="709"/>
      <c r="DO99" s="709"/>
      <c r="DP99" s="710"/>
      <c r="DQ99" s="708"/>
      <c r="DR99" s="709"/>
      <c r="DS99" s="709"/>
      <c r="DT99" s="709"/>
      <c r="DU99" s="710"/>
      <c r="DV99" s="705"/>
      <c r="DW99" s="706"/>
      <c r="DX99" s="706"/>
      <c r="DY99" s="706"/>
      <c r="DZ99" s="711"/>
      <c r="EA99" s="53"/>
    </row>
    <row r="100" spans="1:131" s="50" customFormat="1" ht="26.25" hidden="1" customHeight="1">
      <c r="A100" s="64"/>
      <c r="B100" s="69"/>
      <c r="C100" s="69"/>
      <c r="D100" s="69"/>
      <c r="E100" s="69"/>
      <c r="F100" s="69"/>
      <c r="G100" s="69"/>
      <c r="H100" s="69"/>
      <c r="I100" s="69"/>
      <c r="J100" s="69"/>
      <c r="K100" s="69"/>
      <c r="L100" s="69"/>
      <c r="M100" s="69"/>
      <c r="N100" s="69"/>
      <c r="O100" s="69"/>
      <c r="P100" s="69"/>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81"/>
      <c r="BA100" s="81"/>
      <c r="BB100" s="81"/>
      <c r="BC100" s="81"/>
      <c r="BD100" s="81"/>
      <c r="BE100" s="61"/>
      <c r="BF100" s="61"/>
      <c r="BG100" s="61"/>
      <c r="BH100" s="61"/>
      <c r="BI100" s="61"/>
      <c r="BJ100" s="61"/>
      <c r="BK100" s="61"/>
      <c r="BL100" s="61"/>
      <c r="BM100" s="61"/>
      <c r="BN100" s="61"/>
      <c r="BO100" s="61"/>
      <c r="BP100" s="61"/>
      <c r="BQ100" s="58">
        <v>94</v>
      </c>
      <c r="BR100" s="87"/>
      <c r="BS100" s="705"/>
      <c r="BT100" s="706"/>
      <c r="BU100" s="706"/>
      <c r="BV100" s="706"/>
      <c r="BW100" s="706"/>
      <c r="BX100" s="706"/>
      <c r="BY100" s="706"/>
      <c r="BZ100" s="706"/>
      <c r="CA100" s="706"/>
      <c r="CB100" s="706"/>
      <c r="CC100" s="706"/>
      <c r="CD100" s="706"/>
      <c r="CE100" s="706"/>
      <c r="CF100" s="706"/>
      <c r="CG100" s="707"/>
      <c r="CH100" s="708"/>
      <c r="CI100" s="709"/>
      <c r="CJ100" s="709"/>
      <c r="CK100" s="709"/>
      <c r="CL100" s="710"/>
      <c r="CM100" s="708"/>
      <c r="CN100" s="709"/>
      <c r="CO100" s="709"/>
      <c r="CP100" s="709"/>
      <c r="CQ100" s="710"/>
      <c r="CR100" s="708"/>
      <c r="CS100" s="709"/>
      <c r="CT100" s="709"/>
      <c r="CU100" s="709"/>
      <c r="CV100" s="710"/>
      <c r="CW100" s="708"/>
      <c r="CX100" s="709"/>
      <c r="CY100" s="709"/>
      <c r="CZ100" s="709"/>
      <c r="DA100" s="710"/>
      <c r="DB100" s="708"/>
      <c r="DC100" s="709"/>
      <c r="DD100" s="709"/>
      <c r="DE100" s="709"/>
      <c r="DF100" s="710"/>
      <c r="DG100" s="708"/>
      <c r="DH100" s="709"/>
      <c r="DI100" s="709"/>
      <c r="DJ100" s="709"/>
      <c r="DK100" s="710"/>
      <c r="DL100" s="708"/>
      <c r="DM100" s="709"/>
      <c r="DN100" s="709"/>
      <c r="DO100" s="709"/>
      <c r="DP100" s="710"/>
      <c r="DQ100" s="708"/>
      <c r="DR100" s="709"/>
      <c r="DS100" s="709"/>
      <c r="DT100" s="709"/>
      <c r="DU100" s="710"/>
      <c r="DV100" s="705"/>
      <c r="DW100" s="706"/>
      <c r="DX100" s="706"/>
      <c r="DY100" s="706"/>
      <c r="DZ100" s="711"/>
      <c r="EA100" s="53"/>
    </row>
    <row r="101" spans="1:131" s="50" customFormat="1" ht="26.25" hidden="1" customHeight="1">
      <c r="A101" s="64"/>
      <c r="B101" s="69"/>
      <c r="C101" s="69"/>
      <c r="D101" s="69"/>
      <c r="E101" s="69"/>
      <c r="F101" s="69"/>
      <c r="G101" s="69"/>
      <c r="H101" s="69"/>
      <c r="I101" s="69"/>
      <c r="J101" s="69"/>
      <c r="K101" s="69"/>
      <c r="L101" s="69"/>
      <c r="M101" s="69"/>
      <c r="N101" s="69"/>
      <c r="O101" s="69"/>
      <c r="P101" s="69"/>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81"/>
      <c r="BA101" s="81"/>
      <c r="BB101" s="81"/>
      <c r="BC101" s="81"/>
      <c r="BD101" s="81"/>
      <c r="BE101" s="61"/>
      <c r="BF101" s="61"/>
      <c r="BG101" s="61"/>
      <c r="BH101" s="61"/>
      <c r="BI101" s="61"/>
      <c r="BJ101" s="61"/>
      <c r="BK101" s="61"/>
      <c r="BL101" s="61"/>
      <c r="BM101" s="61"/>
      <c r="BN101" s="61"/>
      <c r="BO101" s="61"/>
      <c r="BP101" s="61"/>
      <c r="BQ101" s="58">
        <v>95</v>
      </c>
      <c r="BR101" s="87"/>
      <c r="BS101" s="705"/>
      <c r="BT101" s="706"/>
      <c r="BU101" s="706"/>
      <c r="BV101" s="706"/>
      <c r="BW101" s="706"/>
      <c r="BX101" s="706"/>
      <c r="BY101" s="706"/>
      <c r="BZ101" s="706"/>
      <c r="CA101" s="706"/>
      <c r="CB101" s="706"/>
      <c r="CC101" s="706"/>
      <c r="CD101" s="706"/>
      <c r="CE101" s="706"/>
      <c r="CF101" s="706"/>
      <c r="CG101" s="707"/>
      <c r="CH101" s="708"/>
      <c r="CI101" s="709"/>
      <c r="CJ101" s="709"/>
      <c r="CK101" s="709"/>
      <c r="CL101" s="710"/>
      <c r="CM101" s="708"/>
      <c r="CN101" s="709"/>
      <c r="CO101" s="709"/>
      <c r="CP101" s="709"/>
      <c r="CQ101" s="710"/>
      <c r="CR101" s="708"/>
      <c r="CS101" s="709"/>
      <c r="CT101" s="709"/>
      <c r="CU101" s="709"/>
      <c r="CV101" s="710"/>
      <c r="CW101" s="708"/>
      <c r="CX101" s="709"/>
      <c r="CY101" s="709"/>
      <c r="CZ101" s="709"/>
      <c r="DA101" s="710"/>
      <c r="DB101" s="708"/>
      <c r="DC101" s="709"/>
      <c r="DD101" s="709"/>
      <c r="DE101" s="709"/>
      <c r="DF101" s="710"/>
      <c r="DG101" s="708"/>
      <c r="DH101" s="709"/>
      <c r="DI101" s="709"/>
      <c r="DJ101" s="709"/>
      <c r="DK101" s="710"/>
      <c r="DL101" s="708"/>
      <c r="DM101" s="709"/>
      <c r="DN101" s="709"/>
      <c r="DO101" s="709"/>
      <c r="DP101" s="710"/>
      <c r="DQ101" s="708"/>
      <c r="DR101" s="709"/>
      <c r="DS101" s="709"/>
      <c r="DT101" s="709"/>
      <c r="DU101" s="710"/>
      <c r="DV101" s="705"/>
      <c r="DW101" s="706"/>
      <c r="DX101" s="706"/>
      <c r="DY101" s="706"/>
      <c r="DZ101" s="711"/>
      <c r="EA101" s="53"/>
    </row>
    <row r="102" spans="1:131" s="50" customFormat="1" ht="26.25" customHeight="1">
      <c r="A102" s="64"/>
      <c r="B102" s="69"/>
      <c r="C102" s="69"/>
      <c r="D102" s="69"/>
      <c r="E102" s="69"/>
      <c r="F102" s="69"/>
      <c r="G102" s="69"/>
      <c r="H102" s="69"/>
      <c r="I102" s="69"/>
      <c r="J102" s="69"/>
      <c r="K102" s="69"/>
      <c r="L102" s="69"/>
      <c r="M102" s="69"/>
      <c r="N102" s="69"/>
      <c r="O102" s="69"/>
      <c r="P102" s="69"/>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81"/>
      <c r="BA102" s="81"/>
      <c r="BB102" s="81"/>
      <c r="BC102" s="81"/>
      <c r="BD102" s="81"/>
      <c r="BE102" s="61"/>
      <c r="BF102" s="61"/>
      <c r="BG102" s="61"/>
      <c r="BH102" s="61"/>
      <c r="BI102" s="61"/>
      <c r="BJ102" s="61"/>
      <c r="BK102" s="61"/>
      <c r="BL102" s="61"/>
      <c r="BM102" s="61"/>
      <c r="BN102" s="61"/>
      <c r="BO102" s="61"/>
      <c r="BP102" s="61"/>
      <c r="BQ102" s="59" t="s">
        <v>422</v>
      </c>
      <c r="BR102" s="670" t="s">
        <v>447</v>
      </c>
      <c r="BS102" s="671"/>
      <c r="BT102" s="671"/>
      <c r="BU102" s="671"/>
      <c r="BV102" s="671"/>
      <c r="BW102" s="671"/>
      <c r="BX102" s="671"/>
      <c r="BY102" s="671"/>
      <c r="BZ102" s="671"/>
      <c r="CA102" s="671"/>
      <c r="CB102" s="671"/>
      <c r="CC102" s="671"/>
      <c r="CD102" s="671"/>
      <c r="CE102" s="671"/>
      <c r="CF102" s="671"/>
      <c r="CG102" s="672"/>
      <c r="CH102" s="719"/>
      <c r="CI102" s="720"/>
      <c r="CJ102" s="720"/>
      <c r="CK102" s="720"/>
      <c r="CL102" s="721"/>
      <c r="CM102" s="719"/>
      <c r="CN102" s="720"/>
      <c r="CO102" s="720"/>
      <c r="CP102" s="720"/>
      <c r="CQ102" s="721"/>
      <c r="CR102" s="722">
        <v>18</v>
      </c>
      <c r="CS102" s="683"/>
      <c r="CT102" s="683"/>
      <c r="CU102" s="683"/>
      <c r="CV102" s="723"/>
      <c r="CW102" s="722" t="s">
        <v>144</v>
      </c>
      <c r="CX102" s="683"/>
      <c r="CY102" s="683"/>
      <c r="CZ102" s="683"/>
      <c r="DA102" s="723"/>
      <c r="DB102" s="722" t="s">
        <v>144</v>
      </c>
      <c r="DC102" s="683"/>
      <c r="DD102" s="683"/>
      <c r="DE102" s="683"/>
      <c r="DF102" s="723"/>
      <c r="DG102" s="722" t="s">
        <v>144</v>
      </c>
      <c r="DH102" s="683"/>
      <c r="DI102" s="683"/>
      <c r="DJ102" s="683"/>
      <c r="DK102" s="723"/>
      <c r="DL102" s="722">
        <v>135</v>
      </c>
      <c r="DM102" s="683"/>
      <c r="DN102" s="683"/>
      <c r="DO102" s="683"/>
      <c r="DP102" s="723"/>
      <c r="DQ102" s="722">
        <v>71</v>
      </c>
      <c r="DR102" s="683"/>
      <c r="DS102" s="683"/>
      <c r="DT102" s="683"/>
      <c r="DU102" s="723"/>
      <c r="DV102" s="670"/>
      <c r="DW102" s="671"/>
      <c r="DX102" s="671"/>
      <c r="DY102" s="671"/>
      <c r="DZ102" s="724"/>
      <c r="EA102" s="53"/>
    </row>
    <row r="103" spans="1:131" s="50" customFormat="1" ht="26.25" customHeight="1">
      <c r="A103" s="64"/>
      <c r="B103" s="69"/>
      <c r="C103" s="69"/>
      <c r="D103" s="69"/>
      <c r="E103" s="69"/>
      <c r="F103" s="69"/>
      <c r="G103" s="69"/>
      <c r="H103" s="69"/>
      <c r="I103" s="69"/>
      <c r="J103" s="69"/>
      <c r="K103" s="69"/>
      <c r="L103" s="69"/>
      <c r="M103" s="69"/>
      <c r="N103" s="69"/>
      <c r="O103" s="69"/>
      <c r="P103" s="69"/>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81"/>
      <c r="BA103" s="81"/>
      <c r="BB103" s="81"/>
      <c r="BC103" s="81"/>
      <c r="BD103" s="81"/>
      <c r="BE103" s="61"/>
      <c r="BF103" s="61"/>
      <c r="BG103" s="61"/>
      <c r="BH103" s="61"/>
      <c r="BI103" s="61"/>
      <c r="BJ103" s="61"/>
      <c r="BK103" s="61"/>
      <c r="BL103" s="61"/>
      <c r="BM103" s="61"/>
      <c r="BN103" s="61"/>
      <c r="BO103" s="61"/>
      <c r="BP103" s="61"/>
      <c r="BQ103" s="725" t="s">
        <v>30</v>
      </c>
      <c r="BR103" s="725"/>
      <c r="BS103" s="725"/>
      <c r="BT103" s="725"/>
      <c r="BU103" s="725"/>
      <c r="BV103" s="725"/>
      <c r="BW103" s="725"/>
      <c r="BX103" s="725"/>
      <c r="BY103" s="725"/>
      <c r="BZ103" s="725"/>
      <c r="CA103" s="725"/>
      <c r="CB103" s="725"/>
      <c r="CC103" s="725"/>
      <c r="CD103" s="725"/>
      <c r="CE103" s="725"/>
      <c r="CF103" s="725"/>
      <c r="CG103" s="725"/>
      <c r="CH103" s="725"/>
      <c r="CI103" s="725"/>
      <c r="CJ103" s="725"/>
      <c r="CK103" s="725"/>
      <c r="CL103" s="725"/>
      <c r="CM103" s="725"/>
      <c r="CN103" s="725"/>
      <c r="CO103" s="725"/>
      <c r="CP103" s="725"/>
      <c r="CQ103" s="725"/>
      <c r="CR103" s="725"/>
      <c r="CS103" s="725"/>
      <c r="CT103" s="725"/>
      <c r="CU103" s="725"/>
      <c r="CV103" s="725"/>
      <c r="CW103" s="725"/>
      <c r="CX103" s="725"/>
      <c r="CY103" s="725"/>
      <c r="CZ103" s="725"/>
      <c r="DA103" s="725"/>
      <c r="DB103" s="725"/>
      <c r="DC103" s="725"/>
      <c r="DD103" s="725"/>
      <c r="DE103" s="725"/>
      <c r="DF103" s="725"/>
      <c r="DG103" s="725"/>
      <c r="DH103" s="725"/>
      <c r="DI103" s="725"/>
      <c r="DJ103" s="725"/>
      <c r="DK103" s="725"/>
      <c r="DL103" s="725"/>
      <c r="DM103" s="725"/>
      <c r="DN103" s="725"/>
      <c r="DO103" s="725"/>
      <c r="DP103" s="725"/>
      <c r="DQ103" s="725"/>
      <c r="DR103" s="725"/>
      <c r="DS103" s="725"/>
      <c r="DT103" s="725"/>
      <c r="DU103" s="725"/>
      <c r="DV103" s="725"/>
      <c r="DW103" s="725"/>
      <c r="DX103" s="725"/>
      <c r="DY103" s="725"/>
      <c r="DZ103" s="725"/>
      <c r="EA103" s="53"/>
    </row>
    <row r="104" spans="1:131" s="50" customFormat="1" ht="26.25" customHeight="1">
      <c r="A104" s="64"/>
      <c r="B104" s="69"/>
      <c r="C104" s="69"/>
      <c r="D104" s="69"/>
      <c r="E104" s="69"/>
      <c r="F104" s="69"/>
      <c r="G104" s="69"/>
      <c r="H104" s="69"/>
      <c r="I104" s="69"/>
      <c r="J104" s="69"/>
      <c r="K104" s="69"/>
      <c r="L104" s="69"/>
      <c r="M104" s="69"/>
      <c r="N104" s="69"/>
      <c r="O104" s="69"/>
      <c r="P104" s="69"/>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81"/>
      <c r="BA104" s="81"/>
      <c r="BB104" s="81"/>
      <c r="BC104" s="81"/>
      <c r="BD104" s="81"/>
      <c r="BE104" s="61"/>
      <c r="BF104" s="61"/>
      <c r="BG104" s="61"/>
      <c r="BH104" s="61"/>
      <c r="BI104" s="61"/>
      <c r="BJ104" s="61"/>
      <c r="BK104" s="61"/>
      <c r="BL104" s="61"/>
      <c r="BM104" s="61"/>
      <c r="BN104" s="61"/>
      <c r="BO104" s="61"/>
      <c r="BP104" s="61"/>
      <c r="BQ104" s="726" t="s">
        <v>251</v>
      </c>
      <c r="BR104" s="726"/>
      <c r="BS104" s="726"/>
      <c r="BT104" s="726"/>
      <c r="BU104" s="726"/>
      <c r="BV104" s="726"/>
      <c r="BW104" s="726"/>
      <c r="BX104" s="726"/>
      <c r="BY104" s="726"/>
      <c r="BZ104" s="726"/>
      <c r="CA104" s="726"/>
      <c r="CB104" s="726"/>
      <c r="CC104" s="726"/>
      <c r="CD104" s="726"/>
      <c r="CE104" s="726"/>
      <c r="CF104" s="726"/>
      <c r="CG104" s="726"/>
      <c r="CH104" s="726"/>
      <c r="CI104" s="726"/>
      <c r="CJ104" s="726"/>
      <c r="CK104" s="726"/>
      <c r="CL104" s="726"/>
      <c r="CM104" s="726"/>
      <c r="CN104" s="726"/>
      <c r="CO104" s="726"/>
      <c r="CP104" s="726"/>
      <c r="CQ104" s="726"/>
      <c r="CR104" s="726"/>
      <c r="CS104" s="726"/>
      <c r="CT104" s="726"/>
      <c r="CU104" s="726"/>
      <c r="CV104" s="726"/>
      <c r="CW104" s="726"/>
      <c r="CX104" s="726"/>
      <c r="CY104" s="726"/>
      <c r="CZ104" s="726"/>
      <c r="DA104" s="726"/>
      <c r="DB104" s="726"/>
      <c r="DC104" s="726"/>
      <c r="DD104" s="726"/>
      <c r="DE104" s="726"/>
      <c r="DF104" s="726"/>
      <c r="DG104" s="726"/>
      <c r="DH104" s="726"/>
      <c r="DI104" s="726"/>
      <c r="DJ104" s="726"/>
      <c r="DK104" s="726"/>
      <c r="DL104" s="726"/>
      <c r="DM104" s="726"/>
      <c r="DN104" s="726"/>
      <c r="DO104" s="726"/>
      <c r="DP104" s="726"/>
      <c r="DQ104" s="726"/>
      <c r="DR104" s="726"/>
      <c r="DS104" s="726"/>
      <c r="DT104" s="726"/>
      <c r="DU104" s="726"/>
      <c r="DV104" s="726"/>
      <c r="DW104" s="726"/>
      <c r="DX104" s="726"/>
      <c r="DY104" s="726"/>
      <c r="DZ104" s="726"/>
      <c r="EA104" s="53"/>
    </row>
    <row r="105" spans="1:131" s="50" customFormat="1" ht="11.25" customHeight="1">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s="50" customFormat="1" ht="11.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c r="A107" s="66" t="s">
        <v>448</v>
      </c>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66" t="s">
        <v>450</v>
      </c>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row>
    <row r="108" spans="1:131" s="53" customFormat="1" ht="26.25" customHeight="1">
      <c r="A108" s="727" t="s">
        <v>451</v>
      </c>
      <c r="B108" s="728"/>
      <c r="C108" s="728"/>
      <c r="D108" s="728"/>
      <c r="E108" s="728"/>
      <c r="F108" s="728"/>
      <c r="G108" s="728"/>
      <c r="H108" s="728"/>
      <c r="I108" s="728"/>
      <c r="J108" s="728"/>
      <c r="K108" s="728"/>
      <c r="L108" s="728"/>
      <c r="M108" s="728"/>
      <c r="N108" s="728"/>
      <c r="O108" s="728"/>
      <c r="P108" s="728"/>
      <c r="Q108" s="728"/>
      <c r="R108" s="728"/>
      <c r="S108" s="728"/>
      <c r="T108" s="728"/>
      <c r="U108" s="728"/>
      <c r="V108" s="728"/>
      <c r="W108" s="728"/>
      <c r="X108" s="728"/>
      <c r="Y108" s="728"/>
      <c r="Z108" s="728"/>
      <c r="AA108" s="728"/>
      <c r="AB108" s="728"/>
      <c r="AC108" s="728"/>
      <c r="AD108" s="728"/>
      <c r="AE108" s="728"/>
      <c r="AF108" s="728"/>
      <c r="AG108" s="728"/>
      <c r="AH108" s="728"/>
      <c r="AI108" s="728"/>
      <c r="AJ108" s="728"/>
      <c r="AK108" s="728"/>
      <c r="AL108" s="728"/>
      <c r="AM108" s="728"/>
      <c r="AN108" s="728"/>
      <c r="AO108" s="728"/>
      <c r="AP108" s="728"/>
      <c r="AQ108" s="728"/>
      <c r="AR108" s="728"/>
      <c r="AS108" s="728"/>
      <c r="AT108" s="729"/>
      <c r="AU108" s="727" t="s">
        <v>240</v>
      </c>
      <c r="AV108" s="728"/>
      <c r="AW108" s="728"/>
      <c r="AX108" s="728"/>
      <c r="AY108" s="728"/>
      <c r="AZ108" s="728"/>
      <c r="BA108" s="728"/>
      <c r="BB108" s="728"/>
      <c r="BC108" s="728"/>
      <c r="BD108" s="728"/>
      <c r="BE108" s="728"/>
      <c r="BF108" s="728"/>
      <c r="BG108" s="728"/>
      <c r="BH108" s="728"/>
      <c r="BI108" s="728"/>
      <c r="BJ108" s="728"/>
      <c r="BK108" s="728"/>
      <c r="BL108" s="728"/>
      <c r="BM108" s="728"/>
      <c r="BN108" s="728"/>
      <c r="BO108" s="728"/>
      <c r="BP108" s="728"/>
      <c r="BQ108" s="728"/>
      <c r="BR108" s="728"/>
      <c r="BS108" s="728"/>
      <c r="BT108" s="728"/>
      <c r="BU108" s="728"/>
      <c r="BV108" s="728"/>
      <c r="BW108" s="728"/>
      <c r="BX108" s="728"/>
      <c r="BY108" s="728"/>
      <c r="BZ108" s="728"/>
      <c r="CA108" s="728"/>
      <c r="CB108" s="728"/>
      <c r="CC108" s="728"/>
      <c r="CD108" s="728"/>
      <c r="CE108" s="728"/>
      <c r="CF108" s="728"/>
      <c r="CG108" s="728"/>
      <c r="CH108" s="728"/>
      <c r="CI108" s="728"/>
      <c r="CJ108" s="728"/>
      <c r="CK108" s="728"/>
      <c r="CL108" s="728"/>
      <c r="CM108" s="728"/>
      <c r="CN108" s="728"/>
      <c r="CO108" s="728"/>
      <c r="CP108" s="728"/>
      <c r="CQ108" s="728"/>
      <c r="CR108" s="728"/>
      <c r="CS108" s="728"/>
      <c r="CT108" s="728"/>
      <c r="CU108" s="728"/>
      <c r="CV108" s="728"/>
      <c r="CW108" s="728"/>
      <c r="CX108" s="728"/>
      <c r="CY108" s="728"/>
      <c r="CZ108" s="728"/>
      <c r="DA108" s="728"/>
      <c r="DB108" s="728"/>
      <c r="DC108" s="728"/>
      <c r="DD108" s="728"/>
      <c r="DE108" s="728"/>
      <c r="DF108" s="728"/>
      <c r="DG108" s="728"/>
      <c r="DH108" s="728"/>
      <c r="DI108" s="728"/>
      <c r="DJ108" s="728"/>
      <c r="DK108" s="728"/>
      <c r="DL108" s="728"/>
      <c r="DM108" s="728"/>
      <c r="DN108" s="728"/>
      <c r="DO108" s="728"/>
      <c r="DP108" s="728"/>
      <c r="DQ108" s="728"/>
      <c r="DR108" s="728"/>
      <c r="DS108" s="728"/>
      <c r="DT108" s="728"/>
      <c r="DU108" s="728"/>
      <c r="DV108" s="728"/>
      <c r="DW108" s="728"/>
      <c r="DX108" s="728"/>
      <c r="DY108" s="728"/>
      <c r="DZ108" s="729"/>
    </row>
    <row r="109" spans="1:131" s="53" customFormat="1" ht="26.25" customHeight="1">
      <c r="A109" s="730" t="s">
        <v>452</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453</v>
      </c>
      <c r="AB109" s="731"/>
      <c r="AC109" s="731"/>
      <c r="AD109" s="731"/>
      <c r="AE109" s="732"/>
      <c r="AF109" s="733" t="s">
        <v>226</v>
      </c>
      <c r="AG109" s="731"/>
      <c r="AH109" s="731"/>
      <c r="AI109" s="731"/>
      <c r="AJ109" s="732"/>
      <c r="AK109" s="733" t="s">
        <v>370</v>
      </c>
      <c r="AL109" s="731"/>
      <c r="AM109" s="731"/>
      <c r="AN109" s="731"/>
      <c r="AO109" s="732"/>
      <c r="AP109" s="733" t="s">
        <v>82</v>
      </c>
      <c r="AQ109" s="731"/>
      <c r="AR109" s="731"/>
      <c r="AS109" s="731"/>
      <c r="AT109" s="734"/>
      <c r="AU109" s="730" t="s">
        <v>452</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453</v>
      </c>
      <c r="BR109" s="731"/>
      <c r="BS109" s="731"/>
      <c r="BT109" s="731"/>
      <c r="BU109" s="732"/>
      <c r="BV109" s="733" t="s">
        <v>226</v>
      </c>
      <c r="BW109" s="731"/>
      <c r="BX109" s="731"/>
      <c r="BY109" s="731"/>
      <c r="BZ109" s="732"/>
      <c r="CA109" s="733" t="s">
        <v>370</v>
      </c>
      <c r="CB109" s="731"/>
      <c r="CC109" s="731"/>
      <c r="CD109" s="731"/>
      <c r="CE109" s="732"/>
      <c r="CF109" s="735" t="s">
        <v>82</v>
      </c>
      <c r="CG109" s="735"/>
      <c r="CH109" s="735"/>
      <c r="CI109" s="735"/>
      <c r="CJ109" s="735"/>
      <c r="CK109" s="733" t="s">
        <v>454</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453</v>
      </c>
      <c r="DH109" s="731"/>
      <c r="DI109" s="731"/>
      <c r="DJ109" s="731"/>
      <c r="DK109" s="732"/>
      <c r="DL109" s="733" t="s">
        <v>226</v>
      </c>
      <c r="DM109" s="731"/>
      <c r="DN109" s="731"/>
      <c r="DO109" s="731"/>
      <c r="DP109" s="732"/>
      <c r="DQ109" s="733" t="s">
        <v>370</v>
      </c>
      <c r="DR109" s="731"/>
      <c r="DS109" s="731"/>
      <c r="DT109" s="731"/>
      <c r="DU109" s="732"/>
      <c r="DV109" s="733" t="s">
        <v>82</v>
      </c>
      <c r="DW109" s="731"/>
      <c r="DX109" s="731"/>
      <c r="DY109" s="731"/>
      <c r="DZ109" s="734"/>
    </row>
    <row r="110" spans="1:131" s="53" customFormat="1" ht="26.25" customHeight="1">
      <c r="A110" s="736" t="s">
        <v>455</v>
      </c>
      <c r="B110" s="737"/>
      <c r="C110" s="737"/>
      <c r="D110" s="737"/>
      <c r="E110" s="737"/>
      <c r="F110" s="737"/>
      <c r="G110" s="737"/>
      <c r="H110" s="737"/>
      <c r="I110" s="737"/>
      <c r="J110" s="737"/>
      <c r="K110" s="737"/>
      <c r="L110" s="737"/>
      <c r="M110" s="737"/>
      <c r="N110" s="737"/>
      <c r="O110" s="737"/>
      <c r="P110" s="737"/>
      <c r="Q110" s="737"/>
      <c r="R110" s="737"/>
      <c r="S110" s="737"/>
      <c r="T110" s="737"/>
      <c r="U110" s="737"/>
      <c r="V110" s="737"/>
      <c r="W110" s="737"/>
      <c r="X110" s="737"/>
      <c r="Y110" s="737"/>
      <c r="Z110" s="738"/>
      <c r="AA110" s="739">
        <v>682837</v>
      </c>
      <c r="AB110" s="740"/>
      <c r="AC110" s="740"/>
      <c r="AD110" s="740"/>
      <c r="AE110" s="741"/>
      <c r="AF110" s="742">
        <v>705466</v>
      </c>
      <c r="AG110" s="740"/>
      <c r="AH110" s="740"/>
      <c r="AI110" s="740"/>
      <c r="AJ110" s="741"/>
      <c r="AK110" s="742">
        <v>689989</v>
      </c>
      <c r="AL110" s="740"/>
      <c r="AM110" s="740"/>
      <c r="AN110" s="740"/>
      <c r="AO110" s="741"/>
      <c r="AP110" s="743">
        <v>24.6</v>
      </c>
      <c r="AQ110" s="744"/>
      <c r="AR110" s="744"/>
      <c r="AS110" s="744"/>
      <c r="AT110" s="745"/>
      <c r="AU110" s="956" t="s">
        <v>68</v>
      </c>
      <c r="AV110" s="957"/>
      <c r="AW110" s="957"/>
      <c r="AX110" s="957"/>
      <c r="AY110" s="958"/>
      <c r="AZ110" s="746" t="s">
        <v>457</v>
      </c>
      <c r="BA110" s="737"/>
      <c r="BB110" s="737"/>
      <c r="BC110" s="737"/>
      <c r="BD110" s="737"/>
      <c r="BE110" s="737"/>
      <c r="BF110" s="737"/>
      <c r="BG110" s="737"/>
      <c r="BH110" s="737"/>
      <c r="BI110" s="737"/>
      <c r="BJ110" s="737"/>
      <c r="BK110" s="737"/>
      <c r="BL110" s="737"/>
      <c r="BM110" s="737"/>
      <c r="BN110" s="737"/>
      <c r="BO110" s="737"/>
      <c r="BP110" s="738"/>
      <c r="BQ110" s="747">
        <v>6874540</v>
      </c>
      <c r="BR110" s="748"/>
      <c r="BS110" s="748"/>
      <c r="BT110" s="748"/>
      <c r="BU110" s="748"/>
      <c r="BV110" s="748">
        <v>7285311</v>
      </c>
      <c r="BW110" s="748"/>
      <c r="BX110" s="748"/>
      <c r="BY110" s="748"/>
      <c r="BZ110" s="748"/>
      <c r="CA110" s="748">
        <v>7449350</v>
      </c>
      <c r="CB110" s="748"/>
      <c r="CC110" s="748"/>
      <c r="CD110" s="748"/>
      <c r="CE110" s="748"/>
      <c r="CF110" s="749">
        <v>265.60000000000002</v>
      </c>
      <c r="CG110" s="750"/>
      <c r="CH110" s="750"/>
      <c r="CI110" s="750"/>
      <c r="CJ110" s="750"/>
      <c r="CK110" s="964" t="s">
        <v>183</v>
      </c>
      <c r="CL110" s="965"/>
      <c r="CM110" s="751" t="s">
        <v>438</v>
      </c>
      <c r="CN110" s="752"/>
      <c r="CO110" s="752"/>
      <c r="CP110" s="752"/>
      <c r="CQ110" s="752"/>
      <c r="CR110" s="752"/>
      <c r="CS110" s="752"/>
      <c r="CT110" s="752"/>
      <c r="CU110" s="752"/>
      <c r="CV110" s="752"/>
      <c r="CW110" s="752"/>
      <c r="CX110" s="752"/>
      <c r="CY110" s="752"/>
      <c r="CZ110" s="752"/>
      <c r="DA110" s="752"/>
      <c r="DB110" s="752"/>
      <c r="DC110" s="752"/>
      <c r="DD110" s="752"/>
      <c r="DE110" s="752"/>
      <c r="DF110" s="753"/>
      <c r="DG110" s="747" t="s">
        <v>144</v>
      </c>
      <c r="DH110" s="748"/>
      <c r="DI110" s="748"/>
      <c r="DJ110" s="748"/>
      <c r="DK110" s="748"/>
      <c r="DL110" s="748" t="s">
        <v>144</v>
      </c>
      <c r="DM110" s="748"/>
      <c r="DN110" s="748"/>
      <c r="DO110" s="748"/>
      <c r="DP110" s="748"/>
      <c r="DQ110" s="748" t="s">
        <v>144</v>
      </c>
      <c r="DR110" s="748"/>
      <c r="DS110" s="748"/>
      <c r="DT110" s="748"/>
      <c r="DU110" s="748"/>
      <c r="DV110" s="754" t="s">
        <v>144</v>
      </c>
      <c r="DW110" s="754"/>
      <c r="DX110" s="754"/>
      <c r="DY110" s="754"/>
      <c r="DZ110" s="755"/>
    </row>
    <row r="111" spans="1:131" s="53" customFormat="1" ht="26.25" customHeight="1">
      <c r="A111" s="756" t="s">
        <v>25</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58"/>
      <c r="AA111" s="759" t="s">
        <v>144</v>
      </c>
      <c r="AB111" s="760"/>
      <c r="AC111" s="760"/>
      <c r="AD111" s="760"/>
      <c r="AE111" s="761"/>
      <c r="AF111" s="762" t="s">
        <v>144</v>
      </c>
      <c r="AG111" s="760"/>
      <c r="AH111" s="760"/>
      <c r="AI111" s="760"/>
      <c r="AJ111" s="761"/>
      <c r="AK111" s="762" t="s">
        <v>144</v>
      </c>
      <c r="AL111" s="760"/>
      <c r="AM111" s="760"/>
      <c r="AN111" s="760"/>
      <c r="AO111" s="761"/>
      <c r="AP111" s="763" t="s">
        <v>144</v>
      </c>
      <c r="AQ111" s="764"/>
      <c r="AR111" s="764"/>
      <c r="AS111" s="764"/>
      <c r="AT111" s="765"/>
      <c r="AU111" s="959"/>
      <c r="AV111" s="960"/>
      <c r="AW111" s="960"/>
      <c r="AX111" s="960"/>
      <c r="AY111" s="961"/>
      <c r="AZ111" s="766" t="s">
        <v>458</v>
      </c>
      <c r="BA111" s="767"/>
      <c r="BB111" s="767"/>
      <c r="BC111" s="767"/>
      <c r="BD111" s="767"/>
      <c r="BE111" s="767"/>
      <c r="BF111" s="767"/>
      <c r="BG111" s="767"/>
      <c r="BH111" s="767"/>
      <c r="BI111" s="767"/>
      <c r="BJ111" s="767"/>
      <c r="BK111" s="767"/>
      <c r="BL111" s="767"/>
      <c r="BM111" s="767"/>
      <c r="BN111" s="767"/>
      <c r="BO111" s="767"/>
      <c r="BP111" s="768"/>
      <c r="BQ111" s="769" t="s">
        <v>144</v>
      </c>
      <c r="BR111" s="770"/>
      <c r="BS111" s="770"/>
      <c r="BT111" s="770"/>
      <c r="BU111" s="770"/>
      <c r="BV111" s="770" t="s">
        <v>144</v>
      </c>
      <c r="BW111" s="770"/>
      <c r="BX111" s="770"/>
      <c r="BY111" s="770"/>
      <c r="BZ111" s="770"/>
      <c r="CA111" s="770" t="s">
        <v>144</v>
      </c>
      <c r="CB111" s="770"/>
      <c r="CC111" s="770"/>
      <c r="CD111" s="770"/>
      <c r="CE111" s="770"/>
      <c r="CF111" s="771" t="s">
        <v>144</v>
      </c>
      <c r="CG111" s="772"/>
      <c r="CH111" s="772"/>
      <c r="CI111" s="772"/>
      <c r="CJ111" s="772"/>
      <c r="CK111" s="966"/>
      <c r="CL111" s="967"/>
      <c r="CM111" s="773" t="s">
        <v>459</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9" t="s">
        <v>144</v>
      </c>
      <c r="DH111" s="770"/>
      <c r="DI111" s="770"/>
      <c r="DJ111" s="770"/>
      <c r="DK111" s="770"/>
      <c r="DL111" s="770" t="s">
        <v>144</v>
      </c>
      <c r="DM111" s="770"/>
      <c r="DN111" s="770"/>
      <c r="DO111" s="770"/>
      <c r="DP111" s="770"/>
      <c r="DQ111" s="770" t="s">
        <v>144</v>
      </c>
      <c r="DR111" s="770"/>
      <c r="DS111" s="770"/>
      <c r="DT111" s="770"/>
      <c r="DU111" s="770"/>
      <c r="DV111" s="776" t="s">
        <v>144</v>
      </c>
      <c r="DW111" s="776"/>
      <c r="DX111" s="776"/>
      <c r="DY111" s="776"/>
      <c r="DZ111" s="777"/>
    </row>
    <row r="112" spans="1:131" s="53" customFormat="1" ht="26.25" customHeight="1">
      <c r="A112" s="928" t="s">
        <v>119</v>
      </c>
      <c r="B112" s="929"/>
      <c r="C112" s="767" t="s">
        <v>155</v>
      </c>
      <c r="D112" s="767"/>
      <c r="E112" s="767"/>
      <c r="F112" s="767"/>
      <c r="G112" s="767"/>
      <c r="H112" s="767"/>
      <c r="I112" s="767"/>
      <c r="J112" s="767"/>
      <c r="K112" s="767"/>
      <c r="L112" s="767"/>
      <c r="M112" s="767"/>
      <c r="N112" s="767"/>
      <c r="O112" s="767"/>
      <c r="P112" s="767"/>
      <c r="Q112" s="767"/>
      <c r="R112" s="767"/>
      <c r="S112" s="767"/>
      <c r="T112" s="767"/>
      <c r="U112" s="767"/>
      <c r="V112" s="767"/>
      <c r="W112" s="767"/>
      <c r="X112" s="767"/>
      <c r="Y112" s="767"/>
      <c r="Z112" s="768"/>
      <c r="AA112" s="759" t="s">
        <v>144</v>
      </c>
      <c r="AB112" s="760"/>
      <c r="AC112" s="760"/>
      <c r="AD112" s="760"/>
      <c r="AE112" s="761"/>
      <c r="AF112" s="762" t="s">
        <v>144</v>
      </c>
      <c r="AG112" s="760"/>
      <c r="AH112" s="760"/>
      <c r="AI112" s="760"/>
      <c r="AJ112" s="761"/>
      <c r="AK112" s="762" t="s">
        <v>144</v>
      </c>
      <c r="AL112" s="760"/>
      <c r="AM112" s="760"/>
      <c r="AN112" s="760"/>
      <c r="AO112" s="761"/>
      <c r="AP112" s="763" t="s">
        <v>144</v>
      </c>
      <c r="AQ112" s="764"/>
      <c r="AR112" s="764"/>
      <c r="AS112" s="764"/>
      <c r="AT112" s="765"/>
      <c r="AU112" s="959"/>
      <c r="AV112" s="960"/>
      <c r="AW112" s="960"/>
      <c r="AX112" s="960"/>
      <c r="AY112" s="961"/>
      <c r="AZ112" s="766" t="s">
        <v>9</v>
      </c>
      <c r="BA112" s="767"/>
      <c r="BB112" s="767"/>
      <c r="BC112" s="767"/>
      <c r="BD112" s="767"/>
      <c r="BE112" s="767"/>
      <c r="BF112" s="767"/>
      <c r="BG112" s="767"/>
      <c r="BH112" s="767"/>
      <c r="BI112" s="767"/>
      <c r="BJ112" s="767"/>
      <c r="BK112" s="767"/>
      <c r="BL112" s="767"/>
      <c r="BM112" s="767"/>
      <c r="BN112" s="767"/>
      <c r="BO112" s="767"/>
      <c r="BP112" s="768"/>
      <c r="BQ112" s="769">
        <v>2674523</v>
      </c>
      <c r="BR112" s="770"/>
      <c r="BS112" s="770"/>
      <c r="BT112" s="770"/>
      <c r="BU112" s="770"/>
      <c r="BV112" s="770">
        <v>2493618</v>
      </c>
      <c r="BW112" s="770"/>
      <c r="BX112" s="770"/>
      <c r="BY112" s="770"/>
      <c r="BZ112" s="770"/>
      <c r="CA112" s="770">
        <v>2392687</v>
      </c>
      <c r="CB112" s="770"/>
      <c r="CC112" s="770"/>
      <c r="CD112" s="770"/>
      <c r="CE112" s="770"/>
      <c r="CF112" s="771">
        <v>85.3</v>
      </c>
      <c r="CG112" s="772"/>
      <c r="CH112" s="772"/>
      <c r="CI112" s="772"/>
      <c r="CJ112" s="772"/>
      <c r="CK112" s="966"/>
      <c r="CL112" s="967"/>
      <c r="CM112" s="773" t="s">
        <v>460</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9" t="s">
        <v>144</v>
      </c>
      <c r="DH112" s="770"/>
      <c r="DI112" s="770"/>
      <c r="DJ112" s="770"/>
      <c r="DK112" s="770"/>
      <c r="DL112" s="770" t="s">
        <v>144</v>
      </c>
      <c r="DM112" s="770"/>
      <c r="DN112" s="770"/>
      <c r="DO112" s="770"/>
      <c r="DP112" s="770"/>
      <c r="DQ112" s="770" t="s">
        <v>144</v>
      </c>
      <c r="DR112" s="770"/>
      <c r="DS112" s="770"/>
      <c r="DT112" s="770"/>
      <c r="DU112" s="770"/>
      <c r="DV112" s="776" t="s">
        <v>144</v>
      </c>
      <c r="DW112" s="776"/>
      <c r="DX112" s="776"/>
      <c r="DY112" s="776"/>
      <c r="DZ112" s="777"/>
    </row>
    <row r="113" spans="1:130" s="53" customFormat="1" ht="26.25" customHeight="1">
      <c r="A113" s="930"/>
      <c r="B113" s="931"/>
      <c r="C113" s="767" t="s">
        <v>260</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8"/>
      <c r="AA113" s="759">
        <v>228069</v>
      </c>
      <c r="AB113" s="760"/>
      <c r="AC113" s="760"/>
      <c r="AD113" s="760"/>
      <c r="AE113" s="761"/>
      <c r="AF113" s="762">
        <v>219373</v>
      </c>
      <c r="AG113" s="760"/>
      <c r="AH113" s="760"/>
      <c r="AI113" s="760"/>
      <c r="AJ113" s="761"/>
      <c r="AK113" s="762">
        <v>180970</v>
      </c>
      <c r="AL113" s="760"/>
      <c r="AM113" s="760"/>
      <c r="AN113" s="760"/>
      <c r="AO113" s="761"/>
      <c r="AP113" s="763">
        <v>6.5</v>
      </c>
      <c r="AQ113" s="764"/>
      <c r="AR113" s="764"/>
      <c r="AS113" s="764"/>
      <c r="AT113" s="765"/>
      <c r="AU113" s="959"/>
      <c r="AV113" s="960"/>
      <c r="AW113" s="960"/>
      <c r="AX113" s="960"/>
      <c r="AY113" s="961"/>
      <c r="AZ113" s="766" t="s">
        <v>461</v>
      </c>
      <c r="BA113" s="767"/>
      <c r="BB113" s="767"/>
      <c r="BC113" s="767"/>
      <c r="BD113" s="767"/>
      <c r="BE113" s="767"/>
      <c r="BF113" s="767"/>
      <c r="BG113" s="767"/>
      <c r="BH113" s="767"/>
      <c r="BI113" s="767"/>
      <c r="BJ113" s="767"/>
      <c r="BK113" s="767"/>
      <c r="BL113" s="767"/>
      <c r="BM113" s="767"/>
      <c r="BN113" s="767"/>
      <c r="BO113" s="767"/>
      <c r="BP113" s="768"/>
      <c r="BQ113" s="769">
        <v>277195</v>
      </c>
      <c r="BR113" s="770"/>
      <c r="BS113" s="770"/>
      <c r="BT113" s="770"/>
      <c r="BU113" s="770"/>
      <c r="BV113" s="770">
        <v>233862</v>
      </c>
      <c r="BW113" s="770"/>
      <c r="BX113" s="770"/>
      <c r="BY113" s="770"/>
      <c r="BZ113" s="770"/>
      <c r="CA113" s="770">
        <v>159077</v>
      </c>
      <c r="CB113" s="770"/>
      <c r="CC113" s="770"/>
      <c r="CD113" s="770"/>
      <c r="CE113" s="770"/>
      <c r="CF113" s="771">
        <v>5.7</v>
      </c>
      <c r="CG113" s="772"/>
      <c r="CH113" s="772"/>
      <c r="CI113" s="772"/>
      <c r="CJ113" s="772"/>
      <c r="CK113" s="966"/>
      <c r="CL113" s="967"/>
      <c r="CM113" s="773" t="s">
        <v>319</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59" t="s">
        <v>144</v>
      </c>
      <c r="DH113" s="760"/>
      <c r="DI113" s="760"/>
      <c r="DJ113" s="760"/>
      <c r="DK113" s="761"/>
      <c r="DL113" s="762" t="s">
        <v>144</v>
      </c>
      <c r="DM113" s="760"/>
      <c r="DN113" s="760"/>
      <c r="DO113" s="760"/>
      <c r="DP113" s="761"/>
      <c r="DQ113" s="762" t="s">
        <v>144</v>
      </c>
      <c r="DR113" s="760"/>
      <c r="DS113" s="760"/>
      <c r="DT113" s="760"/>
      <c r="DU113" s="761"/>
      <c r="DV113" s="763" t="s">
        <v>144</v>
      </c>
      <c r="DW113" s="764"/>
      <c r="DX113" s="764"/>
      <c r="DY113" s="764"/>
      <c r="DZ113" s="765"/>
    </row>
    <row r="114" spans="1:130" s="53" customFormat="1" ht="26.25" customHeight="1">
      <c r="A114" s="930"/>
      <c r="B114" s="931"/>
      <c r="C114" s="767" t="s">
        <v>291</v>
      </c>
      <c r="D114" s="767"/>
      <c r="E114" s="767"/>
      <c r="F114" s="767"/>
      <c r="G114" s="767"/>
      <c r="H114" s="767"/>
      <c r="I114" s="767"/>
      <c r="J114" s="767"/>
      <c r="K114" s="767"/>
      <c r="L114" s="767"/>
      <c r="M114" s="767"/>
      <c r="N114" s="767"/>
      <c r="O114" s="767"/>
      <c r="P114" s="767"/>
      <c r="Q114" s="767"/>
      <c r="R114" s="767"/>
      <c r="S114" s="767"/>
      <c r="T114" s="767"/>
      <c r="U114" s="767"/>
      <c r="V114" s="767"/>
      <c r="W114" s="767"/>
      <c r="X114" s="767"/>
      <c r="Y114" s="767"/>
      <c r="Z114" s="768"/>
      <c r="AA114" s="759">
        <v>94571</v>
      </c>
      <c r="AB114" s="760"/>
      <c r="AC114" s="760"/>
      <c r="AD114" s="760"/>
      <c r="AE114" s="761"/>
      <c r="AF114" s="762">
        <v>88044</v>
      </c>
      <c r="AG114" s="760"/>
      <c r="AH114" s="760"/>
      <c r="AI114" s="760"/>
      <c r="AJ114" s="761"/>
      <c r="AK114" s="762">
        <v>76977</v>
      </c>
      <c r="AL114" s="760"/>
      <c r="AM114" s="760"/>
      <c r="AN114" s="760"/>
      <c r="AO114" s="761"/>
      <c r="AP114" s="763">
        <v>2.7</v>
      </c>
      <c r="AQ114" s="764"/>
      <c r="AR114" s="764"/>
      <c r="AS114" s="764"/>
      <c r="AT114" s="765"/>
      <c r="AU114" s="959"/>
      <c r="AV114" s="960"/>
      <c r="AW114" s="960"/>
      <c r="AX114" s="960"/>
      <c r="AY114" s="961"/>
      <c r="AZ114" s="766" t="s">
        <v>463</v>
      </c>
      <c r="BA114" s="767"/>
      <c r="BB114" s="767"/>
      <c r="BC114" s="767"/>
      <c r="BD114" s="767"/>
      <c r="BE114" s="767"/>
      <c r="BF114" s="767"/>
      <c r="BG114" s="767"/>
      <c r="BH114" s="767"/>
      <c r="BI114" s="767"/>
      <c r="BJ114" s="767"/>
      <c r="BK114" s="767"/>
      <c r="BL114" s="767"/>
      <c r="BM114" s="767"/>
      <c r="BN114" s="767"/>
      <c r="BO114" s="767"/>
      <c r="BP114" s="768"/>
      <c r="BQ114" s="769">
        <v>938887</v>
      </c>
      <c r="BR114" s="770"/>
      <c r="BS114" s="770"/>
      <c r="BT114" s="770"/>
      <c r="BU114" s="770"/>
      <c r="BV114" s="770">
        <v>880598</v>
      </c>
      <c r="BW114" s="770"/>
      <c r="BX114" s="770"/>
      <c r="BY114" s="770"/>
      <c r="BZ114" s="770"/>
      <c r="CA114" s="770">
        <v>702170</v>
      </c>
      <c r="CB114" s="770"/>
      <c r="CC114" s="770"/>
      <c r="CD114" s="770"/>
      <c r="CE114" s="770"/>
      <c r="CF114" s="771">
        <v>25</v>
      </c>
      <c r="CG114" s="772"/>
      <c r="CH114" s="772"/>
      <c r="CI114" s="772"/>
      <c r="CJ114" s="772"/>
      <c r="CK114" s="966"/>
      <c r="CL114" s="967"/>
      <c r="CM114" s="773" t="s">
        <v>464</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59" t="s">
        <v>144</v>
      </c>
      <c r="DH114" s="760"/>
      <c r="DI114" s="760"/>
      <c r="DJ114" s="760"/>
      <c r="DK114" s="761"/>
      <c r="DL114" s="762" t="s">
        <v>144</v>
      </c>
      <c r="DM114" s="760"/>
      <c r="DN114" s="760"/>
      <c r="DO114" s="760"/>
      <c r="DP114" s="761"/>
      <c r="DQ114" s="762" t="s">
        <v>144</v>
      </c>
      <c r="DR114" s="760"/>
      <c r="DS114" s="760"/>
      <c r="DT114" s="760"/>
      <c r="DU114" s="761"/>
      <c r="DV114" s="763" t="s">
        <v>144</v>
      </c>
      <c r="DW114" s="764"/>
      <c r="DX114" s="764"/>
      <c r="DY114" s="764"/>
      <c r="DZ114" s="765"/>
    </row>
    <row r="115" spans="1:130" s="53" customFormat="1" ht="26.25" customHeight="1">
      <c r="A115" s="930"/>
      <c r="B115" s="931"/>
      <c r="C115" s="767" t="s">
        <v>465</v>
      </c>
      <c r="D115" s="767"/>
      <c r="E115" s="767"/>
      <c r="F115" s="767"/>
      <c r="G115" s="767"/>
      <c r="H115" s="767"/>
      <c r="I115" s="767"/>
      <c r="J115" s="767"/>
      <c r="K115" s="767"/>
      <c r="L115" s="767"/>
      <c r="M115" s="767"/>
      <c r="N115" s="767"/>
      <c r="O115" s="767"/>
      <c r="P115" s="767"/>
      <c r="Q115" s="767"/>
      <c r="R115" s="767"/>
      <c r="S115" s="767"/>
      <c r="T115" s="767"/>
      <c r="U115" s="767"/>
      <c r="V115" s="767"/>
      <c r="W115" s="767"/>
      <c r="X115" s="767"/>
      <c r="Y115" s="767"/>
      <c r="Z115" s="768"/>
      <c r="AA115" s="759">
        <v>1632</v>
      </c>
      <c r="AB115" s="760"/>
      <c r="AC115" s="760"/>
      <c r="AD115" s="760"/>
      <c r="AE115" s="761"/>
      <c r="AF115" s="762">
        <v>1511</v>
      </c>
      <c r="AG115" s="760"/>
      <c r="AH115" s="760"/>
      <c r="AI115" s="760"/>
      <c r="AJ115" s="761"/>
      <c r="AK115" s="762">
        <v>1166</v>
      </c>
      <c r="AL115" s="760"/>
      <c r="AM115" s="760"/>
      <c r="AN115" s="760"/>
      <c r="AO115" s="761"/>
      <c r="AP115" s="763">
        <v>0</v>
      </c>
      <c r="AQ115" s="764"/>
      <c r="AR115" s="764"/>
      <c r="AS115" s="764"/>
      <c r="AT115" s="765"/>
      <c r="AU115" s="959"/>
      <c r="AV115" s="960"/>
      <c r="AW115" s="960"/>
      <c r="AX115" s="960"/>
      <c r="AY115" s="961"/>
      <c r="AZ115" s="766" t="s">
        <v>236</v>
      </c>
      <c r="BA115" s="767"/>
      <c r="BB115" s="767"/>
      <c r="BC115" s="767"/>
      <c r="BD115" s="767"/>
      <c r="BE115" s="767"/>
      <c r="BF115" s="767"/>
      <c r="BG115" s="767"/>
      <c r="BH115" s="767"/>
      <c r="BI115" s="767"/>
      <c r="BJ115" s="767"/>
      <c r="BK115" s="767"/>
      <c r="BL115" s="767"/>
      <c r="BM115" s="767"/>
      <c r="BN115" s="767"/>
      <c r="BO115" s="767"/>
      <c r="BP115" s="768"/>
      <c r="BQ115" s="769">
        <v>116659</v>
      </c>
      <c r="BR115" s="770"/>
      <c r="BS115" s="770"/>
      <c r="BT115" s="770"/>
      <c r="BU115" s="770"/>
      <c r="BV115" s="770">
        <v>105041</v>
      </c>
      <c r="BW115" s="770"/>
      <c r="BX115" s="770"/>
      <c r="BY115" s="770"/>
      <c r="BZ115" s="770"/>
      <c r="CA115" s="770">
        <v>71126</v>
      </c>
      <c r="CB115" s="770"/>
      <c r="CC115" s="770"/>
      <c r="CD115" s="770"/>
      <c r="CE115" s="770"/>
      <c r="CF115" s="771">
        <v>2.5</v>
      </c>
      <c r="CG115" s="772"/>
      <c r="CH115" s="772"/>
      <c r="CI115" s="772"/>
      <c r="CJ115" s="772"/>
      <c r="CK115" s="966"/>
      <c r="CL115" s="967"/>
      <c r="CM115" s="766" t="s">
        <v>375</v>
      </c>
      <c r="CN115" s="778"/>
      <c r="CO115" s="778"/>
      <c r="CP115" s="778"/>
      <c r="CQ115" s="778"/>
      <c r="CR115" s="778"/>
      <c r="CS115" s="778"/>
      <c r="CT115" s="778"/>
      <c r="CU115" s="778"/>
      <c r="CV115" s="778"/>
      <c r="CW115" s="778"/>
      <c r="CX115" s="778"/>
      <c r="CY115" s="778"/>
      <c r="CZ115" s="778"/>
      <c r="DA115" s="778"/>
      <c r="DB115" s="778"/>
      <c r="DC115" s="778"/>
      <c r="DD115" s="778"/>
      <c r="DE115" s="778"/>
      <c r="DF115" s="768"/>
      <c r="DG115" s="759" t="s">
        <v>144</v>
      </c>
      <c r="DH115" s="760"/>
      <c r="DI115" s="760"/>
      <c r="DJ115" s="760"/>
      <c r="DK115" s="761"/>
      <c r="DL115" s="762" t="s">
        <v>144</v>
      </c>
      <c r="DM115" s="760"/>
      <c r="DN115" s="760"/>
      <c r="DO115" s="760"/>
      <c r="DP115" s="761"/>
      <c r="DQ115" s="762" t="s">
        <v>144</v>
      </c>
      <c r="DR115" s="760"/>
      <c r="DS115" s="760"/>
      <c r="DT115" s="760"/>
      <c r="DU115" s="761"/>
      <c r="DV115" s="763" t="s">
        <v>144</v>
      </c>
      <c r="DW115" s="764"/>
      <c r="DX115" s="764"/>
      <c r="DY115" s="764"/>
      <c r="DZ115" s="765"/>
    </row>
    <row r="116" spans="1:130" s="53" customFormat="1" ht="26.25" customHeight="1">
      <c r="A116" s="932"/>
      <c r="B116" s="933"/>
      <c r="C116" s="779" t="s">
        <v>466</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80"/>
      <c r="AA116" s="759">
        <v>76</v>
      </c>
      <c r="AB116" s="760"/>
      <c r="AC116" s="760"/>
      <c r="AD116" s="760"/>
      <c r="AE116" s="761"/>
      <c r="AF116" s="762">
        <v>223</v>
      </c>
      <c r="AG116" s="760"/>
      <c r="AH116" s="760"/>
      <c r="AI116" s="760"/>
      <c r="AJ116" s="761"/>
      <c r="AK116" s="762">
        <v>130</v>
      </c>
      <c r="AL116" s="760"/>
      <c r="AM116" s="760"/>
      <c r="AN116" s="760"/>
      <c r="AO116" s="761"/>
      <c r="AP116" s="763">
        <v>0</v>
      </c>
      <c r="AQ116" s="764"/>
      <c r="AR116" s="764"/>
      <c r="AS116" s="764"/>
      <c r="AT116" s="765"/>
      <c r="AU116" s="959"/>
      <c r="AV116" s="960"/>
      <c r="AW116" s="960"/>
      <c r="AX116" s="960"/>
      <c r="AY116" s="961"/>
      <c r="AZ116" s="766" t="s">
        <v>87</v>
      </c>
      <c r="BA116" s="767"/>
      <c r="BB116" s="767"/>
      <c r="BC116" s="767"/>
      <c r="BD116" s="767"/>
      <c r="BE116" s="767"/>
      <c r="BF116" s="767"/>
      <c r="BG116" s="767"/>
      <c r="BH116" s="767"/>
      <c r="BI116" s="767"/>
      <c r="BJ116" s="767"/>
      <c r="BK116" s="767"/>
      <c r="BL116" s="767"/>
      <c r="BM116" s="767"/>
      <c r="BN116" s="767"/>
      <c r="BO116" s="767"/>
      <c r="BP116" s="768"/>
      <c r="BQ116" s="769" t="s">
        <v>144</v>
      </c>
      <c r="BR116" s="770"/>
      <c r="BS116" s="770"/>
      <c r="BT116" s="770"/>
      <c r="BU116" s="770"/>
      <c r="BV116" s="770" t="s">
        <v>144</v>
      </c>
      <c r="BW116" s="770"/>
      <c r="BX116" s="770"/>
      <c r="BY116" s="770"/>
      <c r="BZ116" s="770"/>
      <c r="CA116" s="770" t="s">
        <v>144</v>
      </c>
      <c r="CB116" s="770"/>
      <c r="CC116" s="770"/>
      <c r="CD116" s="770"/>
      <c r="CE116" s="770"/>
      <c r="CF116" s="771" t="s">
        <v>144</v>
      </c>
      <c r="CG116" s="772"/>
      <c r="CH116" s="772"/>
      <c r="CI116" s="772"/>
      <c r="CJ116" s="772"/>
      <c r="CK116" s="966"/>
      <c r="CL116" s="967"/>
      <c r="CM116" s="773" t="s">
        <v>467</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59" t="s">
        <v>144</v>
      </c>
      <c r="DH116" s="760"/>
      <c r="DI116" s="760"/>
      <c r="DJ116" s="760"/>
      <c r="DK116" s="761"/>
      <c r="DL116" s="762" t="s">
        <v>144</v>
      </c>
      <c r="DM116" s="760"/>
      <c r="DN116" s="760"/>
      <c r="DO116" s="760"/>
      <c r="DP116" s="761"/>
      <c r="DQ116" s="762" t="s">
        <v>144</v>
      </c>
      <c r="DR116" s="760"/>
      <c r="DS116" s="760"/>
      <c r="DT116" s="760"/>
      <c r="DU116" s="761"/>
      <c r="DV116" s="763" t="s">
        <v>144</v>
      </c>
      <c r="DW116" s="764"/>
      <c r="DX116" s="764"/>
      <c r="DY116" s="764"/>
      <c r="DZ116" s="765"/>
    </row>
    <row r="117" spans="1:130" s="53" customFormat="1" ht="26.25" customHeight="1">
      <c r="A117" s="730" t="s">
        <v>255</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81" t="s">
        <v>469</v>
      </c>
      <c r="Z117" s="732"/>
      <c r="AA117" s="782">
        <v>1007185</v>
      </c>
      <c r="AB117" s="783"/>
      <c r="AC117" s="783"/>
      <c r="AD117" s="783"/>
      <c r="AE117" s="784"/>
      <c r="AF117" s="785">
        <v>1014617</v>
      </c>
      <c r="AG117" s="783"/>
      <c r="AH117" s="783"/>
      <c r="AI117" s="783"/>
      <c r="AJ117" s="784"/>
      <c r="AK117" s="785">
        <v>949232</v>
      </c>
      <c r="AL117" s="783"/>
      <c r="AM117" s="783"/>
      <c r="AN117" s="783"/>
      <c r="AO117" s="784"/>
      <c r="AP117" s="786"/>
      <c r="AQ117" s="787"/>
      <c r="AR117" s="787"/>
      <c r="AS117" s="787"/>
      <c r="AT117" s="788"/>
      <c r="AU117" s="959"/>
      <c r="AV117" s="960"/>
      <c r="AW117" s="960"/>
      <c r="AX117" s="960"/>
      <c r="AY117" s="961"/>
      <c r="AZ117" s="789" t="s">
        <v>470</v>
      </c>
      <c r="BA117" s="779"/>
      <c r="BB117" s="779"/>
      <c r="BC117" s="779"/>
      <c r="BD117" s="779"/>
      <c r="BE117" s="779"/>
      <c r="BF117" s="779"/>
      <c r="BG117" s="779"/>
      <c r="BH117" s="779"/>
      <c r="BI117" s="779"/>
      <c r="BJ117" s="779"/>
      <c r="BK117" s="779"/>
      <c r="BL117" s="779"/>
      <c r="BM117" s="779"/>
      <c r="BN117" s="779"/>
      <c r="BO117" s="779"/>
      <c r="BP117" s="780"/>
      <c r="BQ117" s="790" t="s">
        <v>144</v>
      </c>
      <c r="BR117" s="791"/>
      <c r="BS117" s="791"/>
      <c r="BT117" s="791"/>
      <c r="BU117" s="791"/>
      <c r="BV117" s="791" t="s">
        <v>144</v>
      </c>
      <c r="BW117" s="791"/>
      <c r="BX117" s="791"/>
      <c r="BY117" s="791"/>
      <c r="BZ117" s="791"/>
      <c r="CA117" s="791" t="s">
        <v>144</v>
      </c>
      <c r="CB117" s="791"/>
      <c r="CC117" s="791"/>
      <c r="CD117" s="791"/>
      <c r="CE117" s="791"/>
      <c r="CF117" s="771" t="s">
        <v>144</v>
      </c>
      <c r="CG117" s="772"/>
      <c r="CH117" s="772"/>
      <c r="CI117" s="772"/>
      <c r="CJ117" s="772"/>
      <c r="CK117" s="966"/>
      <c r="CL117" s="967"/>
      <c r="CM117" s="773" t="s">
        <v>449</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59" t="s">
        <v>144</v>
      </c>
      <c r="DH117" s="760"/>
      <c r="DI117" s="760"/>
      <c r="DJ117" s="760"/>
      <c r="DK117" s="761"/>
      <c r="DL117" s="762" t="s">
        <v>144</v>
      </c>
      <c r="DM117" s="760"/>
      <c r="DN117" s="760"/>
      <c r="DO117" s="760"/>
      <c r="DP117" s="761"/>
      <c r="DQ117" s="762" t="s">
        <v>144</v>
      </c>
      <c r="DR117" s="760"/>
      <c r="DS117" s="760"/>
      <c r="DT117" s="760"/>
      <c r="DU117" s="761"/>
      <c r="DV117" s="763" t="s">
        <v>144</v>
      </c>
      <c r="DW117" s="764"/>
      <c r="DX117" s="764"/>
      <c r="DY117" s="764"/>
      <c r="DZ117" s="765"/>
    </row>
    <row r="118" spans="1:130" s="53" customFormat="1" ht="26.25" customHeight="1">
      <c r="A118" s="730" t="s">
        <v>454</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453</v>
      </c>
      <c r="AB118" s="731"/>
      <c r="AC118" s="731"/>
      <c r="AD118" s="731"/>
      <c r="AE118" s="732"/>
      <c r="AF118" s="733" t="s">
        <v>226</v>
      </c>
      <c r="AG118" s="731"/>
      <c r="AH118" s="731"/>
      <c r="AI118" s="731"/>
      <c r="AJ118" s="732"/>
      <c r="AK118" s="733" t="s">
        <v>370</v>
      </c>
      <c r="AL118" s="731"/>
      <c r="AM118" s="731"/>
      <c r="AN118" s="731"/>
      <c r="AO118" s="732"/>
      <c r="AP118" s="733" t="s">
        <v>82</v>
      </c>
      <c r="AQ118" s="731"/>
      <c r="AR118" s="731"/>
      <c r="AS118" s="731"/>
      <c r="AT118" s="734"/>
      <c r="AU118" s="962"/>
      <c r="AV118" s="963"/>
      <c r="AW118" s="963"/>
      <c r="AX118" s="963"/>
      <c r="AY118" s="963"/>
      <c r="AZ118" s="82" t="s">
        <v>255</v>
      </c>
      <c r="BA118" s="82"/>
      <c r="BB118" s="82"/>
      <c r="BC118" s="82"/>
      <c r="BD118" s="82"/>
      <c r="BE118" s="82"/>
      <c r="BF118" s="82"/>
      <c r="BG118" s="82"/>
      <c r="BH118" s="82"/>
      <c r="BI118" s="82"/>
      <c r="BJ118" s="82"/>
      <c r="BK118" s="82"/>
      <c r="BL118" s="82"/>
      <c r="BM118" s="82"/>
      <c r="BN118" s="82"/>
      <c r="BO118" s="781" t="s">
        <v>471</v>
      </c>
      <c r="BP118" s="792"/>
      <c r="BQ118" s="790">
        <v>10881804</v>
      </c>
      <c r="BR118" s="791"/>
      <c r="BS118" s="791"/>
      <c r="BT118" s="791"/>
      <c r="BU118" s="791"/>
      <c r="BV118" s="791">
        <v>10998430</v>
      </c>
      <c r="BW118" s="791"/>
      <c r="BX118" s="791"/>
      <c r="BY118" s="791"/>
      <c r="BZ118" s="791"/>
      <c r="CA118" s="791">
        <v>10774410</v>
      </c>
      <c r="CB118" s="791"/>
      <c r="CC118" s="791"/>
      <c r="CD118" s="791"/>
      <c r="CE118" s="791"/>
      <c r="CF118" s="793"/>
      <c r="CG118" s="794"/>
      <c r="CH118" s="794"/>
      <c r="CI118" s="794"/>
      <c r="CJ118" s="795"/>
      <c r="CK118" s="966"/>
      <c r="CL118" s="967"/>
      <c r="CM118" s="773" t="s">
        <v>472</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59" t="s">
        <v>144</v>
      </c>
      <c r="DH118" s="760"/>
      <c r="DI118" s="760"/>
      <c r="DJ118" s="760"/>
      <c r="DK118" s="761"/>
      <c r="DL118" s="762" t="s">
        <v>144</v>
      </c>
      <c r="DM118" s="760"/>
      <c r="DN118" s="760"/>
      <c r="DO118" s="760"/>
      <c r="DP118" s="761"/>
      <c r="DQ118" s="762" t="s">
        <v>144</v>
      </c>
      <c r="DR118" s="760"/>
      <c r="DS118" s="760"/>
      <c r="DT118" s="760"/>
      <c r="DU118" s="761"/>
      <c r="DV118" s="763" t="s">
        <v>144</v>
      </c>
      <c r="DW118" s="764"/>
      <c r="DX118" s="764"/>
      <c r="DY118" s="764"/>
      <c r="DZ118" s="765"/>
    </row>
    <row r="119" spans="1:130" s="53" customFormat="1" ht="26.25" customHeight="1">
      <c r="A119" s="970" t="s">
        <v>183</v>
      </c>
      <c r="B119" s="965"/>
      <c r="C119" s="751" t="s">
        <v>438</v>
      </c>
      <c r="D119" s="752"/>
      <c r="E119" s="752"/>
      <c r="F119" s="752"/>
      <c r="G119" s="752"/>
      <c r="H119" s="752"/>
      <c r="I119" s="752"/>
      <c r="J119" s="752"/>
      <c r="K119" s="752"/>
      <c r="L119" s="752"/>
      <c r="M119" s="752"/>
      <c r="N119" s="752"/>
      <c r="O119" s="752"/>
      <c r="P119" s="752"/>
      <c r="Q119" s="752"/>
      <c r="R119" s="752"/>
      <c r="S119" s="752"/>
      <c r="T119" s="752"/>
      <c r="U119" s="752"/>
      <c r="V119" s="752"/>
      <c r="W119" s="752"/>
      <c r="X119" s="752"/>
      <c r="Y119" s="752"/>
      <c r="Z119" s="753"/>
      <c r="AA119" s="739" t="s">
        <v>144</v>
      </c>
      <c r="AB119" s="740"/>
      <c r="AC119" s="740"/>
      <c r="AD119" s="740"/>
      <c r="AE119" s="741"/>
      <c r="AF119" s="742" t="s">
        <v>144</v>
      </c>
      <c r="AG119" s="740"/>
      <c r="AH119" s="740"/>
      <c r="AI119" s="740"/>
      <c r="AJ119" s="741"/>
      <c r="AK119" s="742" t="s">
        <v>144</v>
      </c>
      <c r="AL119" s="740"/>
      <c r="AM119" s="740"/>
      <c r="AN119" s="740"/>
      <c r="AO119" s="741"/>
      <c r="AP119" s="743" t="s">
        <v>144</v>
      </c>
      <c r="AQ119" s="744"/>
      <c r="AR119" s="744"/>
      <c r="AS119" s="744"/>
      <c r="AT119" s="745"/>
      <c r="AU119" s="934" t="s">
        <v>376</v>
      </c>
      <c r="AV119" s="935"/>
      <c r="AW119" s="935"/>
      <c r="AX119" s="935"/>
      <c r="AY119" s="936"/>
      <c r="AZ119" s="746" t="s">
        <v>473</v>
      </c>
      <c r="BA119" s="737"/>
      <c r="BB119" s="737"/>
      <c r="BC119" s="737"/>
      <c r="BD119" s="737"/>
      <c r="BE119" s="737"/>
      <c r="BF119" s="737"/>
      <c r="BG119" s="737"/>
      <c r="BH119" s="737"/>
      <c r="BI119" s="737"/>
      <c r="BJ119" s="737"/>
      <c r="BK119" s="737"/>
      <c r="BL119" s="737"/>
      <c r="BM119" s="737"/>
      <c r="BN119" s="737"/>
      <c r="BO119" s="737"/>
      <c r="BP119" s="738"/>
      <c r="BQ119" s="747">
        <v>1412662</v>
      </c>
      <c r="BR119" s="748"/>
      <c r="BS119" s="748"/>
      <c r="BT119" s="748"/>
      <c r="BU119" s="748"/>
      <c r="BV119" s="748">
        <v>1476353</v>
      </c>
      <c r="BW119" s="748"/>
      <c r="BX119" s="748"/>
      <c r="BY119" s="748"/>
      <c r="BZ119" s="748"/>
      <c r="CA119" s="748">
        <v>1705615</v>
      </c>
      <c r="CB119" s="748"/>
      <c r="CC119" s="748"/>
      <c r="CD119" s="748"/>
      <c r="CE119" s="748"/>
      <c r="CF119" s="749">
        <v>60.8</v>
      </c>
      <c r="CG119" s="750"/>
      <c r="CH119" s="750"/>
      <c r="CI119" s="750"/>
      <c r="CJ119" s="750"/>
      <c r="CK119" s="968"/>
      <c r="CL119" s="969"/>
      <c r="CM119" s="796" t="s">
        <v>474</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799" t="s">
        <v>144</v>
      </c>
      <c r="DH119" s="800"/>
      <c r="DI119" s="800"/>
      <c r="DJ119" s="800"/>
      <c r="DK119" s="801"/>
      <c r="DL119" s="802" t="s">
        <v>144</v>
      </c>
      <c r="DM119" s="800"/>
      <c r="DN119" s="800"/>
      <c r="DO119" s="800"/>
      <c r="DP119" s="801"/>
      <c r="DQ119" s="802" t="s">
        <v>144</v>
      </c>
      <c r="DR119" s="800"/>
      <c r="DS119" s="800"/>
      <c r="DT119" s="800"/>
      <c r="DU119" s="801"/>
      <c r="DV119" s="803" t="s">
        <v>144</v>
      </c>
      <c r="DW119" s="804"/>
      <c r="DX119" s="804"/>
      <c r="DY119" s="804"/>
      <c r="DZ119" s="805"/>
    </row>
    <row r="120" spans="1:130" s="53" customFormat="1" ht="26.25" customHeight="1">
      <c r="A120" s="971"/>
      <c r="B120" s="967"/>
      <c r="C120" s="773" t="s">
        <v>459</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59" t="s">
        <v>144</v>
      </c>
      <c r="AB120" s="760"/>
      <c r="AC120" s="760"/>
      <c r="AD120" s="760"/>
      <c r="AE120" s="761"/>
      <c r="AF120" s="762" t="s">
        <v>144</v>
      </c>
      <c r="AG120" s="760"/>
      <c r="AH120" s="760"/>
      <c r="AI120" s="760"/>
      <c r="AJ120" s="761"/>
      <c r="AK120" s="762" t="s">
        <v>144</v>
      </c>
      <c r="AL120" s="760"/>
      <c r="AM120" s="760"/>
      <c r="AN120" s="760"/>
      <c r="AO120" s="761"/>
      <c r="AP120" s="763" t="s">
        <v>144</v>
      </c>
      <c r="AQ120" s="764"/>
      <c r="AR120" s="764"/>
      <c r="AS120" s="764"/>
      <c r="AT120" s="765"/>
      <c r="AU120" s="937"/>
      <c r="AV120" s="938"/>
      <c r="AW120" s="938"/>
      <c r="AX120" s="938"/>
      <c r="AY120" s="939"/>
      <c r="AZ120" s="766" t="s">
        <v>174</v>
      </c>
      <c r="BA120" s="767"/>
      <c r="BB120" s="767"/>
      <c r="BC120" s="767"/>
      <c r="BD120" s="767"/>
      <c r="BE120" s="767"/>
      <c r="BF120" s="767"/>
      <c r="BG120" s="767"/>
      <c r="BH120" s="767"/>
      <c r="BI120" s="767"/>
      <c r="BJ120" s="767"/>
      <c r="BK120" s="767"/>
      <c r="BL120" s="767"/>
      <c r="BM120" s="767"/>
      <c r="BN120" s="767"/>
      <c r="BO120" s="767"/>
      <c r="BP120" s="768"/>
      <c r="BQ120" s="769">
        <v>523047</v>
      </c>
      <c r="BR120" s="770"/>
      <c r="BS120" s="770"/>
      <c r="BT120" s="770"/>
      <c r="BU120" s="770"/>
      <c r="BV120" s="770">
        <v>433887</v>
      </c>
      <c r="BW120" s="770"/>
      <c r="BX120" s="770"/>
      <c r="BY120" s="770"/>
      <c r="BZ120" s="770"/>
      <c r="CA120" s="770">
        <v>296514</v>
      </c>
      <c r="CB120" s="770"/>
      <c r="CC120" s="770"/>
      <c r="CD120" s="770"/>
      <c r="CE120" s="770"/>
      <c r="CF120" s="771">
        <v>10.6</v>
      </c>
      <c r="CG120" s="772"/>
      <c r="CH120" s="772"/>
      <c r="CI120" s="772"/>
      <c r="CJ120" s="772"/>
      <c r="CK120" s="942" t="s">
        <v>475</v>
      </c>
      <c r="CL120" s="943"/>
      <c r="CM120" s="943"/>
      <c r="CN120" s="943"/>
      <c r="CO120" s="944"/>
      <c r="CP120" s="806" t="s">
        <v>439</v>
      </c>
      <c r="CQ120" s="807"/>
      <c r="CR120" s="807"/>
      <c r="CS120" s="807"/>
      <c r="CT120" s="807"/>
      <c r="CU120" s="807"/>
      <c r="CV120" s="807"/>
      <c r="CW120" s="807"/>
      <c r="CX120" s="807"/>
      <c r="CY120" s="807"/>
      <c r="CZ120" s="807"/>
      <c r="DA120" s="807"/>
      <c r="DB120" s="807"/>
      <c r="DC120" s="807"/>
      <c r="DD120" s="807"/>
      <c r="DE120" s="807"/>
      <c r="DF120" s="808"/>
      <c r="DG120" s="747">
        <v>1471625</v>
      </c>
      <c r="DH120" s="748"/>
      <c r="DI120" s="748"/>
      <c r="DJ120" s="748"/>
      <c r="DK120" s="748"/>
      <c r="DL120" s="748">
        <v>1429515</v>
      </c>
      <c r="DM120" s="748"/>
      <c r="DN120" s="748"/>
      <c r="DO120" s="748"/>
      <c r="DP120" s="748"/>
      <c r="DQ120" s="748">
        <v>1430053</v>
      </c>
      <c r="DR120" s="748"/>
      <c r="DS120" s="748"/>
      <c r="DT120" s="748"/>
      <c r="DU120" s="748"/>
      <c r="DV120" s="754">
        <v>51</v>
      </c>
      <c r="DW120" s="754"/>
      <c r="DX120" s="754"/>
      <c r="DY120" s="754"/>
      <c r="DZ120" s="755"/>
    </row>
    <row r="121" spans="1:130" s="53" customFormat="1" ht="26.25" customHeight="1">
      <c r="A121" s="971"/>
      <c r="B121" s="967"/>
      <c r="C121" s="809" t="s">
        <v>76</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759" t="s">
        <v>144</v>
      </c>
      <c r="AB121" s="760"/>
      <c r="AC121" s="760"/>
      <c r="AD121" s="760"/>
      <c r="AE121" s="761"/>
      <c r="AF121" s="762" t="s">
        <v>144</v>
      </c>
      <c r="AG121" s="760"/>
      <c r="AH121" s="760"/>
      <c r="AI121" s="760"/>
      <c r="AJ121" s="761"/>
      <c r="AK121" s="762" t="s">
        <v>144</v>
      </c>
      <c r="AL121" s="760"/>
      <c r="AM121" s="760"/>
      <c r="AN121" s="760"/>
      <c r="AO121" s="761"/>
      <c r="AP121" s="763" t="s">
        <v>144</v>
      </c>
      <c r="AQ121" s="764"/>
      <c r="AR121" s="764"/>
      <c r="AS121" s="764"/>
      <c r="AT121" s="765"/>
      <c r="AU121" s="937"/>
      <c r="AV121" s="938"/>
      <c r="AW121" s="938"/>
      <c r="AX121" s="938"/>
      <c r="AY121" s="939"/>
      <c r="AZ121" s="789" t="s">
        <v>478</v>
      </c>
      <c r="BA121" s="779"/>
      <c r="BB121" s="779"/>
      <c r="BC121" s="779"/>
      <c r="BD121" s="779"/>
      <c r="BE121" s="779"/>
      <c r="BF121" s="779"/>
      <c r="BG121" s="779"/>
      <c r="BH121" s="779"/>
      <c r="BI121" s="779"/>
      <c r="BJ121" s="779"/>
      <c r="BK121" s="779"/>
      <c r="BL121" s="779"/>
      <c r="BM121" s="779"/>
      <c r="BN121" s="779"/>
      <c r="BO121" s="779"/>
      <c r="BP121" s="780"/>
      <c r="BQ121" s="790">
        <v>5793355</v>
      </c>
      <c r="BR121" s="791"/>
      <c r="BS121" s="791"/>
      <c r="BT121" s="791"/>
      <c r="BU121" s="791"/>
      <c r="BV121" s="791">
        <v>6200830</v>
      </c>
      <c r="BW121" s="791"/>
      <c r="BX121" s="791"/>
      <c r="BY121" s="791"/>
      <c r="BZ121" s="791"/>
      <c r="CA121" s="791">
        <v>5968281</v>
      </c>
      <c r="CB121" s="791"/>
      <c r="CC121" s="791"/>
      <c r="CD121" s="791"/>
      <c r="CE121" s="791"/>
      <c r="CF121" s="812">
        <v>212.8</v>
      </c>
      <c r="CG121" s="813"/>
      <c r="CH121" s="813"/>
      <c r="CI121" s="813"/>
      <c r="CJ121" s="813"/>
      <c r="CK121" s="945"/>
      <c r="CL121" s="946"/>
      <c r="CM121" s="946"/>
      <c r="CN121" s="946"/>
      <c r="CO121" s="947"/>
      <c r="CP121" s="814" t="s">
        <v>437</v>
      </c>
      <c r="CQ121" s="815"/>
      <c r="CR121" s="815"/>
      <c r="CS121" s="815"/>
      <c r="CT121" s="815"/>
      <c r="CU121" s="815"/>
      <c r="CV121" s="815"/>
      <c r="CW121" s="815"/>
      <c r="CX121" s="815"/>
      <c r="CY121" s="815"/>
      <c r="CZ121" s="815"/>
      <c r="DA121" s="815"/>
      <c r="DB121" s="815"/>
      <c r="DC121" s="815"/>
      <c r="DD121" s="815"/>
      <c r="DE121" s="815"/>
      <c r="DF121" s="816"/>
      <c r="DG121" s="769">
        <v>1017096</v>
      </c>
      <c r="DH121" s="770"/>
      <c r="DI121" s="770"/>
      <c r="DJ121" s="770"/>
      <c r="DK121" s="770"/>
      <c r="DL121" s="770">
        <v>967587</v>
      </c>
      <c r="DM121" s="770"/>
      <c r="DN121" s="770"/>
      <c r="DO121" s="770"/>
      <c r="DP121" s="770"/>
      <c r="DQ121" s="770">
        <v>920252</v>
      </c>
      <c r="DR121" s="770"/>
      <c r="DS121" s="770"/>
      <c r="DT121" s="770"/>
      <c r="DU121" s="770"/>
      <c r="DV121" s="776">
        <v>32.799999999999997</v>
      </c>
      <c r="DW121" s="776"/>
      <c r="DX121" s="776"/>
      <c r="DY121" s="776"/>
      <c r="DZ121" s="777"/>
    </row>
    <row r="122" spans="1:130" s="53" customFormat="1" ht="26.25" customHeight="1">
      <c r="A122" s="971"/>
      <c r="B122" s="967"/>
      <c r="C122" s="773" t="s">
        <v>464</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59" t="s">
        <v>144</v>
      </c>
      <c r="AB122" s="760"/>
      <c r="AC122" s="760"/>
      <c r="AD122" s="760"/>
      <c r="AE122" s="761"/>
      <c r="AF122" s="762" t="s">
        <v>144</v>
      </c>
      <c r="AG122" s="760"/>
      <c r="AH122" s="760"/>
      <c r="AI122" s="760"/>
      <c r="AJ122" s="761"/>
      <c r="AK122" s="762" t="s">
        <v>144</v>
      </c>
      <c r="AL122" s="760"/>
      <c r="AM122" s="760"/>
      <c r="AN122" s="760"/>
      <c r="AO122" s="761"/>
      <c r="AP122" s="763" t="s">
        <v>144</v>
      </c>
      <c r="AQ122" s="764"/>
      <c r="AR122" s="764"/>
      <c r="AS122" s="764"/>
      <c r="AT122" s="765"/>
      <c r="AU122" s="940"/>
      <c r="AV122" s="941"/>
      <c r="AW122" s="941"/>
      <c r="AX122" s="941"/>
      <c r="AY122" s="941"/>
      <c r="AZ122" s="82" t="s">
        <v>255</v>
      </c>
      <c r="BA122" s="82"/>
      <c r="BB122" s="82"/>
      <c r="BC122" s="82"/>
      <c r="BD122" s="82"/>
      <c r="BE122" s="82"/>
      <c r="BF122" s="82"/>
      <c r="BG122" s="82"/>
      <c r="BH122" s="82"/>
      <c r="BI122" s="82"/>
      <c r="BJ122" s="82"/>
      <c r="BK122" s="82"/>
      <c r="BL122" s="82"/>
      <c r="BM122" s="82"/>
      <c r="BN122" s="82"/>
      <c r="BO122" s="781" t="s">
        <v>423</v>
      </c>
      <c r="BP122" s="792"/>
      <c r="BQ122" s="817">
        <v>7729064</v>
      </c>
      <c r="BR122" s="818"/>
      <c r="BS122" s="818"/>
      <c r="BT122" s="818"/>
      <c r="BU122" s="818"/>
      <c r="BV122" s="818">
        <v>8111070</v>
      </c>
      <c r="BW122" s="818"/>
      <c r="BX122" s="818"/>
      <c r="BY122" s="818"/>
      <c r="BZ122" s="818"/>
      <c r="CA122" s="818">
        <v>7970410</v>
      </c>
      <c r="CB122" s="818"/>
      <c r="CC122" s="818"/>
      <c r="CD122" s="818"/>
      <c r="CE122" s="818"/>
      <c r="CF122" s="793"/>
      <c r="CG122" s="794"/>
      <c r="CH122" s="794"/>
      <c r="CI122" s="794"/>
      <c r="CJ122" s="795"/>
      <c r="CK122" s="945"/>
      <c r="CL122" s="946"/>
      <c r="CM122" s="946"/>
      <c r="CN122" s="946"/>
      <c r="CO122" s="947"/>
      <c r="CP122" s="814" t="s">
        <v>440</v>
      </c>
      <c r="CQ122" s="815"/>
      <c r="CR122" s="815"/>
      <c r="CS122" s="815"/>
      <c r="CT122" s="815"/>
      <c r="CU122" s="815"/>
      <c r="CV122" s="815"/>
      <c r="CW122" s="815"/>
      <c r="CX122" s="815"/>
      <c r="CY122" s="815"/>
      <c r="CZ122" s="815"/>
      <c r="DA122" s="815"/>
      <c r="DB122" s="815"/>
      <c r="DC122" s="815"/>
      <c r="DD122" s="815"/>
      <c r="DE122" s="815"/>
      <c r="DF122" s="816"/>
      <c r="DG122" s="769">
        <v>43003</v>
      </c>
      <c r="DH122" s="770"/>
      <c r="DI122" s="770"/>
      <c r="DJ122" s="770"/>
      <c r="DK122" s="770"/>
      <c r="DL122" s="770">
        <v>43583</v>
      </c>
      <c r="DM122" s="770"/>
      <c r="DN122" s="770"/>
      <c r="DO122" s="770"/>
      <c r="DP122" s="770"/>
      <c r="DQ122" s="770">
        <v>41387</v>
      </c>
      <c r="DR122" s="770"/>
      <c r="DS122" s="770"/>
      <c r="DT122" s="770"/>
      <c r="DU122" s="770"/>
      <c r="DV122" s="776">
        <v>1.5</v>
      </c>
      <c r="DW122" s="776"/>
      <c r="DX122" s="776"/>
      <c r="DY122" s="776"/>
      <c r="DZ122" s="777"/>
    </row>
    <row r="123" spans="1:130" s="53" customFormat="1" ht="26.25" customHeight="1">
      <c r="A123" s="971"/>
      <c r="B123" s="967"/>
      <c r="C123" s="773" t="s">
        <v>467</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59" t="s">
        <v>144</v>
      </c>
      <c r="AB123" s="760"/>
      <c r="AC123" s="760"/>
      <c r="AD123" s="760"/>
      <c r="AE123" s="761"/>
      <c r="AF123" s="762" t="s">
        <v>144</v>
      </c>
      <c r="AG123" s="760"/>
      <c r="AH123" s="760"/>
      <c r="AI123" s="760"/>
      <c r="AJ123" s="761"/>
      <c r="AK123" s="762" t="s">
        <v>144</v>
      </c>
      <c r="AL123" s="760"/>
      <c r="AM123" s="760"/>
      <c r="AN123" s="760"/>
      <c r="AO123" s="761"/>
      <c r="AP123" s="763" t="s">
        <v>144</v>
      </c>
      <c r="AQ123" s="764"/>
      <c r="AR123" s="764"/>
      <c r="AS123" s="764"/>
      <c r="AT123" s="765"/>
      <c r="AU123" s="819" t="s">
        <v>479</v>
      </c>
      <c r="AV123" s="820"/>
      <c r="AW123" s="820"/>
      <c r="AX123" s="820"/>
      <c r="AY123" s="820"/>
      <c r="AZ123" s="820"/>
      <c r="BA123" s="820"/>
      <c r="BB123" s="820"/>
      <c r="BC123" s="820"/>
      <c r="BD123" s="820"/>
      <c r="BE123" s="820"/>
      <c r="BF123" s="820"/>
      <c r="BG123" s="820"/>
      <c r="BH123" s="820"/>
      <c r="BI123" s="820"/>
      <c r="BJ123" s="820"/>
      <c r="BK123" s="820"/>
      <c r="BL123" s="820"/>
      <c r="BM123" s="820"/>
      <c r="BN123" s="820"/>
      <c r="BO123" s="820"/>
      <c r="BP123" s="821"/>
      <c r="BQ123" s="822">
        <v>115.7</v>
      </c>
      <c r="BR123" s="823"/>
      <c r="BS123" s="823"/>
      <c r="BT123" s="823"/>
      <c r="BU123" s="823"/>
      <c r="BV123" s="823">
        <v>108.3</v>
      </c>
      <c r="BW123" s="823"/>
      <c r="BX123" s="823"/>
      <c r="BY123" s="823"/>
      <c r="BZ123" s="823"/>
      <c r="CA123" s="823">
        <v>99.9</v>
      </c>
      <c r="CB123" s="823"/>
      <c r="CC123" s="823"/>
      <c r="CD123" s="823"/>
      <c r="CE123" s="823"/>
      <c r="CF123" s="824"/>
      <c r="CG123" s="825"/>
      <c r="CH123" s="825"/>
      <c r="CI123" s="825"/>
      <c r="CJ123" s="826"/>
      <c r="CK123" s="945"/>
      <c r="CL123" s="946"/>
      <c r="CM123" s="946"/>
      <c r="CN123" s="946"/>
      <c r="CO123" s="947"/>
      <c r="CP123" s="814" t="s">
        <v>434</v>
      </c>
      <c r="CQ123" s="815"/>
      <c r="CR123" s="815"/>
      <c r="CS123" s="815"/>
      <c r="CT123" s="815"/>
      <c r="CU123" s="815"/>
      <c r="CV123" s="815"/>
      <c r="CW123" s="815"/>
      <c r="CX123" s="815"/>
      <c r="CY123" s="815"/>
      <c r="CZ123" s="815"/>
      <c r="DA123" s="815"/>
      <c r="DB123" s="815"/>
      <c r="DC123" s="815"/>
      <c r="DD123" s="815"/>
      <c r="DE123" s="815"/>
      <c r="DF123" s="816"/>
      <c r="DG123" s="759">
        <v>1111</v>
      </c>
      <c r="DH123" s="760"/>
      <c r="DI123" s="760"/>
      <c r="DJ123" s="760"/>
      <c r="DK123" s="761"/>
      <c r="DL123" s="762">
        <v>1052</v>
      </c>
      <c r="DM123" s="760"/>
      <c r="DN123" s="760"/>
      <c r="DO123" s="760"/>
      <c r="DP123" s="761"/>
      <c r="DQ123" s="762">
        <v>995</v>
      </c>
      <c r="DR123" s="760"/>
      <c r="DS123" s="760"/>
      <c r="DT123" s="760"/>
      <c r="DU123" s="761"/>
      <c r="DV123" s="763">
        <v>0</v>
      </c>
      <c r="DW123" s="764"/>
      <c r="DX123" s="764"/>
      <c r="DY123" s="764"/>
      <c r="DZ123" s="765"/>
    </row>
    <row r="124" spans="1:130" s="53" customFormat="1" ht="26.25" customHeight="1">
      <c r="A124" s="971"/>
      <c r="B124" s="967"/>
      <c r="C124" s="773" t="s">
        <v>449</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59" t="s">
        <v>144</v>
      </c>
      <c r="AB124" s="760"/>
      <c r="AC124" s="760"/>
      <c r="AD124" s="760"/>
      <c r="AE124" s="761"/>
      <c r="AF124" s="762" t="s">
        <v>144</v>
      </c>
      <c r="AG124" s="760"/>
      <c r="AH124" s="760"/>
      <c r="AI124" s="760"/>
      <c r="AJ124" s="761"/>
      <c r="AK124" s="762" t="s">
        <v>144</v>
      </c>
      <c r="AL124" s="760"/>
      <c r="AM124" s="760"/>
      <c r="AN124" s="760"/>
      <c r="AO124" s="761"/>
      <c r="AP124" s="763" t="s">
        <v>144</v>
      </c>
      <c r="AQ124" s="764"/>
      <c r="AR124" s="764"/>
      <c r="AS124" s="764"/>
      <c r="AT124" s="765"/>
      <c r="AU124" s="75"/>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3"/>
      <c r="BR124" s="73"/>
      <c r="BS124" s="73"/>
      <c r="BT124" s="73"/>
      <c r="BU124" s="73"/>
      <c r="BV124" s="73"/>
      <c r="BW124" s="73"/>
      <c r="BX124" s="73"/>
      <c r="BY124" s="73"/>
      <c r="BZ124" s="73"/>
      <c r="CA124" s="73"/>
      <c r="CB124" s="73"/>
      <c r="CC124" s="73"/>
      <c r="CD124" s="73"/>
      <c r="CE124" s="73"/>
      <c r="CF124" s="73"/>
      <c r="CG124" s="73"/>
      <c r="CH124" s="73"/>
      <c r="CI124" s="73"/>
      <c r="CJ124" s="89"/>
      <c r="CK124" s="948"/>
      <c r="CL124" s="948"/>
      <c r="CM124" s="948"/>
      <c r="CN124" s="948"/>
      <c r="CO124" s="949"/>
      <c r="CP124" s="814" t="s">
        <v>476</v>
      </c>
      <c r="CQ124" s="815"/>
      <c r="CR124" s="815"/>
      <c r="CS124" s="815"/>
      <c r="CT124" s="815"/>
      <c r="CU124" s="815"/>
      <c r="CV124" s="815"/>
      <c r="CW124" s="815"/>
      <c r="CX124" s="815"/>
      <c r="CY124" s="815"/>
      <c r="CZ124" s="815"/>
      <c r="DA124" s="815"/>
      <c r="DB124" s="815"/>
      <c r="DC124" s="815"/>
      <c r="DD124" s="815"/>
      <c r="DE124" s="815"/>
      <c r="DF124" s="816"/>
      <c r="DG124" s="799">
        <v>141688</v>
      </c>
      <c r="DH124" s="800"/>
      <c r="DI124" s="800"/>
      <c r="DJ124" s="800"/>
      <c r="DK124" s="801"/>
      <c r="DL124" s="802">
        <v>51881</v>
      </c>
      <c r="DM124" s="800"/>
      <c r="DN124" s="800"/>
      <c r="DO124" s="800"/>
      <c r="DP124" s="801"/>
      <c r="DQ124" s="802" t="s">
        <v>144</v>
      </c>
      <c r="DR124" s="800"/>
      <c r="DS124" s="800"/>
      <c r="DT124" s="800"/>
      <c r="DU124" s="801"/>
      <c r="DV124" s="803" t="s">
        <v>144</v>
      </c>
      <c r="DW124" s="804"/>
      <c r="DX124" s="804"/>
      <c r="DY124" s="804"/>
      <c r="DZ124" s="805"/>
    </row>
    <row r="125" spans="1:130" s="53" customFormat="1" ht="26.25" customHeight="1">
      <c r="A125" s="971"/>
      <c r="B125" s="967"/>
      <c r="C125" s="773" t="s">
        <v>472</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59" t="s">
        <v>144</v>
      </c>
      <c r="AB125" s="760"/>
      <c r="AC125" s="760"/>
      <c r="AD125" s="760"/>
      <c r="AE125" s="761"/>
      <c r="AF125" s="762" t="s">
        <v>144</v>
      </c>
      <c r="AG125" s="760"/>
      <c r="AH125" s="760"/>
      <c r="AI125" s="760"/>
      <c r="AJ125" s="761"/>
      <c r="AK125" s="762" t="s">
        <v>144</v>
      </c>
      <c r="AL125" s="760"/>
      <c r="AM125" s="760"/>
      <c r="AN125" s="760"/>
      <c r="AO125" s="761"/>
      <c r="AP125" s="763" t="s">
        <v>144</v>
      </c>
      <c r="AQ125" s="764"/>
      <c r="AR125" s="764"/>
      <c r="AS125" s="764"/>
      <c r="AT125" s="765"/>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88"/>
      <c r="CE125" s="88"/>
      <c r="CF125" s="88"/>
      <c r="CG125" s="73"/>
      <c r="CH125" s="73"/>
      <c r="CI125" s="73"/>
      <c r="CJ125" s="89"/>
      <c r="CK125" s="943" t="s">
        <v>480</v>
      </c>
      <c r="CL125" s="943"/>
      <c r="CM125" s="943"/>
      <c r="CN125" s="943"/>
      <c r="CO125" s="944"/>
      <c r="CP125" s="746" t="s">
        <v>108</v>
      </c>
      <c r="CQ125" s="737"/>
      <c r="CR125" s="737"/>
      <c r="CS125" s="737"/>
      <c r="CT125" s="737"/>
      <c r="CU125" s="737"/>
      <c r="CV125" s="737"/>
      <c r="CW125" s="737"/>
      <c r="CX125" s="737"/>
      <c r="CY125" s="737"/>
      <c r="CZ125" s="737"/>
      <c r="DA125" s="737"/>
      <c r="DB125" s="737"/>
      <c r="DC125" s="737"/>
      <c r="DD125" s="737"/>
      <c r="DE125" s="737"/>
      <c r="DF125" s="738"/>
      <c r="DG125" s="747" t="s">
        <v>144</v>
      </c>
      <c r="DH125" s="748"/>
      <c r="DI125" s="748"/>
      <c r="DJ125" s="748"/>
      <c r="DK125" s="748"/>
      <c r="DL125" s="748" t="s">
        <v>144</v>
      </c>
      <c r="DM125" s="748"/>
      <c r="DN125" s="748"/>
      <c r="DO125" s="748"/>
      <c r="DP125" s="748"/>
      <c r="DQ125" s="748" t="s">
        <v>144</v>
      </c>
      <c r="DR125" s="748"/>
      <c r="DS125" s="748"/>
      <c r="DT125" s="748"/>
      <c r="DU125" s="748"/>
      <c r="DV125" s="754" t="s">
        <v>144</v>
      </c>
      <c r="DW125" s="754"/>
      <c r="DX125" s="754"/>
      <c r="DY125" s="754"/>
      <c r="DZ125" s="755"/>
    </row>
    <row r="126" spans="1:130" s="53" customFormat="1" ht="26.25" customHeight="1">
      <c r="A126" s="971"/>
      <c r="B126" s="967"/>
      <c r="C126" s="773" t="s">
        <v>474</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59" t="s">
        <v>144</v>
      </c>
      <c r="AB126" s="760"/>
      <c r="AC126" s="760"/>
      <c r="AD126" s="760"/>
      <c r="AE126" s="761"/>
      <c r="AF126" s="762" t="s">
        <v>144</v>
      </c>
      <c r="AG126" s="760"/>
      <c r="AH126" s="760"/>
      <c r="AI126" s="760"/>
      <c r="AJ126" s="761"/>
      <c r="AK126" s="762" t="s">
        <v>144</v>
      </c>
      <c r="AL126" s="760"/>
      <c r="AM126" s="760"/>
      <c r="AN126" s="760"/>
      <c r="AO126" s="761"/>
      <c r="AP126" s="763" t="s">
        <v>144</v>
      </c>
      <c r="AQ126" s="764"/>
      <c r="AR126" s="764"/>
      <c r="AS126" s="764"/>
      <c r="AT126" s="765"/>
      <c r="AU126" s="76"/>
      <c r="AV126" s="76"/>
      <c r="AW126" s="76"/>
      <c r="AX126" s="827" t="s">
        <v>477</v>
      </c>
      <c r="AY126" s="828"/>
      <c r="AZ126" s="828"/>
      <c r="BA126" s="828"/>
      <c r="BB126" s="828"/>
      <c r="BC126" s="828"/>
      <c r="BD126" s="828"/>
      <c r="BE126" s="829"/>
      <c r="BF126" s="830" t="s">
        <v>481</v>
      </c>
      <c r="BG126" s="828"/>
      <c r="BH126" s="828"/>
      <c r="BI126" s="828"/>
      <c r="BJ126" s="828"/>
      <c r="BK126" s="828"/>
      <c r="BL126" s="829"/>
      <c r="BM126" s="830" t="s">
        <v>482</v>
      </c>
      <c r="BN126" s="828"/>
      <c r="BO126" s="828"/>
      <c r="BP126" s="828"/>
      <c r="BQ126" s="828"/>
      <c r="BR126" s="828"/>
      <c r="BS126" s="829"/>
      <c r="BT126" s="830" t="s">
        <v>483</v>
      </c>
      <c r="BU126" s="828"/>
      <c r="BV126" s="828"/>
      <c r="BW126" s="828"/>
      <c r="BX126" s="828"/>
      <c r="BY126" s="828"/>
      <c r="BZ126" s="831"/>
      <c r="CA126" s="76"/>
      <c r="CB126" s="76"/>
      <c r="CC126" s="76"/>
      <c r="CD126" s="88"/>
      <c r="CE126" s="88"/>
      <c r="CF126" s="88"/>
      <c r="CG126" s="73"/>
      <c r="CH126" s="73"/>
      <c r="CI126" s="73"/>
      <c r="CJ126" s="89"/>
      <c r="CK126" s="946"/>
      <c r="CL126" s="946"/>
      <c r="CM126" s="946"/>
      <c r="CN126" s="946"/>
      <c r="CO126" s="947"/>
      <c r="CP126" s="766" t="s">
        <v>384</v>
      </c>
      <c r="CQ126" s="767"/>
      <c r="CR126" s="767"/>
      <c r="CS126" s="767"/>
      <c r="CT126" s="767"/>
      <c r="CU126" s="767"/>
      <c r="CV126" s="767"/>
      <c r="CW126" s="767"/>
      <c r="CX126" s="767"/>
      <c r="CY126" s="767"/>
      <c r="CZ126" s="767"/>
      <c r="DA126" s="767"/>
      <c r="DB126" s="767"/>
      <c r="DC126" s="767"/>
      <c r="DD126" s="767"/>
      <c r="DE126" s="767"/>
      <c r="DF126" s="768"/>
      <c r="DG126" s="769" t="s">
        <v>144</v>
      </c>
      <c r="DH126" s="770"/>
      <c r="DI126" s="770"/>
      <c r="DJ126" s="770"/>
      <c r="DK126" s="770"/>
      <c r="DL126" s="770" t="s">
        <v>144</v>
      </c>
      <c r="DM126" s="770"/>
      <c r="DN126" s="770"/>
      <c r="DO126" s="770"/>
      <c r="DP126" s="770"/>
      <c r="DQ126" s="770" t="s">
        <v>144</v>
      </c>
      <c r="DR126" s="770"/>
      <c r="DS126" s="770"/>
      <c r="DT126" s="770"/>
      <c r="DU126" s="770"/>
      <c r="DV126" s="776" t="s">
        <v>144</v>
      </c>
      <c r="DW126" s="776"/>
      <c r="DX126" s="776"/>
      <c r="DY126" s="776"/>
      <c r="DZ126" s="777"/>
    </row>
    <row r="127" spans="1:130" s="53" customFormat="1" ht="26.25" customHeight="1">
      <c r="A127" s="972"/>
      <c r="B127" s="969"/>
      <c r="C127" s="796" t="s">
        <v>484</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59">
        <v>1632</v>
      </c>
      <c r="AB127" s="760"/>
      <c r="AC127" s="760"/>
      <c r="AD127" s="760"/>
      <c r="AE127" s="761"/>
      <c r="AF127" s="762">
        <v>1511</v>
      </c>
      <c r="AG127" s="760"/>
      <c r="AH127" s="760"/>
      <c r="AI127" s="760"/>
      <c r="AJ127" s="761"/>
      <c r="AK127" s="762">
        <v>1166</v>
      </c>
      <c r="AL127" s="760"/>
      <c r="AM127" s="760"/>
      <c r="AN127" s="760"/>
      <c r="AO127" s="761"/>
      <c r="AP127" s="763">
        <v>0</v>
      </c>
      <c r="AQ127" s="764"/>
      <c r="AR127" s="764"/>
      <c r="AS127" s="764"/>
      <c r="AT127" s="765"/>
      <c r="AU127" s="76"/>
      <c r="AV127" s="76"/>
      <c r="AW127" s="76"/>
      <c r="AX127" s="736" t="s">
        <v>115</v>
      </c>
      <c r="AY127" s="737"/>
      <c r="AZ127" s="737"/>
      <c r="BA127" s="737"/>
      <c r="BB127" s="737"/>
      <c r="BC127" s="737"/>
      <c r="BD127" s="737"/>
      <c r="BE127" s="738"/>
      <c r="BF127" s="832" t="s">
        <v>144</v>
      </c>
      <c r="BG127" s="833"/>
      <c r="BH127" s="833"/>
      <c r="BI127" s="833"/>
      <c r="BJ127" s="833"/>
      <c r="BK127" s="833"/>
      <c r="BL127" s="834"/>
      <c r="BM127" s="832">
        <v>15</v>
      </c>
      <c r="BN127" s="833"/>
      <c r="BO127" s="833"/>
      <c r="BP127" s="833"/>
      <c r="BQ127" s="833"/>
      <c r="BR127" s="833"/>
      <c r="BS127" s="834"/>
      <c r="BT127" s="832">
        <v>20</v>
      </c>
      <c r="BU127" s="833"/>
      <c r="BV127" s="833"/>
      <c r="BW127" s="833"/>
      <c r="BX127" s="833"/>
      <c r="BY127" s="833"/>
      <c r="BZ127" s="835"/>
      <c r="CA127" s="88"/>
      <c r="CB127" s="88"/>
      <c r="CC127" s="88"/>
      <c r="CD127" s="88"/>
      <c r="CE127" s="88"/>
      <c r="CF127" s="88"/>
      <c r="CG127" s="73"/>
      <c r="CH127" s="73"/>
      <c r="CI127" s="73"/>
      <c r="CJ127" s="89"/>
      <c r="CK127" s="950"/>
      <c r="CL127" s="950"/>
      <c r="CM127" s="950"/>
      <c r="CN127" s="950"/>
      <c r="CO127" s="951"/>
      <c r="CP127" s="836" t="s">
        <v>200</v>
      </c>
      <c r="CQ127" s="837"/>
      <c r="CR127" s="837"/>
      <c r="CS127" s="837"/>
      <c r="CT127" s="837"/>
      <c r="CU127" s="837"/>
      <c r="CV127" s="837"/>
      <c r="CW127" s="837"/>
      <c r="CX127" s="837"/>
      <c r="CY127" s="837"/>
      <c r="CZ127" s="837"/>
      <c r="DA127" s="837"/>
      <c r="DB127" s="837"/>
      <c r="DC127" s="837"/>
      <c r="DD127" s="837"/>
      <c r="DE127" s="837"/>
      <c r="DF127" s="838"/>
      <c r="DG127" s="839">
        <v>116659</v>
      </c>
      <c r="DH127" s="840"/>
      <c r="DI127" s="840"/>
      <c r="DJ127" s="840"/>
      <c r="DK127" s="840"/>
      <c r="DL127" s="840">
        <v>105041</v>
      </c>
      <c r="DM127" s="840"/>
      <c r="DN127" s="840"/>
      <c r="DO127" s="840"/>
      <c r="DP127" s="840"/>
      <c r="DQ127" s="840">
        <v>71126</v>
      </c>
      <c r="DR127" s="840"/>
      <c r="DS127" s="840"/>
      <c r="DT127" s="840"/>
      <c r="DU127" s="840"/>
      <c r="DV127" s="841">
        <v>2.5</v>
      </c>
      <c r="DW127" s="841"/>
      <c r="DX127" s="841"/>
      <c r="DY127" s="841"/>
      <c r="DZ127" s="842"/>
    </row>
    <row r="128" spans="1:130" s="53" customFormat="1" ht="26.25" customHeight="1">
      <c r="A128" s="843" t="s">
        <v>58</v>
      </c>
      <c r="B128" s="844"/>
      <c r="C128" s="844"/>
      <c r="D128" s="844"/>
      <c r="E128" s="844"/>
      <c r="F128" s="844"/>
      <c r="G128" s="844"/>
      <c r="H128" s="844"/>
      <c r="I128" s="844"/>
      <c r="J128" s="844"/>
      <c r="K128" s="844"/>
      <c r="L128" s="844"/>
      <c r="M128" s="844"/>
      <c r="N128" s="844"/>
      <c r="O128" s="844"/>
      <c r="P128" s="844"/>
      <c r="Q128" s="844"/>
      <c r="R128" s="844"/>
      <c r="S128" s="844"/>
      <c r="T128" s="844"/>
      <c r="U128" s="844"/>
      <c r="V128" s="844"/>
      <c r="W128" s="845" t="s">
        <v>485</v>
      </c>
      <c r="X128" s="845"/>
      <c r="Y128" s="845"/>
      <c r="Z128" s="846"/>
      <c r="AA128" s="739">
        <v>72230</v>
      </c>
      <c r="AB128" s="740"/>
      <c r="AC128" s="740"/>
      <c r="AD128" s="740"/>
      <c r="AE128" s="741"/>
      <c r="AF128" s="742">
        <v>74247</v>
      </c>
      <c r="AG128" s="740"/>
      <c r="AH128" s="740"/>
      <c r="AI128" s="740"/>
      <c r="AJ128" s="741"/>
      <c r="AK128" s="742">
        <v>90289</v>
      </c>
      <c r="AL128" s="740"/>
      <c r="AM128" s="740"/>
      <c r="AN128" s="740"/>
      <c r="AO128" s="741"/>
      <c r="AP128" s="847"/>
      <c r="AQ128" s="848"/>
      <c r="AR128" s="848"/>
      <c r="AS128" s="848"/>
      <c r="AT128" s="849"/>
      <c r="AU128" s="78"/>
      <c r="AV128" s="78"/>
      <c r="AW128" s="78"/>
      <c r="AX128" s="850" t="s">
        <v>486</v>
      </c>
      <c r="AY128" s="767"/>
      <c r="AZ128" s="767"/>
      <c r="BA128" s="767"/>
      <c r="BB128" s="767"/>
      <c r="BC128" s="767"/>
      <c r="BD128" s="767"/>
      <c r="BE128" s="768"/>
      <c r="BF128" s="851" t="s">
        <v>144</v>
      </c>
      <c r="BG128" s="852"/>
      <c r="BH128" s="852"/>
      <c r="BI128" s="852"/>
      <c r="BJ128" s="852"/>
      <c r="BK128" s="852"/>
      <c r="BL128" s="853"/>
      <c r="BM128" s="851">
        <v>20</v>
      </c>
      <c r="BN128" s="852"/>
      <c r="BO128" s="852"/>
      <c r="BP128" s="852"/>
      <c r="BQ128" s="852"/>
      <c r="BR128" s="852"/>
      <c r="BS128" s="853"/>
      <c r="BT128" s="851">
        <v>30</v>
      </c>
      <c r="BU128" s="854"/>
      <c r="BV128" s="854"/>
      <c r="BW128" s="854"/>
      <c r="BX128" s="854"/>
      <c r="BY128" s="854"/>
      <c r="BZ128" s="855"/>
      <c r="CA128" s="84"/>
      <c r="CB128" s="84"/>
      <c r="CC128" s="84"/>
      <c r="CD128" s="84"/>
      <c r="CE128" s="84"/>
      <c r="CF128" s="84"/>
      <c r="CG128" s="84"/>
      <c r="CH128" s="84"/>
      <c r="CI128" s="84"/>
      <c r="CJ128" s="84"/>
      <c r="CK128" s="84"/>
      <c r="CL128" s="84"/>
      <c r="CM128" s="84"/>
      <c r="CN128" s="84"/>
      <c r="CO128" s="84"/>
      <c r="CP128" s="84"/>
      <c r="CQ128" s="84"/>
      <c r="CR128" s="84"/>
      <c r="CS128" s="84"/>
      <c r="CT128" s="84"/>
      <c r="CU128" s="84"/>
      <c r="CV128" s="84"/>
      <c r="CW128" s="84"/>
      <c r="CX128" s="84"/>
      <c r="CY128" s="84"/>
      <c r="CZ128" s="84"/>
      <c r="DA128" s="84"/>
      <c r="DB128" s="84"/>
      <c r="DC128" s="84"/>
      <c r="DD128" s="84"/>
      <c r="DE128" s="84"/>
      <c r="DF128" s="84"/>
      <c r="DG128" s="84"/>
      <c r="DH128" s="84"/>
      <c r="DI128" s="84"/>
      <c r="DJ128" s="84"/>
      <c r="DK128" s="84"/>
      <c r="DL128" s="84"/>
      <c r="DM128" s="84"/>
      <c r="DN128" s="84"/>
      <c r="DO128" s="84"/>
      <c r="DP128" s="80"/>
      <c r="DQ128" s="80"/>
      <c r="DR128" s="80"/>
      <c r="DS128" s="80"/>
      <c r="DT128" s="80"/>
      <c r="DU128" s="80"/>
      <c r="DV128" s="80"/>
      <c r="DW128" s="80"/>
      <c r="DX128" s="80"/>
      <c r="DY128" s="80"/>
      <c r="DZ128" s="83"/>
    </row>
    <row r="129" spans="1:131" s="53" customFormat="1" ht="26.25" customHeight="1">
      <c r="A129" s="756" t="s">
        <v>136</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856" t="s">
        <v>347</v>
      </c>
      <c r="X129" s="857"/>
      <c r="Y129" s="857"/>
      <c r="Z129" s="858"/>
      <c r="AA129" s="759">
        <v>3269519</v>
      </c>
      <c r="AB129" s="760"/>
      <c r="AC129" s="760"/>
      <c r="AD129" s="760"/>
      <c r="AE129" s="761"/>
      <c r="AF129" s="762">
        <v>3251389</v>
      </c>
      <c r="AG129" s="760"/>
      <c r="AH129" s="760"/>
      <c r="AI129" s="760"/>
      <c r="AJ129" s="761"/>
      <c r="AK129" s="762">
        <v>3366596</v>
      </c>
      <c r="AL129" s="760"/>
      <c r="AM129" s="760"/>
      <c r="AN129" s="760"/>
      <c r="AO129" s="761"/>
      <c r="AP129" s="859"/>
      <c r="AQ129" s="860"/>
      <c r="AR129" s="860"/>
      <c r="AS129" s="860"/>
      <c r="AT129" s="861"/>
      <c r="AU129" s="78"/>
      <c r="AV129" s="78"/>
      <c r="AW129" s="78"/>
      <c r="AX129" s="850" t="s">
        <v>342</v>
      </c>
      <c r="AY129" s="767"/>
      <c r="AZ129" s="767"/>
      <c r="BA129" s="767"/>
      <c r="BB129" s="767"/>
      <c r="BC129" s="767"/>
      <c r="BD129" s="767"/>
      <c r="BE129" s="768"/>
      <c r="BF129" s="862">
        <v>12.7</v>
      </c>
      <c r="BG129" s="863"/>
      <c r="BH129" s="863"/>
      <c r="BI129" s="863"/>
      <c r="BJ129" s="863"/>
      <c r="BK129" s="863"/>
      <c r="BL129" s="864"/>
      <c r="BM129" s="862">
        <v>25</v>
      </c>
      <c r="BN129" s="863"/>
      <c r="BO129" s="863"/>
      <c r="BP129" s="863"/>
      <c r="BQ129" s="863"/>
      <c r="BR129" s="863"/>
      <c r="BS129" s="864"/>
      <c r="BT129" s="862">
        <v>35</v>
      </c>
      <c r="BU129" s="865"/>
      <c r="BV129" s="865"/>
      <c r="BW129" s="865"/>
      <c r="BX129" s="865"/>
      <c r="BY129" s="865"/>
      <c r="BZ129" s="866"/>
      <c r="CA129" s="84"/>
      <c r="CB129" s="84"/>
      <c r="CC129" s="84"/>
      <c r="CD129" s="84"/>
      <c r="CE129" s="84"/>
      <c r="CF129" s="84"/>
      <c r="CG129" s="84"/>
      <c r="CH129" s="84"/>
      <c r="CI129" s="84"/>
      <c r="CJ129" s="84"/>
      <c r="CK129" s="84"/>
      <c r="CL129" s="84"/>
      <c r="CM129" s="84"/>
      <c r="CN129" s="84"/>
      <c r="CO129" s="84"/>
      <c r="CP129" s="84"/>
      <c r="CQ129" s="84"/>
      <c r="CR129" s="84"/>
      <c r="CS129" s="84"/>
      <c r="CT129" s="84"/>
      <c r="CU129" s="84"/>
      <c r="CV129" s="84"/>
      <c r="CW129" s="84"/>
      <c r="CX129" s="84"/>
      <c r="CY129" s="84"/>
      <c r="CZ129" s="84"/>
      <c r="DA129" s="84"/>
      <c r="DB129" s="84"/>
      <c r="DC129" s="84"/>
      <c r="DD129" s="84"/>
      <c r="DE129" s="84"/>
      <c r="DF129" s="84"/>
      <c r="DG129" s="84"/>
      <c r="DH129" s="84"/>
      <c r="DI129" s="84"/>
      <c r="DJ129" s="84"/>
      <c r="DK129" s="84"/>
      <c r="DL129" s="84"/>
      <c r="DM129" s="84"/>
      <c r="DN129" s="84"/>
      <c r="DO129" s="84"/>
      <c r="DP129" s="80"/>
      <c r="DQ129" s="80"/>
      <c r="DR129" s="80"/>
      <c r="DS129" s="80"/>
      <c r="DT129" s="80"/>
      <c r="DU129" s="80"/>
      <c r="DV129" s="80"/>
      <c r="DW129" s="80"/>
      <c r="DX129" s="80"/>
      <c r="DY129" s="80"/>
      <c r="DZ129" s="83"/>
    </row>
    <row r="130" spans="1:131" s="53" customFormat="1" ht="26.25" customHeight="1">
      <c r="A130" s="756" t="s">
        <v>213</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856" t="s">
        <v>487</v>
      </c>
      <c r="X130" s="857"/>
      <c r="Y130" s="857"/>
      <c r="Z130" s="858"/>
      <c r="AA130" s="759">
        <v>546085</v>
      </c>
      <c r="AB130" s="760"/>
      <c r="AC130" s="760"/>
      <c r="AD130" s="760"/>
      <c r="AE130" s="761"/>
      <c r="AF130" s="762">
        <v>586531</v>
      </c>
      <c r="AG130" s="760"/>
      <c r="AH130" s="760"/>
      <c r="AI130" s="760"/>
      <c r="AJ130" s="761"/>
      <c r="AK130" s="762">
        <v>561583</v>
      </c>
      <c r="AL130" s="760"/>
      <c r="AM130" s="760"/>
      <c r="AN130" s="760"/>
      <c r="AO130" s="761"/>
      <c r="AP130" s="859"/>
      <c r="AQ130" s="860"/>
      <c r="AR130" s="860"/>
      <c r="AS130" s="860"/>
      <c r="AT130" s="861"/>
      <c r="AU130" s="78"/>
      <c r="AV130" s="78"/>
      <c r="AW130" s="78"/>
      <c r="AX130" s="867" t="s">
        <v>488</v>
      </c>
      <c r="AY130" s="837"/>
      <c r="AZ130" s="837"/>
      <c r="BA130" s="837"/>
      <c r="BB130" s="837"/>
      <c r="BC130" s="837"/>
      <c r="BD130" s="837"/>
      <c r="BE130" s="838"/>
      <c r="BF130" s="868">
        <v>99.9</v>
      </c>
      <c r="BG130" s="869"/>
      <c r="BH130" s="869"/>
      <c r="BI130" s="869"/>
      <c r="BJ130" s="869"/>
      <c r="BK130" s="869"/>
      <c r="BL130" s="870"/>
      <c r="BM130" s="868">
        <v>350</v>
      </c>
      <c r="BN130" s="869"/>
      <c r="BO130" s="869"/>
      <c r="BP130" s="869"/>
      <c r="BQ130" s="869"/>
      <c r="BR130" s="869"/>
      <c r="BS130" s="870"/>
      <c r="BT130" s="871"/>
      <c r="BU130" s="872"/>
      <c r="BV130" s="872"/>
      <c r="BW130" s="872"/>
      <c r="BX130" s="872"/>
      <c r="BY130" s="872"/>
      <c r="BZ130" s="873"/>
      <c r="CA130" s="84"/>
      <c r="CB130" s="84"/>
      <c r="CC130" s="84"/>
      <c r="CD130" s="84"/>
      <c r="CE130" s="84"/>
      <c r="CF130" s="84"/>
      <c r="CG130" s="84"/>
      <c r="CH130" s="84"/>
      <c r="CI130" s="84"/>
      <c r="CJ130" s="84"/>
      <c r="CK130" s="84"/>
      <c r="CL130" s="84"/>
      <c r="CM130" s="84"/>
      <c r="CN130" s="84"/>
      <c r="CO130" s="84"/>
      <c r="CP130" s="84"/>
      <c r="CQ130" s="84"/>
      <c r="CR130" s="84"/>
      <c r="CS130" s="84"/>
      <c r="CT130" s="84"/>
      <c r="CU130" s="84"/>
      <c r="CV130" s="84"/>
      <c r="CW130" s="84"/>
      <c r="CX130" s="84"/>
      <c r="CY130" s="84"/>
      <c r="CZ130" s="84"/>
      <c r="DA130" s="84"/>
      <c r="DB130" s="84"/>
      <c r="DC130" s="84"/>
      <c r="DD130" s="84"/>
      <c r="DE130" s="84"/>
      <c r="DF130" s="84"/>
      <c r="DG130" s="84"/>
      <c r="DH130" s="84"/>
      <c r="DI130" s="84"/>
      <c r="DJ130" s="84"/>
      <c r="DK130" s="84"/>
      <c r="DL130" s="84"/>
      <c r="DM130" s="84"/>
      <c r="DN130" s="84"/>
      <c r="DO130" s="84"/>
      <c r="DP130" s="80"/>
      <c r="DQ130" s="80"/>
      <c r="DR130" s="80"/>
      <c r="DS130" s="80"/>
      <c r="DT130" s="80"/>
      <c r="DU130" s="80"/>
      <c r="DV130" s="80"/>
      <c r="DW130" s="80"/>
      <c r="DX130" s="80"/>
      <c r="DY130" s="80"/>
      <c r="DZ130" s="83"/>
    </row>
    <row r="131" spans="1:131" s="53" customFormat="1" ht="26.25" customHeight="1">
      <c r="A131" s="874"/>
      <c r="B131" s="875"/>
      <c r="C131" s="875"/>
      <c r="D131" s="875"/>
      <c r="E131" s="875"/>
      <c r="F131" s="875"/>
      <c r="G131" s="875"/>
      <c r="H131" s="875"/>
      <c r="I131" s="875"/>
      <c r="J131" s="875"/>
      <c r="K131" s="875"/>
      <c r="L131" s="875"/>
      <c r="M131" s="875"/>
      <c r="N131" s="875"/>
      <c r="O131" s="875"/>
      <c r="P131" s="875"/>
      <c r="Q131" s="875"/>
      <c r="R131" s="875"/>
      <c r="S131" s="875"/>
      <c r="T131" s="875"/>
      <c r="U131" s="875"/>
      <c r="V131" s="875"/>
      <c r="W131" s="876" t="s">
        <v>310</v>
      </c>
      <c r="X131" s="877"/>
      <c r="Y131" s="877"/>
      <c r="Z131" s="878"/>
      <c r="AA131" s="799">
        <v>2723434</v>
      </c>
      <c r="AB131" s="800"/>
      <c r="AC131" s="800"/>
      <c r="AD131" s="800"/>
      <c r="AE131" s="801"/>
      <c r="AF131" s="802">
        <v>2664858</v>
      </c>
      <c r="AG131" s="800"/>
      <c r="AH131" s="800"/>
      <c r="AI131" s="800"/>
      <c r="AJ131" s="801"/>
      <c r="AK131" s="802">
        <v>2805013</v>
      </c>
      <c r="AL131" s="800"/>
      <c r="AM131" s="800"/>
      <c r="AN131" s="800"/>
      <c r="AO131" s="801"/>
      <c r="AP131" s="879"/>
      <c r="AQ131" s="880"/>
      <c r="AR131" s="880"/>
      <c r="AS131" s="880"/>
      <c r="AT131" s="881"/>
      <c r="AU131" s="77"/>
      <c r="AV131" s="79"/>
      <c r="AW131" s="79"/>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4"/>
      <c r="CB131" s="84"/>
      <c r="CC131" s="84"/>
      <c r="CD131" s="84"/>
      <c r="CE131" s="84"/>
      <c r="CF131" s="84"/>
      <c r="CG131" s="84"/>
      <c r="CH131" s="84"/>
      <c r="CI131" s="84"/>
      <c r="CJ131" s="84"/>
      <c r="CK131" s="84"/>
      <c r="CL131" s="84"/>
      <c r="CM131" s="84"/>
      <c r="CN131" s="84"/>
      <c r="CO131" s="84"/>
      <c r="CP131" s="84"/>
      <c r="CQ131" s="84"/>
      <c r="CR131" s="84"/>
      <c r="CS131" s="84"/>
      <c r="CT131" s="84"/>
      <c r="CU131" s="84"/>
      <c r="CV131" s="84"/>
      <c r="CW131" s="84"/>
      <c r="CX131" s="84"/>
      <c r="CY131" s="84"/>
      <c r="CZ131" s="84"/>
      <c r="DA131" s="84"/>
      <c r="DB131" s="84"/>
      <c r="DC131" s="84"/>
      <c r="DD131" s="84"/>
      <c r="DE131" s="84"/>
      <c r="DF131" s="84"/>
      <c r="DG131" s="84"/>
      <c r="DH131" s="84"/>
      <c r="DI131" s="84"/>
      <c r="DJ131" s="84"/>
      <c r="DK131" s="84"/>
      <c r="DL131" s="84"/>
      <c r="DM131" s="84"/>
      <c r="DN131" s="84"/>
      <c r="DO131" s="84"/>
      <c r="DP131" s="83"/>
      <c r="DQ131" s="83"/>
      <c r="DR131" s="83"/>
      <c r="DS131" s="83"/>
      <c r="DT131" s="83"/>
      <c r="DU131" s="83"/>
      <c r="DV131" s="83"/>
      <c r="DW131" s="83"/>
      <c r="DX131" s="83"/>
      <c r="DY131" s="83"/>
      <c r="DZ131" s="83"/>
    </row>
    <row r="132" spans="1:131" s="53" customFormat="1" ht="26.25" customHeight="1">
      <c r="A132" s="952" t="s">
        <v>153</v>
      </c>
      <c r="B132" s="953"/>
      <c r="C132" s="953"/>
      <c r="D132" s="953"/>
      <c r="E132" s="953"/>
      <c r="F132" s="953"/>
      <c r="G132" s="953"/>
      <c r="H132" s="953"/>
      <c r="I132" s="953"/>
      <c r="J132" s="953"/>
      <c r="K132" s="953"/>
      <c r="L132" s="953"/>
      <c r="M132" s="953"/>
      <c r="N132" s="953"/>
      <c r="O132" s="953"/>
      <c r="P132" s="953"/>
      <c r="Q132" s="953"/>
      <c r="R132" s="953"/>
      <c r="S132" s="953"/>
      <c r="T132" s="953"/>
      <c r="U132" s="953"/>
      <c r="V132" s="882" t="s">
        <v>489</v>
      </c>
      <c r="W132" s="882"/>
      <c r="X132" s="882"/>
      <c r="Y132" s="882"/>
      <c r="Z132" s="883"/>
      <c r="AA132" s="884">
        <v>14.27866436</v>
      </c>
      <c r="AB132" s="885"/>
      <c r="AC132" s="885"/>
      <c r="AD132" s="885"/>
      <c r="AE132" s="886"/>
      <c r="AF132" s="887">
        <v>13.27796828</v>
      </c>
      <c r="AG132" s="885"/>
      <c r="AH132" s="885"/>
      <c r="AI132" s="885"/>
      <c r="AJ132" s="886"/>
      <c r="AK132" s="887">
        <v>10.60102039</v>
      </c>
      <c r="AL132" s="885"/>
      <c r="AM132" s="885"/>
      <c r="AN132" s="885"/>
      <c r="AO132" s="886"/>
      <c r="AP132" s="793"/>
      <c r="AQ132" s="794"/>
      <c r="AR132" s="794"/>
      <c r="AS132" s="794"/>
      <c r="AT132" s="888"/>
      <c r="AU132" s="79"/>
      <c r="AV132" s="79"/>
      <c r="AW132" s="79"/>
      <c r="AX132" s="79"/>
      <c r="AY132" s="79"/>
      <c r="AZ132" s="79"/>
      <c r="BA132" s="79"/>
      <c r="BB132" s="79"/>
      <c r="BC132" s="79"/>
      <c r="BD132" s="79"/>
      <c r="BE132" s="79"/>
      <c r="BF132" s="79"/>
      <c r="BG132" s="79"/>
      <c r="BH132" s="79"/>
      <c r="BI132" s="79"/>
      <c r="BJ132" s="79"/>
      <c r="BK132" s="79"/>
      <c r="BL132" s="79"/>
      <c r="BM132" s="79"/>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3"/>
      <c r="DQ132" s="83"/>
      <c r="DR132" s="83"/>
      <c r="DS132" s="83"/>
      <c r="DT132" s="83"/>
      <c r="DU132" s="83"/>
      <c r="DV132" s="83"/>
      <c r="DW132" s="83"/>
      <c r="DX132" s="83"/>
      <c r="DY132" s="83"/>
      <c r="DZ132" s="83"/>
    </row>
    <row r="133" spans="1:131" s="53" customFormat="1" ht="26.25" customHeight="1">
      <c r="A133" s="954"/>
      <c r="B133" s="955"/>
      <c r="C133" s="955"/>
      <c r="D133" s="955"/>
      <c r="E133" s="955"/>
      <c r="F133" s="955"/>
      <c r="G133" s="955"/>
      <c r="H133" s="955"/>
      <c r="I133" s="955"/>
      <c r="J133" s="955"/>
      <c r="K133" s="955"/>
      <c r="L133" s="955"/>
      <c r="M133" s="955"/>
      <c r="N133" s="955"/>
      <c r="O133" s="955"/>
      <c r="P133" s="955"/>
      <c r="Q133" s="955"/>
      <c r="R133" s="955"/>
      <c r="S133" s="955"/>
      <c r="T133" s="955"/>
      <c r="U133" s="955"/>
      <c r="V133" s="889" t="s">
        <v>435</v>
      </c>
      <c r="W133" s="889"/>
      <c r="X133" s="889"/>
      <c r="Y133" s="889"/>
      <c r="Z133" s="890"/>
      <c r="AA133" s="891">
        <v>14.6</v>
      </c>
      <c r="AB133" s="892"/>
      <c r="AC133" s="892"/>
      <c r="AD133" s="892"/>
      <c r="AE133" s="893"/>
      <c r="AF133" s="891">
        <v>13.9</v>
      </c>
      <c r="AG133" s="892"/>
      <c r="AH133" s="892"/>
      <c r="AI133" s="892"/>
      <c r="AJ133" s="893"/>
      <c r="AK133" s="891">
        <v>12.7</v>
      </c>
      <c r="AL133" s="892"/>
      <c r="AM133" s="892"/>
      <c r="AN133" s="892"/>
      <c r="AO133" s="893"/>
      <c r="AP133" s="824"/>
      <c r="AQ133" s="825"/>
      <c r="AR133" s="825"/>
      <c r="AS133" s="825"/>
      <c r="AT133" s="894"/>
      <c r="AU133" s="79"/>
      <c r="AV133" s="79"/>
      <c r="AW133" s="79"/>
      <c r="AX133" s="79"/>
      <c r="AY133" s="79"/>
      <c r="AZ133" s="79"/>
      <c r="BA133" s="79"/>
      <c r="BB133" s="79"/>
      <c r="BC133" s="79"/>
      <c r="BD133" s="79"/>
      <c r="BE133" s="79"/>
      <c r="BF133" s="79"/>
      <c r="BG133" s="79"/>
      <c r="BH133" s="79"/>
      <c r="BI133" s="79"/>
      <c r="BJ133" s="79"/>
      <c r="BK133" s="79"/>
      <c r="BL133" s="79"/>
      <c r="BM133" s="79"/>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c r="CL133" s="84"/>
      <c r="CM133" s="84"/>
      <c r="CN133" s="84"/>
      <c r="CO133" s="84"/>
      <c r="CP133" s="84"/>
      <c r="CQ133" s="84"/>
      <c r="CR133" s="84"/>
      <c r="CS133" s="84"/>
      <c r="CT133" s="84"/>
      <c r="CU133" s="84"/>
      <c r="CV133" s="84"/>
      <c r="CW133" s="84"/>
      <c r="CX133" s="84"/>
      <c r="CY133" s="84"/>
      <c r="CZ133" s="84"/>
      <c r="DA133" s="84"/>
      <c r="DB133" s="84"/>
      <c r="DC133" s="84"/>
      <c r="DD133" s="84"/>
      <c r="DE133" s="84"/>
      <c r="DF133" s="84"/>
      <c r="DG133" s="84"/>
      <c r="DH133" s="84"/>
      <c r="DI133" s="84"/>
      <c r="DJ133" s="84"/>
      <c r="DK133" s="84"/>
      <c r="DL133" s="84"/>
      <c r="DM133" s="84"/>
      <c r="DN133" s="84"/>
      <c r="DO133" s="84"/>
      <c r="DP133" s="83"/>
      <c r="DQ133" s="83"/>
      <c r="DR133" s="83"/>
      <c r="DS133" s="83"/>
      <c r="DT133" s="83"/>
      <c r="DU133" s="83"/>
      <c r="DV133" s="83"/>
      <c r="DW133" s="83"/>
      <c r="DX133" s="83"/>
      <c r="DY133" s="83"/>
      <c r="DZ133" s="83"/>
    </row>
    <row r="134" spans="1:131" s="50" customFormat="1" ht="11.2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53"/>
    </row>
  </sheetData>
  <sheetProtection password="A7FD" sheet="1" objects="1" scenarios="1" formatRows="0"/>
  <mergeCells count="2023">
    <mergeCell ref="AK66:AO67"/>
    <mergeCell ref="AP66:AT67"/>
    <mergeCell ref="AU66:AY67"/>
    <mergeCell ref="AZ66:BD67"/>
    <mergeCell ref="A112:B116"/>
    <mergeCell ref="AU119:AY122"/>
    <mergeCell ref="CK120:CO124"/>
    <mergeCell ref="CK125:CO127"/>
    <mergeCell ref="A132:U133"/>
    <mergeCell ref="AU110:AY118"/>
    <mergeCell ref="CK110:CL119"/>
    <mergeCell ref="A119:B127"/>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V132:Z132"/>
    <mergeCell ref="AA132:AE132"/>
    <mergeCell ref="AF132:AJ132"/>
    <mergeCell ref="AK132:AO132"/>
    <mergeCell ref="AP132:AT132"/>
    <mergeCell ref="A128:V128"/>
    <mergeCell ref="W128:Z128"/>
    <mergeCell ref="AA128:AE128"/>
    <mergeCell ref="AF128:AJ128"/>
    <mergeCell ref="AK128:AO128"/>
    <mergeCell ref="AP128:AT128"/>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AX126:BE126"/>
    <mergeCell ref="BF126:BL126"/>
    <mergeCell ref="BM126:BS126"/>
    <mergeCell ref="BT126:BZ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BO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AZ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CW5:DA6"/>
    <mergeCell ref="DB5:DF6"/>
    <mergeCell ref="DG5:DK6"/>
    <mergeCell ref="DL5:DP6"/>
    <mergeCell ref="DQ5:DU6"/>
    <mergeCell ref="DV5:DZ6"/>
  </mergeCells>
  <phoneticPr fontId="2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93" customWidth="1"/>
    <col min="37" max="37" width="9" style="94" hidden="1" customWidth="1"/>
    <col min="38" max="16384" width="9" style="94" hidden="1"/>
  </cols>
  <sheetData>
    <row r="1" spans="2:36"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2:36" ht="13.5" customHeight="1"/>
    <row r="3" spans="2:36" ht="13.5" customHeight="1"/>
    <row r="4" spans="2:36" ht="13.5" customHeight="1"/>
    <row r="5" spans="2:36" ht="13.5" customHeight="1"/>
    <row r="6" spans="2:36" ht="13.5" customHeight="1"/>
    <row r="7" spans="2:36" ht="13.5" customHeight="1"/>
    <row r="8" spans="2:36" ht="13.5" customHeight="1"/>
    <row r="9" spans="2:36" ht="13.5" customHeight="1"/>
    <row r="10" spans="2:36" ht="13.5" customHeight="1"/>
    <row r="11" spans="2:36" ht="13.5" customHeight="1"/>
    <row r="12" spans="2:36" ht="13.5" customHeight="1"/>
    <row r="13" spans="2:36" ht="13.5" customHeight="1"/>
    <row r="14" spans="2:36" ht="13.5" customHeight="1"/>
    <row r="15" spans="2:36" ht="13.5" customHeight="1"/>
    <row r="16" spans="2:36" ht="13.5" customHeight="1">
      <c r="AJ16" s="94"/>
    </row>
    <row r="17" spans="34:36" ht="13.5" customHeight="1">
      <c r="AJ17" s="94"/>
    </row>
    <row r="18" spans="34:36" ht="13.5" customHeight="1"/>
    <row r="19" spans="34:36" ht="13.5" customHeight="1"/>
    <row r="20" spans="34:36" ht="13.5" customHeight="1">
      <c r="AI20" s="94"/>
      <c r="AJ20" s="94"/>
    </row>
    <row r="21" spans="34:36" ht="13.5" customHeight="1">
      <c r="AJ21" s="94"/>
    </row>
    <row r="22" spans="34:36" ht="13.5" customHeight="1"/>
    <row r="23" spans="34:36" ht="13.5" customHeight="1">
      <c r="AI23" s="94"/>
      <c r="AJ23" s="94"/>
    </row>
    <row r="24" spans="34:36" ht="13.5" customHeight="1">
      <c r="AJ24" s="94"/>
    </row>
    <row r="25" spans="34:36" ht="13.5" customHeight="1">
      <c r="AJ25" s="94"/>
    </row>
    <row r="26" spans="34:36" ht="13.5" customHeight="1">
      <c r="AI26" s="94"/>
      <c r="AJ26" s="94"/>
    </row>
    <row r="27" spans="34:36" ht="13.5" customHeight="1"/>
    <row r="28" spans="34:36" ht="13.5" customHeight="1">
      <c r="AI28" s="94"/>
      <c r="AJ28" s="94"/>
    </row>
    <row r="29" spans="34:36" ht="13.5" customHeight="1">
      <c r="AJ29" s="94"/>
    </row>
    <row r="30" spans="34:36" ht="13.5" customHeight="1"/>
    <row r="31" spans="34:36" ht="13.5" customHeight="1">
      <c r="AH31" s="94"/>
      <c r="AI31" s="94"/>
      <c r="AJ31" s="94"/>
    </row>
    <row r="32" spans="34:36" ht="13.5" customHeight="1"/>
    <row r="33" spans="28:36" ht="13.5" customHeight="1">
      <c r="AI33" s="94"/>
      <c r="AJ33" s="94"/>
    </row>
    <row r="34" spans="28:36" ht="13.5" customHeight="1">
      <c r="AF34" s="94"/>
    </row>
    <row r="35" spans="28:36" ht="13.5" customHeight="1">
      <c r="AB35" s="94"/>
      <c r="AC35" s="94"/>
      <c r="AD35" s="94"/>
      <c r="AF35" s="94"/>
      <c r="AG35" s="94"/>
      <c r="AH35" s="94"/>
      <c r="AI35" s="94"/>
      <c r="AJ35" s="94"/>
    </row>
    <row r="36" spans="28:36" ht="13.5" customHeight="1"/>
    <row r="37" spans="28:36" ht="13.5" customHeight="1">
      <c r="AE37" s="94"/>
      <c r="AJ37" s="94"/>
    </row>
    <row r="38" spans="28:36" ht="13.5" customHeight="1">
      <c r="AB38" s="94"/>
      <c r="AC38" s="94"/>
      <c r="AD38" s="94"/>
      <c r="AE38" s="94"/>
      <c r="AG38" s="94"/>
      <c r="AH38" s="94"/>
      <c r="AI38" s="94"/>
      <c r="AJ38" s="94"/>
    </row>
    <row r="39" spans="28:36" ht="13.5" customHeight="1"/>
    <row r="40" spans="28:36" ht="13.5" customHeight="1"/>
    <row r="41" spans="28:36" ht="13.5" customHeight="1"/>
    <row r="42" spans="28:36" ht="13.5" customHeight="1"/>
    <row r="43" spans="28:36" ht="13.5" customHeight="1"/>
    <row r="44" spans="28:36" ht="13.5" customHeight="1"/>
    <row r="45" spans="28:36" ht="13.5" customHeight="1"/>
    <row r="46" spans="28:36" ht="13.5" customHeight="1"/>
    <row r="47" spans="28:36" ht="13.5" customHeight="1"/>
    <row r="48" spans="28:36" ht="13.5" customHeight="1"/>
    <row r="49" spans="22:36" ht="13.5" customHeight="1">
      <c r="AG49" s="94"/>
      <c r="AH49" s="94"/>
      <c r="AI49" s="94"/>
      <c r="AJ49" s="94"/>
    </row>
    <row r="50" spans="22:36" ht="13.5" customHeight="1"/>
    <row r="51" spans="22:36" ht="13.5" customHeight="1"/>
    <row r="52" spans="22:36" ht="13.5" customHeight="1"/>
    <row r="53" spans="22:36" ht="13.5" customHeight="1"/>
    <row r="54" spans="22:36" ht="13.5" customHeight="1"/>
    <row r="55" spans="22:36" ht="13.5" customHeight="1"/>
    <row r="56" spans="22:36" ht="13.5" customHeight="1"/>
    <row r="57" spans="22:36" ht="13.5" customHeight="1"/>
    <row r="58" spans="22:36" ht="13.5" customHeight="1"/>
    <row r="59" spans="22:36" ht="13.5" customHeight="1"/>
    <row r="60" spans="22:36" ht="13.5" customHeight="1"/>
    <row r="61" spans="22:36" ht="13.5" customHeight="1"/>
    <row r="62" spans="22:36" ht="13.5" customHeight="1"/>
    <row r="63" spans="22:36" ht="13.5" customHeight="1">
      <c r="W63" s="94"/>
      <c r="AA63" s="94"/>
    </row>
    <row r="64" spans="22:36" ht="13.5" customHeight="1">
      <c r="V64" s="94"/>
    </row>
    <row r="65" spans="15:36" ht="13.5" customHeight="1">
      <c r="X65" s="94"/>
      <c r="Z65" s="94"/>
      <c r="AC65" s="94"/>
    </row>
    <row r="66" spans="15:36" ht="13.5" customHeight="1">
      <c r="Q66" s="94"/>
      <c r="S66" s="94"/>
      <c r="U66" s="94"/>
      <c r="AF66" s="94"/>
    </row>
    <row r="67" spans="15:36" ht="13.5" customHeight="1">
      <c r="O67" s="94"/>
      <c r="P67" s="94"/>
      <c r="R67" s="94"/>
      <c r="T67" s="94"/>
      <c r="Y67" s="94"/>
      <c r="AB67" s="94"/>
      <c r="AD67" s="94"/>
      <c r="AE67" s="94"/>
      <c r="AG67" s="94"/>
      <c r="AH67" s="94"/>
      <c r="AI67" s="94"/>
      <c r="AJ67" s="94"/>
    </row>
    <row r="68" spans="15:36" ht="13.5" customHeight="1"/>
    <row r="69" spans="15:36" ht="13.5" customHeight="1"/>
    <row r="70" spans="15:36" ht="13.5" customHeight="1"/>
    <row r="71" spans="15:36" ht="13.5" customHeight="1"/>
    <row r="72" spans="15:36" ht="13.5" customHeight="1">
      <c r="AJ72" s="94"/>
    </row>
    <row r="73" spans="15:36" ht="13.5" customHeight="1">
      <c r="AJ73" s="94"/>
    </row>
    <row r="74" spans="15:36" ht="13.5" customHeight="1"/>
    <row r="75" spans="15:36" ht="13.5" customHeight="1"/>
    <row r="76" spans="15:36" ht="13.5" customHeight="1"/>
    <row r="77" spans="15:36" ht="13.5" customHeight="1"/>
    <row r="78" spans="15:36" ht="13.5" customHeight="1"/>
    <row r="79" spans="15:36" ht="13.5" customHeight="1"/>
    <row r="80" spans="15:36" ht="13.5" customHeight="1"/>
    <row r="81" spans="27:27" ht="13.5" customHeight="1"/>
    <row r="82" spans="27:27" ht="13.5" customHeight="1"/>
    <row r="83" spans="27:27" ht="13.5" customHeight="1"/>
    <row r="84" spans="27:27" ht="13.5" customHeight="1"/>
    <row r="85" spans="27:27" ht="13.5" customHeight="1"/>
    <row r="86" spans="27:27" ht="13.5" customHeight="1"/>
    <row r="87" spans="27:27" ht="13.5" customHeight="1"/>
    <row r="88" spans="27:27" ht="13.5" customHeight="1"/>
    <row r="89" spans="27:27" ht="13.5" customHeight="1"/>
    <row r="90" spans="27:27" ht="13.5" customHeight="1"/>
    <row r="91" spans="27:27" ht="13.5" customHeight="1"/>
    <row r="92" spans="27:27" ht="13.5" customHeight="1"/>
    <row r="93" spans="27:27" ht="13.5" customHeight="1"/>
    <row r="94" spans="27:27" ht="13.5" customHeight="1"/>
    <row r="95" spans="27:27" ht="13.5" customHeight="1"/>
    <row r="96" spans="27:27" ht="13.5" customHeight="1">
      <c r="AA96" s="94"/>
    </row>
    <row r="97" spans="24:36" ht="13.5" customHeight="1">
      <c r="AA97" s="94"/>
    </row>
    <row r="98" spans="24:36" ht="13.5" hidden="1" customHeight="1">
      <c r="AA98" s="94"/>
    </row>
    <row r="99" spans="24:36" ht="13.5" hidden="1" customHeight="1">
      <c r="AA99" s="94"/>
    </row>
    <row r="100" spans="24:36" ht="13.5" hidden="1" customHeight="1"/>
    <row r="101" spans="24:36" ht="12" hidden="1" customHeight="1">
      <c r="X101" s="94"/>
      <c r="Y101" s="94"/>
      <c r="Z101" s="94"/>
      <c r="AC101" s="94"/>
    </row>
    <row r="102" spans="24:36" ht="1.5" hidden="1" customHeight="1">
      <c r="AC102" s="94"/>
      <c r="AF102" s="94"/>
    </row>
    <row r="103" spans="24:36" ht="13.5" hidden="1" customHeight="1">
      <c r="AB103" s="94"/>
      <c r="AD103" s="94"/>
      <c r="AE103" s="94"/>
      <c r="AF103" s="94"/>
      <c r="AG103" s="94"/>
      <c r="AH103" s="94"/>
      <c r="AI103" s="94"/>
      <c r="AJ103" s="94"/>
    </row>
    <row r="104" spans="24:36" ht="13.5" hidden="1" customHeight="1">
      <c r="AD104" s="94"/>
      <c r="AE104" s="94"/>
      <c r="AG104" s="94"/>
      <c r="AH104" s="94"/>
      <c r="AI104" s="94"/>
      <c r="AJ104" s="94"/>
    </row>
    <row r="105" spans="24:36" ht="12.75" hidden="1" customHeight="1"/>
    <row r="106" spans="24:36" ht="13.5" hidden="1" customHeight="1"/>
    <row r="107" spans="24:36" ht="13.5" hidden="1" customHeight="1"/>
    <row r="108" spans="24:36" ht="13.5" hidden="1" customHeight="1"/>
    <row r="109" spans="24:36" ht="13.5" hidden="1" customHeight="1"/>
    <row r="110" spans="24:36" ht="13.5" hidden="1" customHeight="1"/>
  </sheetData>
  <sheetProtection password="A7FD" sheet="1" objects="1" scenarios="1"/>
  <phoneticPr fontId="23"/>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SheetLayoutView="55" workbookViewId="0"/>
  </sheetViews>
  <sheetFormatPr defaultColWidth="0" defaultRowHeight="13.5" customHeight="1" zeroHeight="1"/>
  <cols>
    <col min="1" max="1" width="9.125" style="93" customWidth="1"/>
    <col min="2" max="15" width="9" style="93" customWidth="1"/>
    <col min="16" max="16" width="9.125" style="93" bestFit="1" customWidth="1"/>
    <col min="17"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row r="3" spans="1:34" ht="13.5" customHeight="1"/>
    <row r="4" spans="1:34" ht="13.5" customHeight="1">
      <c r="R4" s="94"/>
      <c r="S4" s="94"/>
      <c r="T4" s="94"/>
      <c r="U4" s="94"/>
      <c r="V4" s="94"/>
      <c r="W4" s="94"/>
      <c r="X4" s="94"/>
      <c r="Y4" s="94"/>
      <c r="Z4" s="94"/>
      <c r="AA4" s="94"/>
      <c r="AB4" s="94"/>
      <c r="AC4" s="94"/>
      <c r="AD4" s="94"/>
      <c r="AE4" s="94"/>
      <c r="AF4" s="94"/>
      <c r="AG4" s="94"/>
      <c r="AH4" s="94"/>
    </row>
    <row r="5" spans="1:34" ht="13.5" customHeight="1">
      <c r="R5" s="94"/>
      <c r="S5" s="94"/>
      <c r="T5" s="94"/>
      <c r="U5" s="94"/>
      <c r="V5" s="94"/>
      <c r="W5" s="94"/>
      <c r="X5" s="94"/>
      <c r="Y5" s="94"/>
      <c r="Z5" s="94"/>
      <c r="AA5" s="94"/>
      <c r="AB5" s="94"/>
      <c r="AC5" s="94"/>
      <c r="AD5" s="94"/>
      <c r="AE5" s="94"/>
      <c r="AF5" s="94"/>
      <c r="AG5" s="94"/>
      <c r="AH5" s="94"/>
    </row>
    <row r="6" spans="1:34" ht="13.5" customHeight="1"/>
    <row r="7" spans="1:34" ht="13.5" customHeight="1"/>
    <row r="8" spans="1:34" ht="13.5" customHeight="1"/>
    <row r="9" spans="1:34" ht="13.5" customHeight="1"/>
    <row r="10" spans="1:34" ht="13.5" customHeight="1"/>
    <row r="11" spans="1:34" ht="13.5" customHeight="1"/>
    <row r="12" spans="1:34" ht="13.5" customHeight="1"/>
    <row r="13" spans="1:34" ht="13.5" customHeight="1"/>
    <row r="14" spans="1:34" ht="13.5" customHeight="1"/>
    <row r="15" spans="1:34" ht="13.5" customHeight="1"/>
    <row r="16" spans="1:34" ht="13.5" customHeight="1"/>
    <row r="17" spans="9:34" ht="13.5" customHeight="1"/>
    <row r="18" spans="9:34" ht="13.5" customHeight="1">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row>
    <row r="19" spans="9:34" ht="13.5" customHeight="1"/>
    <row r="20" spans="9:34" ht="13.5" customHeight="1"/>
    <row r="21" spans="9:34" ht="13.5" customHeight="1">
      <c r="AH21" s="94"/>
    </row>
    <row r="22" spans="9:34" ht="13.5" customHeight="1">
      <c r="AE22" s="94"/>
      <c r="AF22" s="94"/>
      <c r="AG22" s="94"/>
      <c r="AH22" s="94"/>
    </row>
    <row r="23" spans="9:34" ht="13.5" customHeight="1">
      <c r="U23" s="94"/>
      <c r="V23" s="94"/>
      <c r="W23" s="94"/>
      <c r="X23" s="94"/>
      <c r="Y23" s="94"/>
      <c r="Z23" s="94"/>
      <c r="AA23" s="94"/>
      <c r="AB23" s="94"/>
      <c r="AC23" s="94"/>
      <c r="AD23" s="94"/>
      <c r="AE23" s="94"/>
      <c r="AF23" s="94"/>
      <c r="AG23" s="94"/>
      <c r="AH23" s="94"/>
    </row>
    <row r="24" spans="9:34" ht="13.5" customHeight="1"/>
    <row r="25" spans="9:34" ht="13.5" customHeight="1"/>
    <row r="26" spans="9:34" ht="13.5" customHeight="1"/>
    <row r="27" spans="9:34" ht="13.5" customHeight="1"/>
    <row r="28" spans="9:34" ht="13.5" customHeight="1"/>
    <row r="29" spans="9:34" ht="13.5" customHeight="1"/>
    <row r="30" spans="9:34" ht="13.5" customHeight="1"/>
    <row r="31" spans="9:34" ht="13.5" customHeight="1"/>
    <row r="32" spans="9:34" ht="13.5" customHeight="1"/>
    <row r="33" spans="15:34" ht="13.5" customHeight="1"/>
    <row r="34" spans="15:34" ht="13.5" customHeight="1"/>
    <row r="35" spans="15:34" ht="13.5" customHeight="1">
      <c r="V35" s="94"/>
      <c r="W35" s="94"/>
      <c r="X35" s="94"/>
      <c r="Y35" s="94"/>
      <c r="Z35" s="94"/>
      <c r="AA35" s="94"/>
      <c r="AB35" s="94"/>
      <c r="AC35" s="94"/>
      <c r="AD35" s="94"/>
      <c r="AE35" s="94"/>
      <c r="AF35" s="94"/>
      <c r="AG35" s="94"/>
      <c r="AH35" s="94"/>
    </row>
    <row r="36" spans="15:34" ht="13.5" customHeight="1"/>
    <row r="37" spans="15:34" ht="13.5" customHeight="1">
      <c r="AH37" s="94"/>
    </row>
    <row r="38" spans="15:34" ht="13.5" customHeight="1">
      <c r="AE38" s="94"/>
      <c r="AF38" s="94"/>
      <c r="AG38" s="94"/>
      <c r="AH38" s="94"/>
    </row>
    <row r="39" spans="15:34" ht="13.5" customHeight="1"/>
    <row r="40" spans="15:34" ht="13.5" customHeight="1"/>
    <row r="41" spans="15:34" ht="13.5" customHeight="1"/>
    <row r="42" spans="15:34" ht="13.5" customHeight="1"/>
    <row r="43" spans="15:34" ht="13.5" customHeight="1">
      <c r="O43" s="94"/>
      <c r="P43" s="94"/>
      <c r="Q43" s="94"/>
      <c r="R43" s="94"/>
      <c r="S43" s="94"/>
      <c r="T43" s="94"/>
      <c r="U43" s="94"/>
      <c r="V43" s="94"/>
      <c r="W43" s="94"/>
      <c r="X43" s="94"/>
      <c r="Y43" s="94"/>
      <c r="Z43" s="94"/>
      <c r="AA43" s="94"/>
      <c r="AB43" s="94"/>
      <c r="AC43" s="94"/>
      <c r="AD43" s="94"/>
      <c r="AE43" s="94"/>
      <c r="AF43" s="94"/>
      <c r="AG43" s="94"/>
      <c r="AH43" s="94"/>
    </row>
    <row r="44" spans="15:34" ht="13.5" customHeight="1">
      <c r="AH44" s="94"/>
    </row>
    <row r="45" spans="15:34" ht="13.5" customHeight="1"/>
    <row r="46" spans="15:34" ht="13.5" customHeight="1">
      <c r="W46" s="94"/>
      <c r="X46" s="94"/>
      <c r="Y46" s="94"/>
      <c r="Z46" s="94"/>
      <c r="AA46" s="94"/>
      <c r="AB46" s="94"/>
      <c r="AC46" s="94"/>
      <c r="AD46" s="94"/>
      <c r="AE46" s="94"/>
      <c r="AF46" s="94"/>
      <c r="AG46" s="94"/>
      <c r="AH46" s="94"/>
    </row>
    <row r="47" spans="15:34" ht="13.5" customHeight="1"/>
    <row r="48" spans="15:34" ht="13.5" customHeight="1"/>
    <row r="49" spans="22:34" ht="13.5" customHeight="1"/>
    <row r="50" spans="22:34" ht="13.5" customHeight="1">
      <c r="V50" s="94"/>
      <c r="W50" s="94"/>
      <c r="X50" s="94"/>
      <c r="Y50" s="94"/>
      <c r="Z50" s="94"/>
      <c r="AA50" s="94"/>
      <c r="AB50" s="94"/>
      <c r="AC50" s="94"/>
      <c r="AD50" s="94"/>
      <c r="AE50" s="94"/>
      <c r="AF50" s="94"/>
      <c r="AG50" s="94"/>
      <c r="AH50" s="94"/>
    </row>
    <row r="51" spans="22:34" ht="13.5" customHeight="1"/>
    <row r="52" spans="22:34" ht="13.5" customHeight="1"/>
    <row r="53" spans="22:34" ht="13.5" customHeight="1">
      <c r="AH53" s="94"/>
    </row>
    <row r="54" spans="22:34" ht="13.5" customHeight="1"/>
    <row r="55" spans="22:34" ht="13.5" customHeight="1"/>
    <row r="56" spans="22:34" ht="13.5" customHeight="1"/>
    <row r="57" spans="22:34" ht="13.5" customHeight="1"/>
    <row r="58" spans="22:34" ht="13.5" customHeight="1"/>
    <row r="59" spans="22:34" ht="13.5" customHeight="1"/>
    <row r="60" spans="22:34" ht="13.5" customHeight="1"/>
    <row r="61" spans="22:34" ht="13.5" customHeight="1"/>
    <row r="62" spans="22:34" ht="13.5" customHeight="1"/>
    <row r="63" spans="22:34" ht="13.5" customHeight="1"/>
    <row r="64" spans="22:34" ht="13.5" customHeight="1"/>
    <row r="65" spans="25:34" ht="13.5" customHeight="1"/>
    <row r="66" spans="25:34" ht="13.5" customHeight="1"/>
    <row r="67" spans="25:34" ht="13.5" customHeight="1">
      <c r="Y67" s="94"/>
      <c r="Z67" s="94"/>
      <c r="AA67" s="94"/>
      <c r="AB67" s="94"/>
      <c r="AC67" s="94"/>
      <c r="AD67" s="94"/>
      <c r="AE67" s="94"/>
      <c r="AF67" s="94"/>
      <c r="AG67" s="94"/>
      <c r="AH67" s="94"/>
    </row>
    <row r="68" spans="25:34" ht="13.5" customHeight="1"/>
    <row r="69" spans="25:34" ht="13.5" customHeight="1"/>
    <row r="70" spans="25:34" ht="13.5" customHeight="1"/>
    <row r="71" spans="25:34" ht="13.5" customHeight="1"/>
    <row r="72" spans="25:34" ht="13.5" customHeight="1"/>
    <row r="73" spans="25:34" ht="13.5" customHeight="1"/>
    <row r="74" spans="25:34" ht="13.5" customHeight="1"/>
    <row r="75" spans="25:34" ht="13.5" customHeight="1"/>
    <row r="76" spans="25:34" ht="13.5" customHeight="1"/>
    <row r="77" spans="25:34" ht="13.5" customHeight="1"/>
    <row r="78" spans="25:34" ht="13.5" customHeight="1"/>
    <row r="79" spans="25:34" ht="13.5" customHeight="1"/>
    <row r="80" spans="25:34" ht="13.5" customHeight="1"/>
    <row r="81" ht="13.5" customHeight="1"/>
    <row r="82" ht="13.5" customHeight="1"/>
    <row r="83" ht="13.5" customHeight="1"/>
    <row r="84" ht="13.5" customHeight="1"/>
    <row r="85" ht="13.5" customHeight="1"/>
    <row r="86" ht="13.5" customHeight="1"/>
    <row r="87" ht="13.5" customHeight="1"/>
    <row r="88" ht="13.5"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phoneticPr fontId="2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49" customWidth="1"/>
    <col min="7" max="8" width="15.875" style="49" customWidth="1"/>
    <col min="9" max="14" width="16.125" style="49" customWidth="1"/>
    <col min="15" max="15" width="6.125" style="95" customWidth="1"/>
    <col min="16" max="16" width="3" style="96" customWidth="1"/>
    <col min="17" max="17" width="19.125" style="49" hidden="1" customWidth="1"/>
    <col min="18" max="22" width="12.625" style="49" hidden="1" customWidth="1"/>
    <col min="23" max="23" width="8.625" style="49" hidden="1" customWidth="1"/>
    <col min="24" max="16384" width="8.625" style="49" hidden="1"/>
  </cols>
  <sheetData>
    <row r="1" spans="1:16" ht="13.5" customHeight="1">
      <c r="O1" s="106"/>
      <c r="P1" s="106"/>
    </row>
    <row r="2" spans="1:16" ht="13.5" customHeight="1">
      <c r="O2" s="106"/>
      <c r="P2" s="106"/>
    </row>
    <row r="3" spans="1:16" ht="13.5" customHeight="1">
      <c r="O3" s="106"/>
      <c r="P3" s="106"/>
    </row>
    <row r="4" spans="1:16" ht="13.5" customHeight="1">
      <c r="O4" s="106"/>
      <c r="P4" s="106"/>
    </row>
    <row r="5" spans="1:16" ht="17.25">
      <c r="A5" s="98" t="s">
        <v>490</v>
      </c>
      <c r="B5" s="102"/>
      <c r="C5" s="102"/>
      <c r="D5" s="102"/>
      <c r="E5" s="102"/>
      <c r="F5" s="102"/>
      <c r="G5" s="102"/>
      <c r="H5" s="102"/>
      <c r="I5" s="102"/>
      <c r="J5" s="102"/>
      <c r="K5" s="102"/>
      <c r="L5" s="102"/>
      <c r="M5" s="102"/>
      <c r="N5" s="102"/>
      <c r="O5" s="182"/>
    </row>
    <row r="6" spans="1:16" ht="13.5" customHeight="1">
      <c r="A6" s="96"/>
      <c r="B6" s="106"/>
      <c r="C6" s="106"/>
      <c r="D6" s="106"/>
      <c r="E6" s="106"/>
      <c r="F6" s="106"/>
      <c r="G6" s="101" t="s">
        <v>491</v>
      </c>
      <c r="H6" s="101"/>
      <c r="I6" s="101"/>
      <c r="J6" s="101"/>
      <c r="K6" s="106"/>
      <c r="L6" s="106"/>
      <c r="M6" s="106"/>
      <c r="N6" s="106"/>
    </row>
    <row r="7" spans="1:16" ht="13.5" customHeight="1">
      <c r="A7" s="96"/>
      <c r="B7" s="106"/>
      <c r="C7" s="106"/>
      <c r="D7" s="106"/>
      <c r="E7" s="106"/>
      <c r="F7" s="106"/>
      <c r="G7" s="108"/>
      <c r="H7" s="115"/>
      <c r="I7" s="115"/>
      <c r="J7" s="126"/>
      <c r="K7" s="994" t="s">
        <v>304</v>
      </c>
      <c r="L7" s="144"/>
      <c r="M7" s="156" t="s">
        <v>492</v>
      </c>
      <c r="N7" s="171"/>
    </row>
    <row r="8" spans="1:16" ht="13.5" customHeight="1">
      <c r="A8" s="96"/>
      <c r="B8" s="106"/>
      <c r="C8" s="106"/>
      <c r="D8" s="106"/>
      <c r="E8" s="106"/>
      <c r="F8" s="106"/>
      <c r="G8" s="109"/>
      <c r="H8" s="116"/>
      <c r="I8" s="116"/>
      <c r="J8" s="127"/>
      <c r="K8" s="995"/>
      <c r="L8" s="145" t="s">
        <v>381</v>
      </c>
      <c r="M8" s="157" t="s">
        <v>382</v>
      </c>
      <c r="N8" s="172" t="s">
        <v>462</v>
      </c>
    </row>
    <row r="9" spans="1:16" ht="13.5" customHeight="1">
      <c r="A9" s="96"/>
      <c r="B9" s="106"/>
      <c r="C9" s="106"/>
      <c r="D9" s="106"/>
      <c r="E9" s="106"/>
      <c r="F9" s="106"/>
      <c r="G9" s="973" t="s">
        <v>493</v>
      </c>
      <c r="H9" s="974"/>
      <c r="I9" s="974"/>
      <c r="J9" s="975"/>
      <c r="K9" s="133">
        <v>1065079</v>
      </c>
      <c r="L9" s="146">
        <v>168498</v>
      </c>
      <c r="M9" s="158">
        <v>133600</v>
      </c>
      <c r="N9" s="173">
        <v>26.1</v>
      </c>
    </row>
    <row r="10" spans="1:16" ht="13.5" customHeight="1">
      <c r="A10" s="96"/>
      <c r="B10" s="106"/>
      <c r="C10" s="106"/>
      <c r="D10" s="106"/>
      <c r="E10" s="106"/>
      <c r="F10" s="106"/>
      <c r="G10" s="973" t="s">
        <v>292</v>
      </c>
      <c r="H10" s="974"/>
      <c r="I10" s="974"/>
      <c r="J10" s="975"/>
      <c r="K10" s="134">
        <v>105431</v>
      </c>
      <c r="L10" s="135">
        <v>16679</v>
      </c>
      <c r="M10" s="159">
        <v>14806</v>
      </c>
      <c r="N10" s="174">
        <v>12.7</v>
      </c>
    </row>
    <row r="11" spans="1:16" ht="13.5" customHeight="1">
      <c r="A11" s="96"/>
      <c r="B11" s="106"/>
      <c r="C11" s="106"/>
      <c r="D11" s="106"/>
      <c r="E11" s="106"/>
      <c r="F11" s="106"/>
      <c r="G11" s="973" t="s">
        <v>222</v>
      </c>
      <c r="H11" s="974"/>
      <c r="I11" s="974"/>
      <c r="J11" s="975"/>
      <c r="K11" s="134">
        <v>140863</v>
      </c>
      <c r="L11" s="135">
        <v>22285</v>
      </c>
      <c r="M11" s="159">
        <v>22006</v>
      </c>
      <c r="N11" s="174">
        <v>1.3</v>
      </c>
    </row>
    <row r="12" spans="1:16" ht="13.5" customHeight="1">
      <c r="A12" s="96"/>
      <c r="B12" s="106"/>
      <c r="C12" s="106"/>
      <c r="D12" s="106"/>
      <c r="E12" s="106"/>
      <c r="F12" s="106"/>
      <c r="G12" s="973" t="s">
        <v>185</v>
      </c>
      <c r="H12" s="974"/>
      <c r="I12" s="974"/>
      <c r="J12" s="975"/>
      <c r="K12" s="134" t="s">
        <v>144</v>
      </c>
      <c r="L12" s="135" t="s">
        <v>144</v>
      </c>
      <c r="M12" s="159">
        <v>3064</v>
      </c>
      <c r="N12" s="174" t="s">
        <v>144</v>
      </c>
    </row>
    <row r="13" spans="1:16" ht="13.5" customHeight="1">
      <c r="A13" s="96"/>
      <c r="B13" s="106"/>
      <c r="C13" s="106"/>
      <c r="D13" s="106"/>
      <c r="E13" s="106"/>
      <c r="F13" s="106"/>
      <c r="G13" s="973" t="s">
        <v>456</v>
      </c>
      <c r="H13" s="974"/>
      <c r="I13" s="974"/>
      <c r="J13" s="975"/>
      <c r="K13" s="134" t="s">
        <v>144</v>
      </c>
      <c r="L13" s="135" t="s">
        <v>144</v>
      </c>
      <c r="M13" s="159" t="s">
        <v>144</v>
      </c>
      <c r="N13" s="174" t="s">
        <v>144</v>
      </c>
    </row>
    <row r="14" spans="1:16" ht="13.5" customHeight="1">
      <c r="A14" s="96"/>
      <c r="B14" s="106"/>
      <c r="C14" s="106"/>
      <c r="D14" s="106"/>
      <c r="E14" s="106"/>
      <c r="F14" s="106"/>
      <c r="G14" s="973" t="s">
        <v>231</v>
      </c>
      <c r="H14" s="974"/>
      <c r="I14" s="974"/>
      <c r="J14" s="975"/>
      <c r="K14" s="134">
        <v>38875</v>
      </c>
      <c r="L14" s="135">
        <v>6150</v>
      </c>
      <c r="M14" s="159">
        <v>5782</v>
      </c>
      <c r="N14" s="174">
        <v>6.4</v>
      </c>
    </row>
    <row r="15" spans="1:16" ht="13.5" customHeight="1">
      <c r="A15" s="96"/>
      <c r="B15" s="106"/>
      <c r="C15" s="106"/>
      <c r="D15" s="106"/>
      <c r="E15" s="106"/>
      <c r="F15" s="106"/>
      <c r="G15" s="973" t="s">
        <v>116</v>
      </c>
      <c r="H15" s="974"/>
      <c r="I15" s="974"/>
      <c r="J15" s="975"/>
      <c r="K15" s="134">
        <v>38788</v>
      </c>
      <c r="L15" s="135">
        <v>6136</v>
      </c>
      <c r="M15" s="159">
        <v>3053</v>
      </c>
      <c r="N15" s="174">
        <v>101</v>
      </c>
    </row>
    <row r="16" spans="1:16" ht="13.5" customHeight="1">
      <c r="A16" s="96"/>
      <c r="B16" s="106"/>
      <c r="C16" s="106"/>
      <c r="D16" s="106"/>
      <c r="E16" s="106"/>
      <c r="F16" s="106"/>
      <c r="G16" s="976" t="s">
        <v>468</v>
      </c>
      <c r="H16" s="977"/>
      <c r="I16" s="977"/>
      <c r="J16" s="978"/>
      <c r="K16" s="135">
        <v>-170596</v>
      </c>
      <c r="L16" s="135">
        <v>-26989</v>
      </c>
      <c r="M16" s="159">
        <v>-14525</v>
      </c>
      <c r="N16" s="174">
        <v>85.8</v>
      </c>
    </row>
    <row r="17" spans="1:16" ht="13.5" customHeight="1">
      <c r="A17" s="96"/>
      <c r="B17" s="106"/>
      <c r="C17" s="106"/>
      <c r="D17" s="106"/>
      <c r="E17" s="106"/>
      <c r="F17" s="106"/>
      <c r="G17" s="976" t="s">
        <v>255</v>
      </c>
      <c r="H17" s="977"/>
      <c r="I17" s="977"/>
      <c r="J17" s="978"/>
      <c r="K17" s="135">
        <v>1218440</v>
      </c>
      <c r="L17" s="135">
        <v>192761</v>
      </c>
      <c r="M17" s="159">
        <v>167785</v>
      </c>
      <c r="N17" s="174">
        <v>14.9</v>
      </c>
    </row>
    <row r="18" spans="1:16" ht="13.5" customHeight="1">
      <c r="A18" s="96"/>
      <c r="B18" s="106"/>
      <c r="C18" s="106"/>
      <c r="D18" s="106"/>
      <c r="E18" s="106"/>
      <c r="F18" s="106"/>
      <c r="G18" s="106"/>
      <c r="H18" s="106"/>
      <c r="I18" s="106"/>
      <c r="J18" s="106"/>
      <c r="K18" s="106"/>
      <c r="L18" s="106"/>
      <c r="M18" s="150"/>
      <c r="N18" s="150"/>
    </row>
    <row r="19" spans="1:16" ht="13.5" customHeight="1">
      <c r="A19" s="96"/>
      <c r="B19" s="106"/>
      <c r="C19" s="106"/>
      <c r="D19" s="106"/>
      <c r="E19" s="106"/>
      <c r="F19" s="106"/>
      <c r="G19" s="106" t="s">
        <v>414</v>
      </c>
      <c r="H19" s="106"/>
      <c r="I19" s="106"/>
      <c r="J19" s="106"/>
      <c r="K19" s="106"/>
      <c r="L19" s="106"/>
      <c r="M19" s="106"/>
      <c r="N19" s="106"/>
    </row>
    <row r="20" spans="1:16" ht="13.5" customHeight="1">
      <c r="A20" s="96"/>
      <c r="B20" s="106"/>
      <c r="C20" s="106"/>
      <c r="D20" s="106"/>
      <c r="E20" s="106"/>
      <c r="F20" s="106"/>
      <c r="G20" s="110"/>
      <c r="H20" s="117"/>
      <c r="I20" s="117"/>
      <c r="J20" s="128"/>
      <c r="K20" s="136" t="s">
        <v>494</v>
      </c>
      <c r="L20" s="147" t="s">
        <v>241</v>
      </c>
      <c r="M20" s="160" t="s">
        <v>495</v>
      </c>
      <c r="N20" s="175"/>
    </row>
    <row r="21" spans="1:16" s="97" customFormat="1" ht="13.5" customHeight="1">
      <c r="A21" s="99"/>
      <c r="G21" s="979" t="s">
        <v>408</v>
      </c>
      <c r="H21" s="980"/>
      <c r="I21" s="980"/>
      <c r="J21" s="981"/>
      <c r="K21" s="137">
        <v>20.88</v>
      </c>
      <c r="L21" s="148">
        <v>15.11</v>
      </c>
      <c r="M21" s="161">
        <v>5.77</v>
      </c>
      <c r="O21" s="183"/>
      <c r="P21" s="99"/>
    </row>
    <row r="22" spans="1:16" s="97" customFormat="1" ht="13.5" customHeight="1">
      <c r="A22" s="99"/>
      <c r="G22" s="979" t="s">
        <v>436</v>
      </c>
      <c r="H22" s="980"/>
      <c r="I22" s="980"/>
      <c r="J22" s="981"/>
      <c r="K22" s="138">
        <v>92.7</v>
      </c>
      <c r="L22" s="149">
        <v>96.1</v>
      </c>
      <c r="M22" s="162">
        <v>-3.4</v>
      </c>
      <c r="N22" s="150"/>
      <c r="O22" s="183"/>
      <c r="P22" s="99"/>
    </row>
    <row r="23" spans="1:16" s="97" customFormat="1" ht="13.5" customHeight="1">
      <c r="A23" s="99"/>
      <c r="L23" s="150"/>
      <c r="M23" s="150"/>
      <c r="N23" s="150"/>
      <c r="O23" s="183"/>
      <c r="P23" s="99"/>
    </row>
    <row r="24" spans="1:16" s="97" customFormat="1" ht="13.5" customHeight="1">
      <c r="A24" s="99"/>
      <c r="L24" s="150"/>
      <c r="M24" s="150"/>
      <c r="N24" s="150"/>
      <c r="O24" s="183"/>
      <c r="P24" s="99"/>
    </row>
    <row r="25" spans="1:16" s="97" customFormat="1" ht="13.5" customHeight="1">
      <c r="A25" s="100"/>
      <c r="B25" s="107"/>
      <c r="C25" s="107"/>
      <c r="D25" s="107"/>
      <c r="E25" s="107"/>
      <c r="F25" s="107"/>
      <c r="G25" s="107"/>
      <c r="H25" s="107"/>
      <c r="I25" s="107"/>
      <c r="J25" s="107"/>
      <c r="K25" s="107"/>
      <c r="L25" s="151"/>
      <c r="M25" s="151"/>
      <c r="N25" s="151"/>
      <c r="O25" s="184"/>
      <c r="P25" s="99"/>
    </row>
    <row r="26" spans="1:16" s="97" customFormat="1" ht="13.5" customHeight="1">
      <c r="A26" s="101" t="s">
        <v>496</v>
      </c>
      <c r="L26" s="150"/>
      <c r="M26" s="150"/>
      <c r="N26" s="150"/>
      <c r="O26" s="101"/>
      <c r="P26" s="101"/>
    </row>
    <row r="27" spans="1:16" ht="13.5" customHeight="1">
      <c r="K27" s="106"/>
      <c r="L27" s="106"/>
      <c r="M27" s="106"/>
      <c r="N27" s="106"/>
      <c r="O27" s="106"/>
      <c r="P27" s="106"/>
    </row>
    <row r="28" spans="1:16" ht="17.25">
      <c r="A28" s="98" t="s">
        <v>446</v>
      </c>
      <c r="B28" s="102"/>
      <c r="C28" s="102"/>
      <c r="D28" s="102"/>
      <c r="E28" s="102"/>
      <c r="F28" s="102"/>
      <c r="G28" s="102"/>
      <c r="H28" s="102"/>
      <c r="I28" s="102"/>
      <c r="J28" s="102"/>
      <c r="K28" s="102"/>
      <c r="L28" s="102"/>
      <c r="M28" s="102"/>
      <c r="N28" s="102"/>
      <c r="O28" s="185"/>
    </row>
    <row r="29" spans="1:16" ht="13.5" customHeight="1">
      <c r="A29" s="96"/>
      <c r="B29" s="106"/>
      <c r="C29" s="106"/>
      <c r="D29" s="106"/>
      <c r="E29" s="106"/>
      <c r="F29" s="106"/>
      <c r="G29" s="101" t="s">
        <v>497</v>
      </c>
      <c r="H29" s="101"/>
      <c r="I29" s="101"/>
      <c r="J29" s="101"/>
      <c r="K29" s="106"/>
      <c r="L29" s="106"/>
      <c r="M29" s="106"/>
      <c r="N29" s="106"/>
      <c r="O29" s="186"/>
    </row>
    <row r="30" spans="1:16" ht="13.5" customHeight="1">
      <c r="A30" s="96"/>
      <c r="B30" s="106"/>
      <c r="C30" s="106"/>
      <c r="D30" s="106"/>
      <c r="E30" s="106"/>
      <c r="F30" s="106"/>
      <c r="G30" s="108"/>
      <c r="H30" s="115"/>
      <c r="I30" s="115"/>
      <c r="J30" s="126"/>
      <c r="K30" s="994" t="s">
        <v>304</v>
      </c>
      <c r="L30" s="144"/>
      <c r="M30" s="156" t="s">
        <v>492</v>
      </c>
      <c r="N30" s="171"/>
    </row>
    <row r="31" spans="1:16" ht="13.5" customHeight="1">
      <c r="A31" s="96"/>
      <c r="B31" s="106"/>
      <c r="C31" s="106"/>
      <c r="D31" s="106"/>
      <c r="E31" s="106"/>
      <c r="F31" s="106"/>
      <c r="G31" s="109"/>
      <c r="H31" s="116"/>
      <c r="I31" s="116"/>
      <c r="J31" s="127"/>
      <c r="K31" s="995"/>
      <c r="L31" s="145" t="s">
        <v>381</v>
      </c>
      <c r="M31" s="157" t="s">
        <v>382</v>
      </c>
      <c r="N31" s="172" t="s">
        <v>462</v>
      </c>
    </row>
    <row r="32" spans="1:16" ht="27" customHeight="1">
      <c r="A32" s="96"/>
      <c r="B32" s="106"/>
      <c r="C32" s="106"/>
      <c r="D32" s="106"/>
      <c r="E32" s="106"/>
      <c r="F32" s="106"/>
      <c r="G32" s="982" t="s">
        <v>498</v>
      </c>
      <c r="H32" s="983"/>
      <c r="I32" s="983"/>
      <c r="J32" s="984"/>
      <c r="K32" s="135">
        <v>689989</v>
      </c>
      <c r="L32" s="135">
        <v>109158</v>
      </c>
      <c r="M32" s="163">
        <v>102348</v>
      </c>
      <c r="N32" s="174">
        <v>6.7</v>
      </c>
    </row>
    <row r="33" spans="1:16" ht="13.5" customHeight="1">
      <c r="A33" s="96"/>
      <c r="B33" s="106"/>
      <c r="C33" s="106"/>
      <c r="D33" s="106"/>
      <c r="E33" s="106"/>
      <c r="F33" s="106"/>
      <c r="G33" s="982" t="s">
        <v>500</v>
      </c>
      <c r="H33" s="983"/>
      <c r="I33" s="983"/>
      <c r="J33" s="984"/>
      <c r="K33" s="135" t="s">
        <v>144</v>
      </c>
      <c r="L33" s="135" t="s">
        <v>144</v>
      </c>
      <c r="M33" s="163" t="s">
        <v>144</v>
      </c>
      <c r="N33" s="174" t="s">
        <v>144</v>
      </c>
    </row>
    <row r="34" spans="1:16" ht="27" customHeight="1">
      <c r="A34" s="96"/>
      <c r="B34" s="106"/>
      <c r="C34" s="106"/>
      <c r="D34" s="106"/>
      <c r="E34" s="106"/>
      <c r="F34" s="106"/>
      <c r="G34" s="982" t="s">
        <v>503</v>
      </c>
      <c r="H34" s="983"/>
      <c r="I34" s="983"/>
      <c r="J34" s="984"/>
      <c r="K34" s="135" t="s">
        <v>144</v>
      </c>
      <c r="L34" s="135" t="s">
        <v>144</v>
      </c>
      <c r="M34" s="163">
        <v>242</v>
      </c>
      <c r="N34" s="174" t="s">
        <v>144</v>
      </c>
    </row>
    <row r="35" spans="1:16" ht="27" customHeight="1">
      <c r="A35" s="96"/>
      <c r="B35" s="106"/>
      <c r="C35" s="106"/>
      <c r="D35" s="106"/>
      <c r="E35" s="106"/>
      <c r="F35" s="106"/>
      <c r="G35" s="982" t="s">
        <v>378</v>
      </c>
      <c r="H35" s="983"/>
      <c r="I35" s="983"/>
      <c r="J35" s="984"/>
      <c r="K35" s="135">
        <v>180970</v>
      </c>
      <c r="L35" s="135">
        <v>28630</v>
      </c>
      <c r="M35" s="163">
        <v>23122</v>
      </c>
      <c r="N35" s="174">
        <v>23.8</v>
      </c>
    </row>
    <row r="36" spans="1:16" ht="27" customHeight="1">
      <c r="A36" s="96"/>
      <c r="B36" s="106"/>
      <c r="C36" s="106"/>
      <c r="D36" s="106"/>
      <c r="E36" s="106"/>
      <c r="F36" s="106"/>
      <c r="G36" s="982" t="s">
        <v>504</v>
      </c>
      <c r="H36" s="983"/>
      <c r="I36" s="983"/>
      <c r="J36" s="984"/>
      <c r="K36" s="135">
        <v>76977</v>
      </c>
      <c r="L36" s="135">
        <v>12178</v>
      </c>
      <c r="M36" s="163">
        <v>5214</v>
      </c>
      <c r="N36" s="174">
        <v>133.6</v>
      </c>
    </row>
    <row r="37" spans="1:16" ht="13.5" customHeight="1">
      <c r="A37" s="96"/>
      <c r="B37" s="106"/>
      <c r="C37" s="106"/>
      <c r="D37" s="106"/>
      <c r="E37" s="106"/>
      <c r="F37" s="106"/>
      <c r="G37" s="982" t="s">
        <v>506</v>
      </c>
      <c r="H37" s="983"/>
      <c r="I37" s="983"/>
      <c r="J37" s="984"/>
      <c r="K37" s="135">
        <v>1166</v>
      </c>
      <c r="L37" s="135">
        <v>184</v>
      </c>
      <c r="M37" s="163">
        <v>1563</v>
      </c>
      <c r="N37" s="174">
        <v>-88.2</v>
      </c>
    </row>
    <row r="38" spans="1:16" ht="27" customHeight="1">
      <c r="A38" s="96"/>
      <c r="B38" s="106"/>
      <c r="C38" s="106"/>
      <c r="D38" s="106"/>
      <c r="E38" s="106"/>
      <c r="F38" s="106"/>
      <c r="G38" s="985" t="s">
        <v>142</v>
      </c>
      <c r="H38" s="986"/>
      <c r="I38" s="986"/>
      <c r="J38" s="987"/>
      <c r="K38" s="139">
        <v>130</v>
      </c>
      <c r="L38" s="139">
        <v>21</v>
      </c>
      <c r="M38" s="164">
        <v>19</v>
      </c>
      <c r="N38" s="176">
        <v>10.5</v>
      </c>
      <c r="O38" s="186"/>
    </row>
    <row r="39" spans="1:16" ht="13.5" customHeight="1">
      <c r="A39" s="96"/>
      <c r="B39" s="106"/>
      <c r="C39" s="106"/>
      <c r="D39" s="106"/>
      <c r="E39" s="106"/>
      <c r="F39" s="106"/>
      <c r="G39" s="985" t="s">
        <v>93</v>
      </c>
      <c r="H39" s="986"/>
      <c r="I39" s="986"/>
      <c r="J39" s="987"/>
      <c r="K39" s="134">
        <v>-90289</v>
      </c>
      <c r="L39" s="134">
        <v>-14284</v>
      </c>
      <c r="M39" s="165">
        <v>-4672</v>
      </c>
      <c r="N39" s="177">
        <v>205.7</v>
      </c>
      <c r="O39" s="186"/>
    </row>
    <row r="40" spans="1:16" ht="27" customHeight="1">
      <c r="A40" s="96"/>
      <c r="B40" s="106"/>
      <c r="C40" s="106"/>
      <c r="D40" s="106"/>
      <c r="E40" s="106"/>
      <c r="F40" s="106"/>
      <c r="G40" s="982" t="s">
        <v>159</v>
      </c>
      <c r="H40" s="983"/>
      <c r="I40" s="983"/>
      <c r="J40" s="984"/>
      <c r="K40" s="134">
        <v>-561583</v>
      </c>
      <c r="L40" s="134">
        <v>-88844</v>
      </c>
      <c r="M40" s="165">
        <v>-92903</v>
      </c>
      <c r="N40" s="177">
        <v>-4.4000000000000004</v>
      </c>
      <c r="O40" s="186"/>
    </row>
    <row r="41" spans="1:16" ht="13.5" customHeight="1">
      <c r="A41" s="96"/>
      <c r="B41" s="106"/>
      <c r="C41" s="106"/>
      <c r="D41" s="106"/>
      <c r="E41" s="106"/>
      <c r="F41" s="106"/>
      <c r="G41" s="988" t="s">
        <v>366</v>
      </c>
      <c r="H41" s="989"/>
      <c r="I41" s="989"/>
      <c r="J41" s="990"/>
      <c r="K41" s="135">
        <v>297360</v>
      </c>
      <c r="L41" s="134">
        <v>47043</v>
      </c>
      <c r="M41" s="165">
        <v>34934</v>
      </c>
      <c r="N41" s="177">
        <v>34.700000000000003</v>
      </c>
      <c r="O41" s="186"/>
    </row>
    <row r="42" spans="1:16" ht="13.5" customHeight="1">
      <c r="A42" s="96"/>
      <c r="B42" s="106"/>
      <c r="C42" s="106"/>
      <c r="D42" s="106"/>
      <c r="E42" s="106"/>
      <c r="F42" s="106"/>
      <c r="G42" s="111" t="s">
        <v>27</v>
      </c>
      <c r="H42" s="106"/>
      <c r="I42" s="106"/>
      <c r="J42" s="106"/>
      <c r="K42" s="106"/>
      <c r="L42" s="106"/>
      <c r="M42" s="150"/>
      <c r="N42" s="150"/>
      <c r="O42" s="186"/>
    </row>
    <row r="43" spans="1:16" ht="13.5" customHeight="1">
      <c r="A43" s="96"/>
      <c r="B43" s="106"/>
      <c r="C43" s="106"/>
      <c r="D43" s="106"/>
      <c r="E43" s="106"/>
      <c r="F43" s="106"/>
      <c r="G43" s="106"/>
      <c r="H43" s="106"/>
      <c r="I43" s="106"/>
      <c r="J43" s="106"/>
      <c r="K43" s="106"/>
      <c r="L43" s="152"/>
      <c r="M43" s="150"/>
      <c r="N43" s="106"/>
      <c r="O43" s="186"/>
    </row>
    <row r="44" spans="1:16" ht="13.5" customHeight="1">
      <c r="A44" s="96"/>
      <c r="B44" s="106"/>
      <c r="C44" s="106"/>
      <c r="D44" s="106"/>
      <c r="E44" s="106"/>
      <c r="F44" s="106"/>
      <c r="G44" s="106"/>
      <c r="H44" s="106"/>
      <c r="I44" s="106"/>
      <c r="J44" s="106"/>
      <c r="K44" s="106"/>
      <c r="L44" s="106"/>
      <c r="M44" s="150"/>
      <c r="N44" s="106"/>
    </row>
    <row r="45" spans="1:16" ht="13.5" customHeight="1">
      <c r="A45" s="102"/>
      <c r="B45" s="102"/>
      <c r="C45" s="102"/>
      <c r="D45" s="102"/>
      <c r="E45" s="102"/>
      <c r="F45" s="102"/>
      <c r="G45" s="102"/>
      <c r="H45" s="102"/>
      <c r="I45" s="102"/>
      <c r="J45" s="102"/>
      <c r="K45" s="102"/>
      <c r="L45" s="102"/>
      <c r="M45" s="166"/>
      <c r="N45" s="102"/>
      <c r="O45" s="102"/>
      <c r="P45" s="106"/>
    </row>
    <row r="46" spans="1:16" ht="13.5" customHeight="1">
      <c r="A46" s="103"/>
      <c r="B46" s="103"/>
      <c r="C46" s="103"/>
      <c r="D46" s="103"/>
      <c r="E46" s="103"/>
      <c r="F46" s="103"/>
      <c r="G46" s="103"/>
      <c r="H46" s="103"/>
      <c r="I46" s="103"/>
      <c r="J46" s="103"/>
      <c r="K46" s="103"/>
      <c r="L46" s="103"/>
      <c r="M46" s="103"/>
      <c r="N46" s="103"/>
      <c r="O46" s="103"/>
      <c r="P46" s="106"/>
    </row>
    <row r="47" spans="1:16" ht="17.25" customHeight="1">
      <c r="A47" s="104" t="s">
        <v>193</v>
      </c>
      <c r="B47" s="106"/>
      <c r="C47" s="106"/>
      <c r="D47" s="106"/>
      <c r="E47" s="106"/>
      <c r="F47" s="106"/>
      <c r="G47" s="106"/>
      <c r="H47" s="106"/>
      <c r="I47" s="106"/>
      <c r="J47" s="106"/>
      <c r="K47" s="106"/>
      <c r="L47" s="106"/>
      <c r="M47" s="106"/>
      <c r="N47" s="106"/>
    </row>
    <row r="48" spans="1:16" ht="13.5" customHeight="1">
      <c r="A48" s="96"/>
      <c r="B48" s="106"/>
      <c r="C48" s="106"/>
      <c r="D48" s="106"/>
      <c r="E48" s="106"/>
      <c r="F48" s="106"/>
      <c r="G48" s="103" t="s">
        <v>507</v>
      </c>
      <c r="H48" s="103"/>
      <c r="I48" s="103"/>
      <c r="J48" s="103"/>
      <c r="K48" s="103"/>
      <c r="L48" s="103"/>
      <c r="M48" s="151"/>
      <c r="N48" s="103"/>
    </row>
    <row r="49" spans="1:14" ht="13.5" customHeight="1">
      <c r="A49" s="96"/>
      <c r="B49" s="106"/>
      <c r="C49" s="106"/>
      <c r="D49" s="106"/>
      <c r="E49" s="106"/>
      <c r="F49" s="106"/>
      <c r="G49" s="112"/>
      <c r="H49" s="118"/>
      <c r="I49" s="996" t="s">
        <v>304</v>
      </c>
      <c r="J49" s="991" t="s">
        <v>98</v>
      </c>
      <c r="K49" s="992"/>
      <c r="L49" s="992"/>
      <c r="M49" s="992"/>
      <c r="N49" s="993"/>
    </row>
    <row r="50" spans="1:14" ht="13.5" customHeight="1">
      <c r="A50" s="96"/>
      <c r="B50" s="106"/>
      <c r="C50" s="106"/>
      <c r="D50" s="106"/>
      <c r="E50" s="106"/>
      <c r="F50" s="106"/>
      <c r="G50" s="113"/>
      <c r="H50" s="119"/>
      <c r="I50" s="997"/>
      <c r="J50" s="130" t="s">
        <v>356</v>
      </c>
      <c r="K50" s="141" t="s">
        <v>501</v>
      </c>
      <c r="L50" s="153" t="s">
        <v>190</v>
      </c>
      <c r="M50" s="167" t="s">
        <v>505</v>
      </c>
      <c r="N50" s="179" t="s">
        <v>432</v>
      </c>
    </row>
    <row r="51" spans="1:14" ht="13.5" customHeight="1">
      <c r="A51" s="96"/>
      <c r="B51" s="106"/>
      <c r="C51" s="106"/>
      <c r="D51" s="106"/>
      <c r="E51" s="106"/>
      <c r="F51" s="106"/>
      <c r="G51" s="112" t="s">
        <v>427</v>
      </c>
      <c r="H51" s="118"/>
      <c r="I51" s="123">
        <v>1157271</v>
      </c>
      <c r="J51" s="131">
        <v>175397</v>
      </c>
      <c r="K51" s="142">
        <v>-36.200000000000003</v>
      </c>
      <c r="L51" s="154">
        <v>146140</v>
      </c>
      <c r="M51" s="168">
        <v>-24.1</v>
      </c>
      <c r="N51" s="180">
        <v>-12.1</v>
      </c>
    </row>
    <row r="52" spans="1:14" ht="13.5" customHeight="1">
      <c r="A52" s="96"/>
      <c r="B52" s="106"/>
      <c r="C52" s="106"/>
      <c r="D52" s="106"/>
      <c r="E52" s="106"/>
      <c r="F52" s="106"/>
      <c r="G52" s="114"/>
      <c r="H52" s="120" t="s">
        <v>211</v>
      </c>
      <c r="I52" s="124">
        <v>239723</v>
      </c>
      <c r="J52" s="132">
        <v>36333</v>
      </c>
      <c r="K52" s="143">
        <v>-17.2</v>
      </c>
      <c r="L52" s="155">
        <v>75451</v>
      </c>
      <c r="M52" s="169">
        <v>-8.1999999999999993</v>
      </c>
      <c r="N52" s="181">
        <v>-9</v>
      </c>
    </row>
    <row r="53" spans="1:14" ht="13.5" customHeight="1">
      <c r="A53" s="96"/>
      <c r="B53" s="106"/>
      <c r="C53" s="106"/>
      <c r="D53" s="106"/>
      <c r="E53" s="106"/>
      <c r="F53" s="106"/>
      <c r="G53" s="112" t="s">
        <v>52</v>
      </c>
      <c r="H53" s="118"/>
      <c r="I53" s="123">
        <v>1177609</v>
      </c>
      <c r="J53" s="131">
        <v>180035</v>
      </c>
      <c r="K53" s="142">
        <v>2.6</v>
      </c>
      <c r="L53" s="154">
        <v>146641</v>
      </c>
      <c r="M53" s="168">
        <v>0.3</v>
      </c>
      <c r="N53" s="180">
        <v>2.2999999999999998</v>
      </c>
    </row>
    <row r="54" spans="1:14" ht="13.5" customHeight="1">
      <c r="A54" s="96"/>
      <c r="B54" s="106"/>
      <c r="C54" s="106"/>
      <c r="D54" s="106"/>
      <c r="E54" s="106"/>
      <c r="F54" s="106"/>
      <c r="G54" s="114"/>
      <c r="H54" s="120" t="s">
        <v>211</v>
      </c>
      <c r="I54" s="124">
        <v>150719</v>
      </c>
      <c r="J54" s="132">
        <v>23042</v>
      </c>
      <c r="K54" s="143">
        <v>-36.6</v>
      </c>
      <c r="L54" s="155">
        <v>68142</v>
      </c>
      <c r="M54" s="169">
        <v>-9.6999999999999993</v>
      </c>
      <c r="N54" s="181">
        <v>-26.9</v>
      </c>
    </row>
    <row r="55" spans="1:14" ht="13.5" customHeight="1">
      <c r="A55" s="96"/>
      <c r="B55" s="106"/>
      <c r="C55" s="106"/>
      <c r="D55" s="106"/>
      <c r="E55" s="106"/>
      <c r="F55" s="106"/>
      <c r="G55" s="112" t="s">
        <v>131</v>
      </c>
      <c r="H55" s="118"/>
      <c r="I55" s="123">
        <v>781303</v>
      </c>
      <c r="J55" s="131">
        <v>119703</v>
      </c>
      <c r="K55" s="142">
        <v>-33.5</v>
      </c>
      <c r="L55" s="154">
        <v>174587</v>
      </c>
      <c r="M55" s="168">
        <v>19.100000000000001</v>
      </c>
      <c r="N55" s="180">
        <v>-52.6</v>
      </c>
    </row>
    <row r="56" spans="1:14" ht="13.5" customHeight="1">
      <c r="A56" s="96"/>
      <c r="B56" s="106"/>
      <c r="C56" s="106"/>
      <c r="D56" s="106"/>
      <c r="E56" s="106"/>
      <c r="F56" s="106"/>
      <c r="G56" s="114"/>
      <c r="H56" s="120" t="s">
        <v>211</v>
      </c>
      <c r="I56" s="124">
        <v>115128</v>
      </c>
      <c r="J56" s="132">
        <v>17639</v>
      </c>
      <c r="K56" s="143">
        <v>-23.4</v>
      </c>
      <c r="L56" s="155">
        <v>79695</v>
      </c>
      <c r="M56" s="169">
        <v>17</v>
      </c>
      <c r="N56" s="181">
        <v>-40.4</v>
      </c>
    </row>
    <row r="57" spans="1:14" ht="13.5" customHeight="1">
      <c r="A57" s="96"/>
      <c r="B57" s="106"/>
      <c r="C57" s="106"/>
      <c r="D57" s="106"/>
      <c r="E57" s="106"/>
      <c r="F57" s="106"/>
      <c r="G57" s="112" t="s">
        <v>265</v>
      </c>
      <c r="H57" s="118"/>
      <c r="I57" s="123">
        <v>1385123</v>
      </c>
      <c r="J57" s="131">
        <v>214881</v>
      </c>
      <c r="K57" s="142">
        <v>79.5</v>
      </c>
      <c r="L57" s="154">
        <v>175675</v>
      </c>
      <c r="M57" s="168">
        <v>0.6</v>
      </c>
      <c r="N57" s="180">
        <v>78.900000000000006</v>
      </c>
    </row>
    <row r="58" spans="1:14" ht="13.5" customHeight="1">
      <c r="A58" s="96"/>
      <c r="B58" s="106"/>
      <c r="C58" s="106"/>
      <c r="D58" s="106"/>
      <c r="E58" s="106"/>
      <c r="F58" s="106"/>
      <c r="G58" s="114"/>
      <c r="H58" s="120" t="s">
        <v>211</v>
      </c>
      <c r="I58" s="124">
        <v>249760</v>
      </c>
      <c r="J58" s="132">
        <v>38747</v>
      </c>
      <c r="K58" s="143">
        <v>119.7</v>
      </c>
      <c r="L58" s="155">
        <v>87698</v>
      </c>
      <c r="M58" s="169">
        <v>10</v>
      </c>
      <c r="N58" s="181">
        <v>109.7</v>
      </c>
    </row>
    <row r="59" spans="1:14" ht="13.5" customHeight="1">
      <c r="A59" s="96"/>
      <c r="B59" s="106"/>
      <c r="C59" s="106"/>
      <c r="D59" s="106"/>
      <c r="E59" s="106"/>
      <c r="F59" s="106"/>
      <c r="G59" s="112" t="s">
        <v>415</v>
      </c>
      <c r="H59" s="118"/>
      <c r="I59" s="123">
        <v>938393</v>
      </c>
      <c r="J59" s="131">
        <v>148456</v>
      </c>
      <c r="K59" s="142">
        <v>-30.9</v>
      </c>
      <c r="L59" s="154">
        <v>162193</v>
      </c>
      <c r="M59" s="168">
        <v>-7.7</v>
      </c>
      <c r="N59" s="180">
        <v>-23.2</v>
      </c>
    </row>
    <row r="60" spans="1:14" ht="13.5" customHeight="1">
      <c r="A60" s="96"/>
      <c r="B60" s="106"/>
      <c r="C60" s="106"/>
      <c r="D60" s="106"/>
      <c r="E60" s="106"/>
      <c r="F60" s="106"/>
      <c r="G60" s="114"/>
      <c r="H60" s="120" t="s">
        <v>211</v>
      </c>
      <c r="I60" s="125">
        <v>179600</v>
      </c>
      <c r="J60" s="132">
        <v>28413</v>
      </c>
      <c r="K60" s="143">
        <v>-26.7</v>
      </c>
      <c r="L60" s="155">
        <v>79985</v>
      </c>
      <c r="M60" s="169">
        <v>-8.8000000000000007</v>
      </c>
      <c r="N60" s="181">
        <v>-17.899999999999999</v>
      </c>
    </row>
    <row r="61" spans="1:14" ht="13.5" customHeight="1">
      <c r="A61" s="96"/>
      <c r="B61" s="106"/>
      <c r="C61" s="106"/>
      <c r="D61" s="106"/>
      <c r="E61" s="106"/>
      <c r="F61" s="106"/>
      <c r="G61" s="112" t="s">
        <v>110</v>
      </c>
      <c r="H61" s="121"/>
      <c r="I61" s="123">
        <v>1087940</v>
      </c>
      <c r="J61" s="131">
        <v>167694</v>
      </c>
      <c r="K61" s="142">
        <v>-3.7</v>
      </c>
      <c r="L61" s="154">
        <v>161047</v>
      </c>
      <c r="M61" s="170">
        <v>-2.4</v>
      </c>
      <c r="N61" s="180">
        <v>-1.3</v>
      </c>
    </row>
    <row r="62" spans="1:14" ht="13.5" customHeight="1">
      <c r="A62" s="96"/>
      <c r="B62" s="106"/>
      <c r="C62" s="106"/>
      <c r="D62" s="106"/>
      <c r="E62" s="106"/>
      <c r="F62" s="106"/>
      <c r="G62" s="114"/>
      <c r="H62" s="120" t="s">
        <v>211</v>
      </c>
      <c r="I62" s="124">
        <v>186986</v>
      </c>
      <c r="J62" s="132">
        <v>28835</v>
      </c>
      <c r="K62" s="143">
        <v>3.2</v>
      </c>
      <c r="L62" s="155">
        <v>78194</v>
      </c>
      <c r="M62" s="169">
        <v>0.1</v>
      </c>
      <c r="N62" s="181">
        <v>3.1</v>
      </c>
    </row>
    <row r="63" spans="1:14" ht="13.5" customHeight="1">
      <c r="A63" s="96"/>
      <c r="B63" s="106"/>
      <c r="C63" s="106"/>
      <c r="D63" s="106"/>
      <c r="E63" s="106"/>
      <c r="F63" s="106"/>
      <c r="G63" s="106"/>
      <c r="H63" s="106"/>
      <c r="I63" s="106"/>
      <c r="J63" s="106"/>
      <c r="K63" s="106"/>
      <c r="L63" s="106"/>
      <c r="M63" s="106"/>
      <c r="N63" s="106"/>
    </row>
    <row r="64" spans="1:14" ht="13.5" customHeight="1">
      <c r="A64" s="96"/>
      <c r="B64" s="106"/>
      <c r="C64" s="106"/>
      <c r="D64" s="106"/>
      <c r="E64" s="106"/>
      <c r="F64" s="106"/>
      <c r="G64" s="106"/>
      <c r="H64" s="106"/>
      <c r="I64" s="106"/>
      <c r="J64" s="106"/>
      <c r="K64" s="106"/>
      <c r="L64" s="106"/>
      <c r="M64" s="106"/>
      <c r="N64" s="106"/>
    </row>
    <row r="65" spans="1:16" ht="13.5" customHeight="1">
      <c r="A65" s="96"/>
      <c r="B65" s="106"/>
      <c r="C65" s="106"/>
      <c r="D65" s="106"/>
      <c r="E65" s="106"/>
      <c r="F65" s="106"/>
      <c r="G65" s="106"/>
      <c r="H65" s="106"/>
      <c r="I65" s="106"/>
      <c r="J65" s="106"/>
      <c r="K65" s="106"/>
      <c r="L65" s="106"/>
      <c r="M65" s="106"/>
      <c r="N65" s="106"/>
    </row>
    <row r="66" spans="1:16" ht="13.5" customHeight="1">
      <c r="A66" s="105"/>
      <c r="B66" s="103"/>
      <c r="C66" s="103"/>
      <c r="D66" s="103"/>
      <c r="E66" s="103"/>
      <c r="F66" s="103"/>
      <c r="G66" s="103"/>
      <c r="H66" s="103"/>
      <c r="I66" s="103"/>
      <c r="J66" s="103"/>
      <c r="K66" s="103"/>
      <c r="L66" s="103"/>
      <c r="M66" s="103"/>
      <c r="N66" s="103"/>
      <c r="O66" s="187"/>
    </row>
    <row r="67" spans="1:16" ht="13.5" hidden="1" customHeight="1">
      <c r="G67" s="106"/>
      <c r="H67" s="106"/>
      <c r="I67" s="106"/>
      <c r="J67" s="106"/>
      <c r="K67" s="106"/>
      <c r="L67" s="106"/>
      <c r="M67" s="106"/>
      <c r="N67" s="106"/>
      <c r="O67" s="106"/>
      <c r="P67" s="106"/>
    </row>
    <row r="68" spans="1:16" ht="13.5" hidden="1" customHeight="1">
      <c r="G68" s="106"/>
      <c r="H68" s="106"/>
      <c r="I68" s="106"/>
      <c r="J68" s="106"/>
      <c r="K68" s="106"/>
      <c r="L68" s="106"/>
      <c r="M68" s="106"/>
      <c r="N68" s="106"/>
    </row>
    <row r="69" spans="1:16" ht="13.5" hidden="1" customHeight="1">
      <c r="G69" s="106"/>
      <c r="H69" s="106"/>
      <c r="I69" s="106"/>
      <c r="J69" s="106"/>
      <c r="K69" s="106"/>
      <c r="L69" s="106"/>
      <c r="M69" s="106"/>
      <c r="N69" s="106"/>
    </row>
    <row r="70" spans="1:16" ht="13.5" hidden="1" customHeight="1">
      <c r="G70" s="106"/>
      <c r="H70" s="106"/>
      <c r="I70" s="106"/>
      <c r="J70" s="106"/>
      <c r="K70" s="106"/>
      <c r="L70" s="106"/>
      <c r="M70" s="106"/>
      <c r="N70" s="106"/>
    </row>
    <row r="71" spans="1:16" ht="13.5" hidden="1" customHeight="1">
      <c r="G71" s="106"/>
      <c r="H71" s="106"/>
      <c r="I71" s="106"/>
      <c r="J71" s="106"/>
      <c r="K71" s="106"/>
      <c r="L71" s="106"/>
      <c r="M71" s="106"/>
      <c r="N71" s="106"/>
    </row>
    <row r="72" spans="1:16" ht="13.5" hidden="1" customHeight="1">
      <c r="G72" s="106"/>
      <c r="H72" s="106"/>
      <c r="I72" s="106"/>
      <c r="J72" s="106"/>
      <c r="K72" s="106"/>
      <c r="L72" s="106"/>
      <c r="M72" s="106"/>
      <c r="N72" s="106"/>
    </row>
    <row r="73" spans="1:16" ht="13.5" hidden="1" customHeight="1">
      <c r="G73" s="106"/>
      <c r="H73" s="106"/>
      <c r="I73" s="106"/>
      <c r="J73" s="106"/>
      <c r="K73" s="106"/>
      <c r="L73" s="106"/>
      <c r="M73" s="106"/>
      <c r="N73" s="106"/>
    </row>
    <row r="74" spans="1:16" ht="13.5" hidden="1" customHeight="1"/>
  </sheetData>
  <sheetProtection password="A7FD" sheet="1" objects="1" scenarios="1"/>
  <mergeCells count="25">
    <mergeCell ref="G41:J41"/>
    <mergeCell ref="J49:N49"/>
    <mergeCell ref="K7:K8"/>
    <mergeCell ref="K30:K31"/>
    <mergeCell ref="I49:I50"/>
    <mergeCell ref="G36:J36"/>
    <mergeCell ref="G37:J37"/>
    <mergeCell ref="G38:J38"/>
    <mergeCell ref="G39:J39"/>
    <mergeCell ref="G40:J40"/>
    <mergeCell ref="G22:J22"/>
    <mergeCell ref="G32:J32"/>
    <mergeCell ref="G33:J33"/>
    <mergeCell ref="G34:J34"/>
    <mergeCell ref="G35:J35"/>
    <mergeCell ref="G14:J14"/>
    <mergeCell ref="G15:J15"/>
    <mergeCell ref="G16:J16"/>
    <mergeCell ref="G17:J17"/>
    <mergeCell ref="G21:J21"/>
    <mergeCell ref="G9:J9"/>
    <mergeCell ref="G10:J10"/>
    <mergeCell ref="G11:J11"/>
    <mergeCell ref="G12:J12"/>
    <mergeCell ref="G13:J13"/>
  </mergeCells>
  <phoneticPr fontId="2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B2" s="94"/>
      <c r="T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23"/>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c r="B2" s="94"/>
      <c r="T2" s="94"/>
    </row>
    <row r="3" spans="1: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1:34" ht="13.5" customHeight="1"/>
    <row r="5" spans="1:34" ht="13.5" customHeight="1"/>
    <row r="6" spans="1:34" ht="13.5" customHeight="1"/>
    <row r="7" spans="1:34" ht="13.5" customHeight="1"/>
    <row r="8" spans="1:34" ht="13.5" customHeight="1"/>
    <row r="9" spans="1:34" ht="13.5" customHeight="1">
      <c r="AH9" s="94"/>
    </row>
    <row r="10" spans="1:34" ht="13.5" customHeight="1"/>
    <row r="11" spans="1:34" ht="13.5" customHeight="1"/>
    <row r="12" spans="1:34" ht="13.5" customHeight="1"/>
    <row r="13" spans="1:34" ht="13.5" customHeight="1"/>
    <row r="14" spans="1:34" ht="13.5" customHeight="1"/>
    <row r="15" spans="1:34" ht="13.5" customHeight="1"/>
    <row r="16" spans="1: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2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49" customWidth="1"/>
    <col min="2" max="16" width="14.625" style="49" customWidth="1"/>
    <col min="17" max="17" width="0" style="49" hidden="1" customWidth="1"/>
    <col min="18" max="16384" width="0" style="4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88"/>
      <c r="C45" s="188"/>
      <c r="D45" s="188"/>
      <c r="E45" s="188"/>
      <c r="F45" s="188"/>
      <c r="G45" s="188"/>
      <c r="H45" s="188"/>
      <c r="I45" s="188"/>
      <c r="J45" s="203" t="s">
        <v>0</v>
      </c>
    </row>
    <row r="46" spans="2:10" ht="29.25" customHeight="1">
      <c r="B46" s="189" t="s">
        <v>2</v>
      </c>
      <c r="C46" s="193"/>
      <c r="D46" s="193"/>
      <c r="E46" s="194" t="s">
        <v>5</v>
      </c>
      <c r="F46" s="195" t="s">
        <v>508</v>
      </c>
      <c r="G46" s="199" t="s">
        <v>509</v>
      </c>
      <c r="H46" s="199" t="s">
        <v>379</v>
      </c>
      <c r="I46" s="199" t="s">
        <v>187</v>
      </c>
      <c r="J46" s="204" t="s">
        <v>510</v>
      </c>
    </row>
    <row r="47" spans="2:10" ht="57.75" customHeight="1">
      <c r="B47" s="190"/>
      <c r="C47" s="998" t="s">
        <v>7</v>
      </c>
      <c r="D47" s="998"/>
      <c r="E47" s="999"/>
      <c r="F47" s="196">
        <v>18.899999999999999</v>
      </c>
      <c r="G47" s="200">
        <v>23.48</v>
      </c>
      <c r="H47" s="200">
        <v>27.54</v>
      </c>
      <c r="I47" s="200">
        <v>28.84</v>
      </c>
      <c r="J47" s="205">
        <v>29.71</v>
      </c>
    </row>
    <row r="48" spans="2:10" ht="57.75" customHeight="1">
      <c r="B48" s="191"/>
      <c r="C48" s="1000" t="s">
        <v>12</v>
      </c>
      <c r="D48" s="1000"/>
      <c r="E48" s="1001"/>
      <c r="F48" s="197">
        <v>3.27</v>
      </c>
      <c r="G48" s="201">
        <v>4.18</v>
      </c>
      <c r="H48" s="201">
        <v>1.94</v>
      </c>
      <c r="I48" s="201">
        <v>2.09</v>
      </c>
      <c r="J48" s="206">
        <v>5.33</v>
      </c>
    </row>
    <row r="49" spans="2:10" ht="57.75" customHeight="1">
      <c r="B49" s="192"/>
      <c r="C49" s="1002" t="s">
        <v>16</v>
      </c>
      <c r="D49" s="1002"/>
      <c r="E49" s="1003"/>
      <c r="F49" s="198">
        <v>4.54</v>
      </c>
      <c r="G49" s="202">
        <v>5.12</v>
      </c>
      <c r="H49" s="202">
        <v>1.67</v>
      </c>
      <c r="I49" s="202">
        <v>1.28</v>
      </c>
      <c r="J49" s="207">
        <v>5.18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2017-03-01T07:16:15Z</cp:lastPrinted>
  <dcterms:created xsi:type="dcterms:W3CDTF">2017-02-15T23:41:36Z</dcterms:created>
  <dcterms:modified xsi:type="dcterms:W3CDTF">2017-05-23T05:06:04Z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2.1.3.0</vt:lpwstr>
    </vt:vector>
  </property>
  <property fmtid="{DCFEDD21-7773-49B2-8022-6FC58DB5260B}" pid="3" name="LastSavedVersion">
    <vt:lpwstr>2.1.3.0</vt:lpwstr>
  </property>
  <property fmtid="{DCFEDD21-7773-49B2-8022-6FC58DB5260B}" pid="4" name="LastSavedDate">
    <vt:filetime>2017-05-19T07:08:02Z</vt:filetime>
  </property>
</Properties>
</file>