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3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CO35" i="9"/>
  <c r="BW35" i="9"/>
  <c r="BE35" i="9"/>
  <c r="AM35" i="9"/>
  <c r="C35" i="9"/>
  <c r="CO34" i="9"/>
  <c r="BW34" i="9"/>
  <c r="C34" i="9"/>
  <c r="AM34"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<sst xmlns="http://schemas.openxmlformats.org/spreadsheetml/2006/main" count="1058" uniqueCount="559">
  <si>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</si>
  <si>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</si>
  <si>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</si>
  <si>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</si>
  <si>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</si>
  <si>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</si>
  <si>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</si>
  <si>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</si>
  <si>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</si>
  <si>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</si>
  <si>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</si>
  <si>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</si>
  <si>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</si>
  <si>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</si>
  <si>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</si>
  <si>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</si>
  <si>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</si>
  <si>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</si>
  <si>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</si>
  <si>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</si>
  <si>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</si>
  <si>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</si>
  <si>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</si>
  <si>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</si>
  <si>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</si>
  <si>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</si>
  <si>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</si>
  <si>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</si>
  <si>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</si>
  <si>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</si>
  <si>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</si>
  <si>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</si>
  <si>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</si>
  <si>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</si>
  <si>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</si>
  <si>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</si>
  <si>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</si>
  <si>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</si>
  <si>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</si>
  <si>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</si>
  <si>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</si>
  <si>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</si>
  <si>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</si>
  <si>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</si>
  <si>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</si>
  <si>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</si>
  <si>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</si>
  <si>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</si>
  <si>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</si>
  <si>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</si>
  <si>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</si>
  <si>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</si>
  <si>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</si>
  <si>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</si>
  <si>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</si>
  <si>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</si>
  <si>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</si>
  <si>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</si>
  <si>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</si>
  <si>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</si>
  <si>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</si>
  <si>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</si>
  <si>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</si>
  <si>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</si>
  <si>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</si>
  <si>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</si>
  <si>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</si>
  <si>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</si>
  <si>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</si>
  <si>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</si>
  <si>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</si>
  <si>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</si>
  <si>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</si>
  <si>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</si>
  <si>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</si>
  <si>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</si>
  <si>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</si>
  <si>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</si>
  <si>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</si>
  <si>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</si>
  <si>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</si>
  <si>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</si>
  <si>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</si>
  <si>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</si>
  <si>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</si>
  <si>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</si>
  <si>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</si>
  <si>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</si>
  <si>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</si>
  <si>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</si>
  <si>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</si>
  <si>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</si>
  <si>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</si>
  <si>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</si>
  <si>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</si>
  <si>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</si>
  <si>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</si>
  <si>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</si>
  <si>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</si>
  <si>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</si>
  <si>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</si>
  <si>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</si>
  <si>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</si>
  <si>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</si>
  <si>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</si>
  <si>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</si>
  <si>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</si>
  <si>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</si>
  <si>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</si>
  <si>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</si>
  <si>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</si>
  <si>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</si>
  <si>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</si>
  <si>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</si>
  <si>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</si>
  <si>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</si>
  <si>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</si>
  <si>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</si>
  <si>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</si>
  <si>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</si>
  <si>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</si>
  <si>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</si>
  <si>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</si>
  <si>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</si>
  <si>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</si>
  <si>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</si>
  <si>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</si>
  <si>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</si>
  <si>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</si>
  <si>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</si>
  <si>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</si>
  <si>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</si>
  <si>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</si>
  <si>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</si>
  <si>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</si>
  <si>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</si>
  <si>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</si>
  <si>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</si>
  <si>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</si>
  <si>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</si>
  <si>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</si>
  <si>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</si>
  <si>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</si>
  <si>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</si>
  <si>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</si>
  <si>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</si>
  <si>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</si>
  <si>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</si>
  <si>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</si>
  <si>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</si>
  <si>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</si>
  <si>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</si>
  <si>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</si>
  <si>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</si>
  <si>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</si>
  <si>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</si>
  <si>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</si>
  <si>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</si>
  <si>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</si>
  <si>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</si>
  <si>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</si>
  <si>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</si>
  <si>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</si>
  <si>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</si>
  <si>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</si>
  <si>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</si>
  <si>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</si>
  <si>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</si>
  <si>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</si>
  <si>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</si>
  <si>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</si>
  <si>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</si>
  <si>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</si>
  <si>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</si>
  <si>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</si>
  <si>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</si>
  <si>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</si>
  <si>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</si>
  <si>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</si>
  <si>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</si>
  <si>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</si>
  <si>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</si>
  <si>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</si>
  <si>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</si>
  <si>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</si>
  <si>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</si>
  <si>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</si>
  <si>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</si>
  <si>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</si>
  <si>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</si>
  <si>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</si>
  <si>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</si>
  <si>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</si>
  <si>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</si>
  <si>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鹿児島県大崎町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</si>
  <si>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</si>
  <si>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</si>
  <si>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</si>
  <si>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</si>
  <si>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</si>
  <si>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</si>
  <si>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</si>
  <si>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</si>
  <si>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</si>
  <si>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</si>
  <si>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</si>
  <si>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</si>
  <si>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</si>
  <si>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</si>
  <si>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</si>
  <si>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</si>
  <si>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</si>
  <si>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</si>
  <si>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</si>
  <si>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</si>
  <si>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</si>
  <si>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</si>
  <si>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</si>
  <si>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</si>
  <si>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</si>
  <si>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</si>
  <si>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</si>
  <si>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</si>
  <si>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</si>
  <si>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</si>
  <si>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</si>
  <si>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</si>
  <si>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</si>
  <si>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</si>
  <si>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</si>
  <si>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</si>
  <si>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</si>
  <si>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</si>
  <si>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</si>
  <si>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</si>
  <si>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</si>
  <si>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</si>
  <si>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</si>
  <si>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</si>
  <si>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</si>
  <si>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</si>
  <si>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</si>
  <si>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</si>
  <si>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</si>
  <si>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</si>
  <si>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</si>
  <si>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</si>
  <si>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</si>
  <si>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</si>
  <si>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</si>
  <si>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</si>
  <si>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</si>
  <si>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</si>
  <si>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</si>
  <si>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</si>
  <si>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</si>
  <si>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</si>
  <si>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</si>
  <si>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</si>
  <si>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</si>
  <si>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</si>
  <si>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</si>
  <si>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</si>
  <si>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</si>
  <si>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</si>
  <si>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</si>
  <si>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</si>
  <si>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</si>
  <si>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</si>
  <si>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</si>
  <si>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</si>
  <si>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</si>
  <si>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</si>
  <si>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</si>
  <si>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</si>
  <si>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</si>
  <si>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</si>
  <si>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</si>
  <si>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</si>
  <si>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</si>
  <si>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</si>
  <si>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</si>
  <si>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</si>
  <si>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</si>
  <si>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</si>
  <si>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</si>
  <si>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</si>
  <si>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</si>
  <si>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</si>
  <si>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</si>
  <si>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</si>
  <si>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</si>
  <si>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</si>
  <si>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</si>
  <si>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</si>
  <si>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</si>
  <si>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</si>
  <si>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</si>
  <si>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</si>
  <si>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</si>
  <si>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</si>
  <si>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</si>
  <si>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</si>
  <si>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</si>
  <si>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</si>
  <si>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</si>
  <si>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</si>
  <si>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</si>
  <si>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</si>
  <si>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</si>
  <si>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</si>
  <si>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</si>
  <si>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</si>
  <si>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</si>
  <si>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</si>
  <si>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</si>
  <si>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</si>
  <si>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</si>
  <si>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</si>
  <si>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</si>
  <si>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</si>
  <si>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</si>
  <si>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</si>
  <si>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</si>
  <si>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</si>
  <si>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</si>
  <si>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</si>
  <si>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</si>
  <si>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</si>
  <si>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</si>
  <si>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</si>
  <si>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</si>
  <si>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</si>
  <si>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</si>
  <si>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</si>
  <si>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</si>
  <si>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</si>
  <si>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</si>
  <si>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</si>
  <si>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</si>
  <si>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</si>
  <si>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</si>
  <si>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鹿児島県大崎町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</si>
  <si>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</si>
  <si>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</si>
  <si>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</si>
  <si>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</si>
  <si>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</si>
  <si>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</si>
  <si>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</si>
  <si>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</si>
  <si>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</si>
  <si>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</si>
  <si>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</si>
  <si>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</si>
  <si>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</si>
  <si>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</si>
  <si>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</si>
  <si>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</si>
  <si>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</si>
  <si>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</si>
  <si>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</si>
  <si>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</si>
  <si>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</si>
  <si>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</si>
  <si>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</si>
  <si>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</si>
  <si>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</si>
  <si>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</si>
  <si>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</si>
  <si>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</si>
  <si>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</si>
  <si>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</si>
  <si>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</si>
  <si>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</si>
  <si>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</si>
  <si>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</si>
  <si>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</si>
  <si>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</si>
  <si>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大崎町水道事業会計</t>
    <phoneticPr fontId="5"/>
  </si>
  <si>
    <t>法適用企業</t>
    <phoneticPr fontId="5"/>
  </si>
  <si>
    <t>大崎町公共下水道事業特別会計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</si>
  <si>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</si>
  <si>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</si>
  <si>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</si>
  <si>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</si>
  <si>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</si>
  <si>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</si>
  <si>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</si>
  <si>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</si>
  <si>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</si>
  <si>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</si>
  <si>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</si>
  <si>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</si>
  <si>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</si>
  <si>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</si>
  <si>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</si>
  <si>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</si>
  <si>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</si>
  <si>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</si>
  <si>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</si>
  <si>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</si>
  <si>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</si>
  <si>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</si>
  <si>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</si>
  <si>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</si>
  <si>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</si>
  <si>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</si>
  <si>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</si>
  <si>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</si>
  <si>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</si>
  <si>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</si>
  <si>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</si>
  <si>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</si>
  <si>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</si>
  <si>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</si>
  <si>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</si>
  <si>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</si>
  <si>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</si>
  <si>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</si>
  <si>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</si>
  <si>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</si>
  <si>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</si>
  <si>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</si>
  <si>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</si>
  <si>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</si>
  <si>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</si>
  <si>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</si>
  <si>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</si>
  <si>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</si>
  <si>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</si>
  <si>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</si>
  <si>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</si>
  <si>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</si>
  <si>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</si>
  <si>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</si>
  <si>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</si>
  <si>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</si>
  <si>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介護保険事業特別会計</t>
    <phoneticPr fontId="5"/>
  </si>
  <si>
    <t>-</t>
    <phoneticPr fontId="5"/>
  </si>
  <si>
    <t>将来負担比率（(Ｅ)－(Ｆ)）／（(Ｃ)－(Ｄ)）×１００</t>
    <rPh sb="0" eb="2">
      <t>ショウライ</t>
    </rPh>
    <rPh sb="2" eb="4">
      <t>フタン</t>
    </rPh>
    <rPh sb="4" eb="6">
      <t>ヒリツ</t>
    </rPh>
    <phoneticPr fontId="5"/>
  </si>
  <si>
    <t>後期高齢者医療特別会計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</si>
  <si>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</si>
  <si>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</si>
  <si>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</si>
  <si>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</si>
  <si>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</si>
  <si>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</si>
  <si>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</si>
  <si>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</si>
  <si>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</si>
  <si>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</si>
  <si>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</si>
  <si>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</si>
  <si>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</si>
  <si>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</si>
  <si>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</si>
  <si>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</si>
  <si>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</si>
  <si>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</si>
  <si>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</si>
  <si>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</si>
  <si>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</si>
  <si>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</si>
  <si>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</si>
  <si>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</si>
  <si>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</si>
  <si>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</si>
  <si>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</si>
  <si>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</si>
  <si>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</si>
  <si>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</si>
  <si>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</si>
  <si>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</si>
  <si>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</si>
  <si>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</si>
  <si>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</si>
  <si>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</si>
  <si>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</si>
  <si>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</si>
  <si>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</si>
  <si>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</si>
  <si>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</si>
  <si>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</si>
  <si>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</si>
  <si>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</si>
  <si>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</si>
  <si>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</si>
  <si>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</si>
  <si>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</si>
  <si>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</si>
  <si>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</si>
  <si>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</si>
  <si>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</si>
  <si>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</si>
  <si>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</si>
  <si>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</si>
  <si>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</si>
  <si>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</si>
  <si>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</si>
  <si>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</si>
  <si>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</si>
  <si>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</si>
  <si>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</si>
  <si>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</si>
  <si>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</si>
  <si>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</si>
  <si>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</si>
  <si>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</si>
  <si>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</si>
  <si>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</si>
  <si>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</si>
  <si>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</si>
  <si>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</si>
  <si>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</si>
  <si>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</si>
  <si>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</si>
  <si>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</si>
  <si>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</si>
  <si>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</si>
  <si>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</si>
  <si>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</si>
  <si>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</si>
  <si>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2.11</t>
  </si>
  <si>
    <t>▲ 5.36</t>
  </si>
  <si>
    <t>▲ 5.27</t>
  </si>
  <si>
    <t>▲ 4.39</t>
  </si>
  <si>
    <t>▲ 3.15</t>
  </si>
  <si>
    <t>大崎町水道事業会計</t>
  </si>
  <si>
    <t>一般会計</t>
  </si>
  <si>
    <t>介護保険事業特別会計</t>
  </si>
  <si>
    <t>国民健康保険事業特別会計</t>
  </si>
  <si>
    <t>大崎町公共下水道事業特別会計</t>
  </si>
  <si>
    <t>後期高齢者医療特別会計</t>
  </si>
  <si>
    <t>その他会計（赤字）</t>
  </si>
  <si>
    <t>その他会計（黒字）</t>
  </si>
  <si>
    <t>-</t>
    <phoneticPr fontId="2"/>
  </si>
  <si>
    <t>-</t>
    <phoneticPr fontId="2"/>
  </si>
  <si>
    <t>-</t>
    <phoneticPr fontId="2"/>
  </si>
  <si>
    <t>曽於地区介護保険組合</t>
    <rPh sb="0" eb="2">
      <t>ソオ</t>
    </rPh>
    <rPh sb="2" eb="4">
      <t>チク</t>
    </rPh>
    <rPh sb="4" eb="6">
      <t>カイゴ</t>
    </rPh>
    <rPh sb="6" eb="8">
      <t>ホケン</t>
    </rPh>
    <rPh sb="8" eb="10">
      <t>クミアイ</t>
    </rPh>
    <phoneticPr fontId="2"/>
  </si>
  <si>
    <t>大隅曽於地区消防組合</t>
    <rPh sb="0" eb="2">
      <t>オオスミ</t>
    </rPh>
    <rPh sb="2" eb="4">
      <t>ソオ</t>
    </rPh>
    <rPh sb="4" eb="6">
      <t>チク</t>
    </rPh>
    <rPh sb="6" eb="8">
      <t>ショウボウ</t>
    </rPh>
    <rPh sb="8" eb="10">
      <t>クミアイ</t>
    </rPh>
    <phoneticPr fontId="2"/>
  </si>
  <si>
    <t>曽於南部厚生事務組合</t>
    <rPh sb="0" eb="2">
      <t>ソオ</t>
    </rPh>
    <rPh sb="2" eb="4">
      <t>ナンブ</t>
    </rPh>
    <rPh sb="4" eb="6">
      <t>コウセイ</t>
    </rPh>
    <rPh sb="6" eb="8">
      <t>ジム</t>
    </rPh>
    <rPh sb="8" eb="10">
      <t>クミアイ</t>
    </rPh>
    <phoneticPr fontId="2"/>
  </si>
  <si>
    <t>鹿児島県市町村総合事務組合</t>
    <rPh sb="0" eb="3">
      <t>カゴシマ</t>
    </rPh>
    <rPh sb="3" eb="4">
      <t>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</si>
  <si>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</si>
  <si>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8">
      <t>コウレイ</t>
    </rPh>
    <rPh sb="8" eb="9">
      <t>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</si>
  <si>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㈱あすぱる大崎</t>
    <rPh sb="5" eb="7">
      <t>オオサキ</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</si>
  <si>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</si>
  <si>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</si>
  <si>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</si>
  <si>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</si>
  <si>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</si>
  <si>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</si>
  <si>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</si>
  <si>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</si>
  <si>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</si>
  <si>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</si>
  <si>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将来負担比率は大幅に改善された。大きな要因としては、ふるさと納税推進事業によるふるさと応援基金の増（1,100百万円増）があげられる。
　実質公債費比率は類似団体と比較して高くなったが、要因としては元利償還金の増（64百万円）や債務負担行為に基づく支出額が計上（61百万円）されたことがあげられる。
　今後、施設の老朽化対策等も控えていることから、単年度の地方債発行の上限額を当該年度の元金償還額内に設定するとともに、交付税措置のある有利な起債を活用するなど
財政負担の軽減を図り、将来負担比率及び実質公債費比率の数値改善に努めたい。</t>
    <rPh sb="70" eb="72">
      <t>ジッシツ</t>
    </rPh>
    <rPh sb="72" eb="75">
      <t>コウサイヒ</t>
    </rPh>
    <rPh sb="75" eb="77">
      <t>ヒリツ</t>
    </rPh>
    <rPh sb="78" eb="80">
      <t>ルイジ</t>
    </rPh>
    <rPh sb="80" eb="82">
      <t>ダンタイ</t>
    </rPh>
    <rPh sb="83" eb="85">
      <t>ヒカク</t>
    </rPh>
    <rPh sb="87" eb="88">
      <t>タカ</t>
    </rPh>
    <rPh sb="94" eb="96">
      <t>ヨウイン</t>
    </rPh>
    <rPh sb="100" eb="102">
      <t>ガンリ</t>
    </rPh>
    <rPh sb="102" eb="105">
      <t>ショウカンキン</t>
    </rPh>
    <rPh sb="106" eb="107">
      <t>ゾウ</t>
    </rPh>
    <rPh sb="110" eb="113">
      <t>ヒャクマンエン</t>
    </rPh>
    <rPh sb="115" eb="117">
      <t>サイム</t>
    </rPh>
    <rPh sb="117" eb="119">
      <t>フタン</t>
    </rPh>
    <rPh sb="119" eb="121">
      <t>コウイ</t>
    </rPh>
    <rPh sb="122" eb="123">
      <t>モト</t>
    </rPh>
    <rPh sb="125" eb="128">
      <t>シシュツガク</t>
    </rPh>
    <rPh sb="129" eb="131">
      <t>ケイジョウ</t>
    </rPh>
    <rPh sb="134" eb="137">
      <t>ヒャクマンエン</t>
    </rPh>
    <rPh sb="152" eb="154">
      <t>コンゴ</t>
    </rPh>
    <rPh sb="155" eb="157">
      <t>シセツ</t>
    </rPh>
    <rPh sb="158" eb="161">
      <t>ロウキュウカ</t>
    </rPh>
    <rPh sb="161" eb="164">
      <t>タイサクナド</t>
    </rPh>
    <rPh sb="165" eb="166">
      <t>ヒカ</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</si>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</sst>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117242</c:v>
                </c:pt>
                <c:pt idx="1">
                  <c:v>114097</c:v>
                </c:pt>
                <c:pt idx="2">
                  <c:v>136577</c:v>
                </c:pt>
                <c:pt idx="3">
                  <c:v>132212</c:v>
                </c:pt>
                <c:pt idx="4">
                  <c:v>93741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75102</c:v>
                </c:pt>
                <c:pt idx="1">
                  <c:v>109613</c:v>
                </c:pt>
                <c:pt idx="2">
                  <c:v>102732</c:v>
                </c:pt>
                <c:pt idx="3">
                  <c:v>92238</c:v>
                </c:pt>
                <c:pt idx="4">
                  <c:v>54775</c:v>
                </c:pt>
              </c:numCache>
            </c:numRef>
          </c:val>
          <c:smooth val="0"/>
        </c:ser>
        <c:dLbls>
          <c:showLegendKey val="0"/>
          <c:showVal val="0"/>
          <c:showCatName val="0"/>
          <c:showSerName val="0"/>
          <c:showPercent val="0"/>
          <c:showBubbleSize val="0"/>
        </c:dLbls>
        <c:marker val="1"/>
        <c:smooth val="0"/>
        <c:axId val="102578048"/>
        <c:axId val="102604800"/>
      </c:lineChart>
      <c:catAx>
        <c:axId val="10257804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604800"/>
        <c:crosses val="autoZero"/>
        <c:auto val="1"/>
        <c:lblAlgn val="ctr"/>
        <c:lblOffset val="100"/>
        <c:tickLblSkip val="1"/>
        <c:tickMarkSkip val="1"/>
        <c:noMultiLvlLbl val="0"/>
      </c:catAx>
      <c:valAx>
        <c:axId val="10260480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578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8.5500000000000007</c:v>
                </c:pt>
                <c:pt idx="1">
                  <c:v>8.3800000000000008</c:v>
                </c:pt>
                <c:pt idx="2">
                  <c:v>6.18</c:v>
                </c:pt>
                <c:pt idx="3">
                  <c:v>6.78</c:v>
                </c:pt>
                <c:pt idx="4">
                  <c:v>7.9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34.51</c:v>
                </c:pt>
                <c:pt idx="1">
                  <c:v>34.5</c:v>
                </c:pt>
                <c:pt idx="2">
                  <c:v>35.58</c:v>
                </c:pt>
                <c:pt idx="3">
                  <c:v>34.42</c:v>
                </c:pt>
                <c:pt idx="4">
                  <c:v>31.92</c:v>
                </c:pt>
              </c:numCache>
            </c:numRef>
          </c:val>
        </c:ser>
        <c:dLbls>
          <c:showLegendKey val="0"/>
          <c:showVal val="0"/>
          <c:showCatName val="0"/>
          <c:showSerName val="0"/>
          <c:showPercent val="0"/>
          <c:showBubbleSize val="0"/>
        </c:dLbls>
        <c:gapWidth val="250"/>
        <c:overlap val="100"/>
        <c:axId val="102805504"/>
        <c:axId val="102807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-2.11</c:v>
                </c:pt>
                <c:pt idx="1">
                  <c:v>-5.36</c:v>
                </c:pt>
                <c:pt idx="2">
                  <c:v>-5.27</c:v>
                </c:pt>
                <c:pt idx="3">
                  <c:v>-4.3899999999999997</c:v>
                </c:pt>
                <c:pt idx="4">
                  <c:v>-3.15</c:v>
                </c:pt>
              </c:numCache>
            </c:numRef>
          </c:val>
          <c:smooth val="0"/>
        </c:ser>
        <c:dLbls>
          <c:showLegendKey val="0"/>
          <c:showVal val="0"/>
          <c:showCatName val="0"/>
          <c:showSerName val="0"/>
          <c:showPercent val="0"/>
          <c:showBubbleSize val="0"/>
        </c:dLbls>
        <c:marker val="1"/>
        <c:smooth val="0"/>
        <c:axId val="102805504"/>
        <c:axId val="102807424"/>
      </c:lineChart>
      <c:catAx>
        <c:axId val="102805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2807424"/>
        <c:crosses val="autoZero"/>
        <c:auto val="1"/>
        <c:lblAlgn val="ctr"/>
        <c:lblOffset val="100"/>
        <c:tickLblSkip val="1"/>
        <c:tickMarkSkip val="1"/>
        <c:noMultiLvlLbl val="0"/>
      </c:catAx>
      <c:valAx>
        <c:axId val="102807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805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0.08</c:v>
                </c:pt>
                <c:pt idx="2">
                  <c:v>#N/A</c:v>
                </c:pt>
                <c:pt idx="3">
                  <c:v>0.09</c:v>
                </c:pt>
                <c:pt idx="4">
                  <c:v>#N/A</c:v>
                </c:pt>
                <c:pt idx="5">
                  <c:v>0.09</c:v>
                </c:pt>
                <c:pt idx="6">
                  <c:v>#N/A</c:v>
                </c:pt>
                <c:pt idx="7">
                  <c:v>0.09</c:v>
                </c:pt>
                <c:pt idx="8">
                  <c:v>#N/A</c:v>
                </c:pt>
                <c:pt idx="9">
                  <c:v>0.08</c:v>
                </c:pt>
              </c:numCache>
            </c:numRef>
          </c:val>
        </c:ser>
        <c:ser>
          <c:idx val="5"/>
          <c:order val="5"/>
          <c:tx>
            <c:strRef>
              <c:f>データシート!$A$32</c:f>
              <c:strCache>
                <c:ptCount val="1"/>
                <c:pt idx="0">
                  <c:v>大崎町公共下水道事業特別会計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0.03</c:v>
                </c:pt>
                <c:pt idx="2">
                  <c:v>#N/A</c:v>
                </c:pt>
                <c:pt idx="3">
                  <c:v>0.08</c:v>
                </c:pt>
                <c:pt idx="4">
                  <c:v>#N/A</c:v>
                </c:pt>
                <c:pt idx="5">
                  <c:v>0.08</c:v>
                </c:pt>
                <c:pt idx="6">
                  <c:v>#N/A</c:v>
                </c:pt>
                <c:pt idx="7">
                  <c:v>0.09</c:v>
                </c:pt>
                <c:pt idx="8">
                  <c:v>#N/A</c:v>
                </c:pt>
                <c:pt idx="9">
                  <c:v>0.1</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1.5</c:v>
                </c:pt>
                <c:pt idx="2">
                  <c:v>#N/A</c:v>
                </c:pt>
                <c:pt idx="3">
                  <c:v>2.37</c:v>
                </c:pt>
                <c:pt idx="4">
                  <c:v>#N/A</c:v>
                </c:pt>
                <c:pt idx="5">
                  <c:v>0.84</c:v>
                </c:pt>
                <c:pt idx="6">
                  <c:v>#N/A</c:v>
                </c:pt>
                <c:pt idx="7">
                  <c:v>0.42</c:v>
                </c:pt>
                <c:pt idx="8">
                  <c:v>#N/A</c:v>
                </c:pt>
                <c:pt idx="9">
                  <c:v>1.56</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4.53</c:v>
                </c:pt>
                <c:pt idx="2">
                  <c:v>#N/A</c:v>
                </c:pt>
                <c:pt idx="3">
                  <c:v>3.97</c:v>
                </c:pt>
                <c:pt idx="4">
                  <c:v>#N/A</c:v>
                </c:pt>
                <c:pt idx="5">
                  <c:v>2.62</c:v>
                </c:pt>
                <c:pt idx="6">
                  <c:v>#N/A</c:v>
                </c:pt>
                <c:pt idx="7">
                  <c:v>1.83</c:v>
                </c:pt>
                <c:pt idx="8">
                  <c:v>#N/A</c:v>
                </c:pt>
                <c:pt idx="9">
                  <c:v>2.13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8.5500000000000007</c:v>
                </c:pt>
                <c:pt idx="2">
                  <c:v>#N/A</c:v>
                </c:pt>
                <c:pt idx="3">
                  <c:v>8.3699999999999992</c:v>
                </c:pt>
                <c:pt idx="4">
                  <c:v>#N/A</c:v>
                </c:pt>
                <c:pt idx="5">
                  <c:v>6.18</c:v>
                </c:pt>
                <c:pt idx="6">
                  <c:v>#N/A</c:v>
                </c:pt>
                <c:pt idx="7">
                  <c:v>6.78</c:v>
                </c:pt>
                <c:pt idx="8">
                  <c:v>#N/A</c:v>
                </c:pt>
                <c:pt idx="9">
                  <c:v>7.89</c:v>
                </c:pt>
              </c:numCache>
            </c:numRef>
          </c:val>
        </c:ser>
        <c:ser>
          <c:idx val="9"/>
          <c:order val="9"/>
          <c:tx>
            <c:strRef>
              <c:f>データシート!$A$36</c:f>
              <c:strCache>
                <c:ptCount val="1"/>
                <c:pt idx="0">
                  <c:v>大崎町水道事業会計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11.22</c:v>
                </c:pt>
                <c:pt idx="2">
                  <c:v>#N/A</c:v>
                </c:pt>
                <c:pt idx="3">
                  <c:v>11.91</c:v>
                </c:pt>
                <c:pt idx="4">
                  <c:v>#N/A</c:v>
                </c:pt>
                <c:pt idx="5">
                  <c:v>12.62</c:v>
                </c:pt>
                <c:pt idx="6">
                  <c:v>#N/A</c:v>
                </c:pt>
                <c:pt idx="7">
                  <c:v>12.81</c:v>
                </c:pt>
                <c:pt idx="8">
                  <c:v>#N/A</c:v>
                </c:pt>
                <c:pt idx="9">
                  <c:v>13.12</c:v>
                </c:pt>
              </c:numCache>
            </c:numRef>
          </c:val>
        </c:ser>
        <c:dLbls>
          <c:showLegendKey val="0"/>
          <c:showVal val="0"/>
          <c:showCatName val="0"/>
          <c:showSerName val="0"/>
          <c:showPercent val="0"/>
          <c:showBubbleSize val="0"/>
        </c:dLbls>
        <c:gapWidth val="150"/>
        <c:overlap val="100"/>
        <c:axId val="103192448"/>
        <c:axId val="103193984"/>
      </c:barChart>
      <c:catAx>
        <c:axId val="103192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193984"/>
        <c:crosses val="autoZero"/>
        <c:auto val="1"/>
        <c:lblAlgn val="ctr"/>
        <c:lblOffset val="100"/>
        <c:tickLblSkip val="1"/>
        <c:tickMarkSkip val="1"/>
        <c:noMultiLvlLbl val="0"/>
      </c:catAx>
      <c:valAx>
        <c:axId val="103193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192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643</c:v>
                </c:pt>
                <c:pt idx="5">
                  <c:v>632</c:v>
                </c:pt>
                <c:pt idx="8">
                  <c:v>665</c:v>
                </c:pt>
                <c:pt idx="11">
                  <c:v>676</c:v>
                </c:pt>
                <c:pt idx="14">
                  <c:v>737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61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c:v>
                </c:pt>
                <c:pt idx="3">
                  <c:v>2</c:v>
                </c:pt>
                <c:pt idx="6">
                  <c:v>2</c:v>
                </c:pt>
                <c:pt idx="9">
                  <c:v>2</c:v>
                </c:pt>
                <c:pt idx="12">
                  <c:v>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84</c:v>
                </c:pt>
                <c:pt idx="3">
                  <c:v>92</c:v>
                </c:pt>
                <c:pt idx="6">
                  <c:v>93</c:v>
                </c:pt>
                <c:pt idx="9">
                  <c:v>95</c:v>
                </c:pt>
                <c:pt idx="12">
                  <c:v>100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929</c:v>
                </c:pt>
                <c:pt idx="3">
                  <c:v>909</c:v>
                </c:pt>
                <c:pt idx="6">
                  <c:v>940</c:v>
                </c:pt>
                <c:pt idx="9">
                  <c:v>922</c:v>
                </c:pt>
                <c:pt idx="12">
                  <c:v>986</c:v>
                </c:pt>
              </c:numCache>
            </c:numRef>
          </c:val>
        </c:ser>
        <c:dLbls>
          <c:showLegendKey val="0"/>
          <c:showVal val="0"/>
          <c:showCatName val="0"/>
          <c:showSerName val="0"/>
          <c:showPercent val="0"/>
          <c:showBubbleSize val="0"/>
        </c:dLbls>
        <c:gapWidth val="100"/>
        <c:overlap val="100"/>
        <c:axId val="103351040"/>
        <c:axId val="103352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371</c:v>
                </c:pt>
                <c:pt idx="2">
                  <c:v>#N/A</c:v>
                </c:pt>
                <c:pt idx="3">
                  <c:v>#N/A</c:v>
                </c:pt>
                <c:pt idx="4">
                  <c:v>371</c:v>
                </c:pt>
                <c:pt idx="5">
                  <c:v>#N/A</c:v>
                </c:pt>
                <c:pt idx="6">
                  <c:v>#N/A</c:v>
                </c:pt>
                <c:pt idx="7">
                  <c:v>370</c:v>
                </c:pt>
                <c:pt idx="8">
                  <c:v>#N/A</c:v>
                </c:pt>
                <c:pt idx="9">
                  <c:v>#N/A</c:v>
                </c:pt>
                <c:pt idx="10">
                  <c:v>343</c:v>
                </c:pt>
                <c:pt idx="11">
                  <c:v>#N/A</c:v>
                </c:pt>
                <c:pt idx="12">
                  <c:v>#N/A</c:v>
                </c:pt>
                <c:pt idx="13">
                  <c:v>412</c:v>
                </c:pt>
                <c:pt idx="14">
                  <c:v>#N/A</c:v>
                </c:pt>
              </c:numCache>
            </c:numRef>
          </c:val>
          <c:smooth val="0"/>
        </c:ser>
        <c:dLbls>
          <c:showLegendKey val="0"/>
          <c:showVal val="0"/>
          <c:showCatName val="0"/>
          <c:showSerName val="0"/>
          <c:showPercent val="0"/>
          <c:showBubbleSize val="0"/>
        </c:dLbls>
        <c:marker val="1"/>
        <c:smooth val="0"/>
        <c:axId val="103351040"/>
        <c:axId val="103352960"/>
      </c:lineChart>
      <c:catAx>
        <c:axId val="103351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352960"/>
        <c:crosses val="autoZero"/>
        <c:auto val="1"/>
        <c:lblAlgn val="ctr"/>
        <c:lblOffset val="100"/>
        <c:tickLblSkip val="1"/>
        <c:tickMarkSkip val="1"/>
        <c:noMultiLvlLbl val="0"/>
      </c:catAx>
      <c:valAx>
        <c:axId val="103352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351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6559</c:v>
                </c:pt>
                <c:pt idx="5">
                  <c:v>7243</c:v>
                </c:pt>
                <c:pt idx="8">
                  <c:v>7498</c:v>
                </c:pt>
                <c:pt idx="11">
                  <c:v>7412</c:v>
                </c:pt>
                <c:pt idx="14">
                  <c:v>7279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42</c:v>
                </c:pt>
                <c:pt idx="5">
                  <c:v>28</c:v>
                </c:pt>
                <c:pt idx="8">
                  <c:v>21</c:v>
                </c:pt>
                <c:pt idx="11">
                  <c:v>15</c:v>
                </c:pt>
                <c:pt idx="14">
                  <c:v>10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2514</c:v>
                </c:pt>
                <c:pt idx="5">
                  <c:v>2380</c:v>
                </c:pt>
                <c:pt idx="8">
                  <c:v>2515</c:v>
                </c:pt>
                <c:pt idx="11">
                  <c:v>2366</c:v>
                </c:pt>
                <c:pt idx="14">
                  <c:v>3467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1423</c:v>
                </c:pt>
                <c:pt idx="3">
                  <c:v>1334</c:v>
                </c:pt>
                <c:pt idx="6">
                  <c:v>1262</c:v>
                </c:pt>
                <c:pt idx="9">
                  <c:v>1140</c:v>
                </c:pt>
                <c:pt idx="12">
                  <c:v>1036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c:v>
                </c:pt>
                <c:pt idx="3">
                  <c:v>9</c:v>
                </c:pt>
                <c:pt idx="6">
                  <c:v>67</c:v>
                </c:pt>
                <c:pt idx="9">
                  <c:v>66</c:v>
                </c:pt>
                <c:pt idx="12">
                  <c:v>69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1889</c:v>
                </c:pt>
                <c:pt idx="3">
                  <c:v>1803</c:v>
                </c:pt>
                <c:pt idx="6">
                  <c:v>1780</c:v>
                </c:pt>
                <c:pt idx="9">
                  <c:v>1742</c:v>
                </c:pt>
                <c:pt idx="12">
                  <c:v>1677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240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7824</c:v>
                </c:pt>
                <c:pt idx="3">
                  <c:v>8145</c:v>
                </c:pt>
                <c:pt idx="6">
                  <c:v>8374</c:v>
                </c:pt>
                <c:pt idx="9">
                  <c:v>8317</c:v>
                </c:pt>
                <c:pt idx="12">
                  <c:v>8040</c:v>
                </c:pt>
              </c:numCache>
            </c:numRef>
          </c:val>
        </c:ser>
        <c:dLbls>
          <c:showLegendKey val="0"/>
          <c:showVal val="0"/>
          <c:showCatName val="0"/>
          <c:showSerName val="0"/>
          <c:showPercent val="0"/>
          <c:showBubbleSize val="0"/>
        </c:dLbls>
        <c:gapWidth val="100"/>
        <c:overlap val="100"/>
        <c:axId val="103452032"/>
        <c:axId val="1034583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2029</c:v>
                </c:pt>
                <c:pt idx="2">
                  <c:v>#N/A</c:v>
                </c:pt>
                <c:pt idx="3">
                  <c:v>#N/A</c:v>
                </c:pt>
                <c:pt idx="4">
                  <c:v>1640</c:v>
                </c:pt>
                <c:pt idx="5">
                  <c:v>#N/A</c:v>
                </c:pt>
                <c:pt idx="6">
                  <c:v>#N/A</c:v>
                </c:pt>
                <c:pt idx="7">
                  <c:v>1448</c:v>
                </c:pt>
                <c:pt idx="8">
                  <c:v>#N/A</c:v>
                </c:pt>
                <c:pt idx="9">
                  <c:v>#N/A</c:v>
                </c:pt>
                <c:pt idx="10">
                  <c:v>1472</c:v>
                </c:pt>
                <c:pt idx="11">
                  <c:v>#N/A</c:v>
                </c:pt>
                <c:pt idx="12">
                  <c:v>#N/A</c:v>
                </c:pt>
                <c:pt idx="13">
                  <c:v>305</c:v>
                </c:pt>
                <c:pt idx="14">
                  <c:v>#N/A</c:v>
                </c:pt>
              </c:numCache>
            </c:numRef>
          </c:val>
          <c:smooth val="0"/>
        </c:ser>
        <c:dLbls>
          <c:showLegendKey val="0"/>
          <c:showVal val="0"/>
          <c:showCatName val="0"/>
          <c:showSerName val="0"/>
          <c:showPercent val="0"/>
          <c:showBubbleSize val="0"/>
        </c:dLbls>
        <c:marker val="1"/>
        <c:smooth val="0"/>
        <c:axId val="103452032"/>
        <c:axId val="103458304"/>
      </c:lineChart>
      <c:catAx>
        <c:axId val="10345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3458304"/>
        <c:crosses val="autoZero"/>
        <c:auto val="1"/>
        <c:lblAlgn val="ctr"/>
        <c:lblOffset val="100"/>
        <c:tickLblSkip val="1"/>
        <c:tickMarkSkip val="1"/>
        <c:noMultiLvlLbl val="0"/>
      </c:catAx>
      <c:valAx>
        <c:axId val="103458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452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3579008"/>
        <c:axId val="103581184"/>
      </c:scatterChart>
      <c:valAx>
        <c:axId val="10357900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581184"/>
        <c:crosses val="autoZero"/>
        <c:crossBetween val="midCat"/>
      </c:valAx>
      <c:valAx>
        <c:axId val="1035811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5790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manualLayout>
                  <c:x val="0"/>
                  <c:y val="-1.0284425231159831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layout>
                <c:manualLayout>
                  <c:x val="0"/>
                  <c:y val="1.730036196455835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manualLayout>
                  <c:x val="0"/>
                  <c:y val="-7.0150789974782564E-3"/>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10</c:v>
                </c:pt>
                <c:pt idx="1">
                  <c:v>9.9</c:v>
                </c:pt>
                <c:pt idx="2">
                  <c:v>10</c:v>
                </c:pt>
                <c:pt idx="3">
                  <c:v>9.9</c:v>
                </c:pt>
                <c:pt idx="4">
                  <c:v>10.199999999999999</c:v>
                </c:pt>
              </c:numCache>
            </c:numRef>
          </c:xVal>
          <c:yVal>
            <c:numRef>
              <c:f>公会計指標分析・財政指標組合せ分析表!$K$73:$O$73</c:f>
              <c:numCache>
                <c:formatCode>#,##0.0;"▲ "#,##0.0</c:formatCode>
                <c:ptCount val="5"/>
                <c:pt idx="0">
                  <c:v>54.8</c:v>
                </c:pt>
                <c:pt idx="1">
                  <c:v>44.7</c:v>
                </c:pt>
                <c:pt idx="2">
                  <c:v>39.4</c:v>
                </c:pt>
                <c:pt idx="3">
                  <c:v>40.9</c:v>
                </c:pt>
                <c:pt idx="4">
                  <c:v>8.1999999999999993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14.5</c:v>
                </c:pt>
                <c:pt idx="1">
                  <c:v>13.3</c:v>
                </c:pt>
                <c:pt idx="2">
                  <c:v>12.5</c:v>
                </c:pt>
                <c:pt idx="3">
                  <c:v>11.5</c:v>
                </c:pt>
                <c:pt idx="4">
                  <c:v>10.8</c:v>
                </c:pt>
              </c:numCache>
            </c:numRef>
          </c:xVal>
          <c:yVal>
            <c:numRef>
              <c:f>公会計指標分析・財政指標組合せ分析表!$K$77:$O$77</c:f>
              <c:numCache>
                <c:formatCode>#,##0.0;"▲ "#,##0.0</c:formatCode>
                <c:ptCount val="5"/>
                <c:pt idx="0">
                  <c:v>74.8</c:v>
                </c:pt>
                <c:pt idx="1">
                  <c:v>64.7</c:v>
                </c:pt>
                <c:pt idx="2">
                  <c:v>55.2</c:v>
                </c:pt>
                <c:pt idx="3">
                  <c:v>54</c:v>
                </c:pt>
                <c:pt idx="4">
                  <c:v>58.9</c:v>
                </c:pt>
              </c:numCache>
            </c:numRef>
          </c:yVal>
          <c:smooth val="0"/>
        </c:ser>
        <c:dLbls>
          <c:showLegendKey val="0"/>
          <c:showVal val="0"/>
          <c:showCatName val="0"/>
          <c:showSerName val="0"/>
          <c:showPercent val="0"/>
          <c:showBubbleSize val="0"/>
        </c:dLbls>
        <c:axId val="103618816"/>
        <c:axId val="103641472"/>
      </c:scatterChart>
      <c:valAx>
        <c:axId val="103618816"/>
        <c:scaling>
          <c:orientation val="minMax"/>
          <c:max val="14.9"/>
          <c:min val="9.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641472"/>
        <c:crosses val="autoZero"/>
        <c:crossBetween val="midCat"/>
      </c:valAx>
      <c:valAx>
        <c:axId val="103641472"/>
        <c:scaling>
          <c:orientation val="minMax"/>
          <c:max val="86"/>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61881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分子構造の最大要因である元利償還金は</a:t>
          </a:r>
          <a:r>
            <a:rPr kumimoji="1" lang="en-US" altLang="ja-JP" sz="1400">
              <a:latin typeface="ＭＳ ゴシック" pitchFamily="49" charset="-128"/>
              <a:ea typeface="ＭＳ ゴシック" pitchFamily="49" charset="-128"/>
            </a:rPr>
            <a:t>64</a:t>
          </a:r>
          <a:r>
            <a:rPr kumimoji="1" lang="ja-JP" altLang="en-US" sz="1400">
              <a:latin typeface="ＭＳ ゴシック" pitchFamily="49" charset="-128"/>
              <a:ea typeface="ＭＳ ゴシック" pitchFamily="49" charset="-128"/>
            </a:rPr>
            <a:t>百万円の増となった。</a:t>
          </a:r>
          <a:r>
            <a:rPr kumimoji="1" lang="en-US" altLang="ja-JP" sz="1400">
              <a:solidFill>
                <a:schemeClr val="dk1"/>
              </a:solidFill>
              <a:effectLst/>
              <a:latin typeface="+mn-lt"/>
              <a:ea typeface="+mn-ea"/>
              <a:cs typeface="+mn-cs"/>
            </a:rPr>
            <a:t>H27</a:t>
          </a:r>
          <a:r>
            <a:rPr kumimoji="1" lang="ja-JP" altLang="ja-JP" sz="1400">
              <a:solidFill>
                <a:schemeClr val="dk1"/>
              </a:solidFill>
              <a:effectLst/>
              <a:latin typeface="+mn-lt"/>
              <a:ea typeface="+mn-ea"/>
              <a:cs typeface="+mn-cs"/>
            </a:rPr>
            <a:t>の（</a:t>
          </a:r>
          <a:r>
            <a:rPr kumimoji="1" lang="en-US" altLang="ja-JP" sz="1400">
              <a:solidFill>
                <a:schemeClr val="dk1"/>
              </a:solidFill>
              <a:effectLst/>
              <a:latin typeface="+mn-lt"/>
              <a:ea typeface="+mn-ea"/>
              <a:cs typeface="+mn-cs"/>
            </a:rPr>
            <a:t>A</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B</a:t>
          </a:r>
          <a:r>
            <a:rPr kumimoji="1" lang="ja-JP" altLang="ja-JP" sz="1400">
              <a:solidFill>
                <a:schemeClr val="dk1"/>
              </a:solidFill>
              <a:effectLst/>
              <a:latin typeface="+mn-lt"/>
              <a:ea typeface="+mn-ea"/>
              <a:cs typeface="+mn-cs"/>
            </a:rPr>
            <a:t>）欄は</a:t>
          </a:r>
          <a:r>
            <a:rPr kumimoji="1" lang="en-US" altLang="ja-JP" sz="1400">
              <a:solidFill>
                <a:schemeClr val="dk1"/>
              </a:solidFill>
              <a:effectLst/>
              <a:latin typeface="+mn-lt"/>
              <a:ea typeface="+mn-ea"/>
              <a:cs typeface="+mn-cs"/>
            </a:rPr>
            <a:t>69</a:t>
          </a:r>
          <a:r>
            <a:rPr kumimoji="1" lang="ja-JP" altLang="ja-JP" sz="1400">
              <a:solidFill>
                <a:schemeClr val="dk1"/>
              </a:solidFill>
              <a:effectLst/>
              <a:latin typeface="+mn-lt"/>
              <a:ea typeface="+mn-ea"/>
              <a:cs typeface="+mn-cs"/>
            </a:rPr>
            <a:t>百万円の増となった</a:t>
          </a:r>
          <a:r>
            <a:rPr kumimoji="1" lang="ja-JP" altLang="en-US" sz="1400">
              <a:solidFill>
                <a:schemeClr val="dk1"/>
              </a:solidFill>
              <a:effectLst/>
              <a:latin typeface="+mn-lt"/>
              <a:ea typeface="+mn-ea"/>
              <a:cs typeface="+mn-cs"/>
            </a:rPr>
            <a:t>が、</a:t>
          </a:r>
          <a:r>
            <a:rPr kumimoji="1" lang="ja-JP" altLang="en-US" sz="1400">
              <a:latin typeface="ＭＳ ゴシック" pitchFamily="49" charset="-128"/>
              <a:ea typeface="ＭＳ ゴシック" pitchFamily="49" charset="-128"/>
            </a:rPr>
            <a:t>債務負担行為に基づく支出額が</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百万円計上されたことが大きい。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債務負担行為に基づく支出額は、平成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年度までを予定しているため、今後より一層の公債費比率の抑制を図るため、起債対象事業の取捨選択などに取り組む必要がある。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年度において将来負担額（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）が、前年度比で</a:t>
          </a:r>
          <a:r>
            <a:rPr kumimoji="1" lang="en-US" altLang="ja-JP" sz="1400">
              <a:latin typeface="ＭＳ ゴシック" pitchFamily="49" charset="-128"/>
              <a:ea typeface="ＭＳ ゴシック" pitchFamily="49" charset="-128"/>
            </a:rPr>
            <a:t>1,167</a:t>
          </a:r>
          <a:r>
            <a:rPr kumimoji="1" lang="ja-JP" altLang="en-US" sz="1400">
              <a:latin typeface="ＭＳ ゴシック" pitchFamily="49" charset="-128"/>
              <a:ea typeface="ＭＳ ゴシック" pitchFamily="49" charset="-128"/>
            </a:rPr>
            <a:t>百万の減となった。要因としては地方債の現在高や職員数の削減に伴う退職手当負担見込額などの減もあるが、一番の要因は充当可能基金の増（</a:t>
          </a:r>
          <a:r>
            <a:rPr kumimoji="1" lang="en-US" altLang="ja-JP" sz="1400">
              <a:latin typeface="ＭＳ ゴシック" pitchFamily="49" charset="-128"/>
              <a:ea typeface="ＭＳ ゴシック" pitchFamily="49" charset="-128"/>
            </a:rPr>
            <a:t>1,101</a:t>
          </a:r>
          <a:r>
            <a:rPr kumimoji="1" lang="ja-JP" altLang="en-US" sz="1400">
              <a:latin typeface="ＭＳ ゴシック" pitchFamily="49" charset="-128"/>
              <a:ea typeface="ＭＳ ゴシック" pitchFamily="49" charset="-128"/>
            </a:rPr>
            <a:t>百万円増）である。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充当可能基金が大幅に増加した理由はふるさと納税推進事業によるふるさと応援基金の増（</a:t>
          </a:r>
          <a:r>
            <a:rPr kumimoji="1" lang="en-US" altLang="ja-JP" sz="1400">
              <a:latin typeface="ＭＳ ゴシック" pitchFamily="49" charset="-128"/>
              <a:ea typeface="ＭＳ ゴシック" pitchFamily="49" charset="-128"/>
            </a:rPr>
            <a:t>1,100</a:t>
          </a:r>
          <a:r>
            <a:rPr kumimoji="1" lang="ja-JP" altLang="en-US" sz="1400">
              <a:latin typeface="ＭＳ ゴシック" pitchFamily="49" charset="-128"/>
              <a:ea typeface="ＭＳ ゴシック" pitchFamily="49" charset="-128"/>
            </a:rPr>
            <a:t>百万円増）によるものである。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今後も公共施設の老朽化などによる投資的経費が見込まれるため、地方債現在高の推移に留意し、充当可能基金の適切な運用や、交付税措置を考慮した起債事務に努め、将来負担率の抑制を図る。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13,879
13,666
100.67
10,261,389
9,908,383
350,812
4,443,097
8,039,839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8.2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13,879
13,666
100.67
10,261,389
9,908,383
350,812
4,443,097
8,039,839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13,879
13,666
100.67
10,261,389
9,908,383
350,812
4,443,097
8,039,839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13,879
13,666
100.67
10,261,389
9,908,383
350,812
4,443,097
8,039,839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8.2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過疎化・高齢化の進行等により、指数は過去</a:t>
          </a:r>
          <a:r>
            <a:rPr kumimoji="1" lang="en-US" altLang="ja-JP" sz="1300" baseline="0">
              <a:latin typeface="ＭＳ Ｐゴシック"/>
            </a:rPr>
            <a:t>5</a:t>
          </a:r>
          <a:r>
            <a:rPr kumimoji="1" lang="ja-JP" altLang="en-US" sz="1300" baseline="0">
              <a:latin typeface="ＭＳ Ｐゴシック"/>
            </a:rPr>
            <a:t>年間の平均で</a:t>
          </a:r>
          <a:r>
            <a:rPr kumimoji="1" lang="en-US" altLang="ja-JP" sz="1300" baseline="0">
              <a:latin typeface="ＭＳ Ｐゴシック"/>
            </a:rPr>
            <a:t>0.31</a:t>
          </a:r>
          <a:r>
            <a:rPr kumimoji="1" lang="ja-JP" altLang="en-US" sz="1300" baseline="0">
              <a:latin typeface="ＭＳ Ｐゴシック"/>
            </a:rPr>
            <a:t>程度である。経年比較ではほぼ</a:t>
          </a:r>
          <a:r>
            <a:rPr kumimoji="1" lang="en-US" altLang="ja-JP" sz="1300" baseline="0">
              <a:latin typeface="ＭＳ Ｐゴシック"/>
            </a:rPr>
            <a:t>5</a:t>
          </a:r>
          <a:r>
            <a:rPr kumimoji="1" lang="ja-JP" altLang="en-US" sz="1300" baseline="0">
              <a:latin typeface="ＭＳ Ｐゴシック"/>
            </a:rPr>
            <a:t>年連続で維持するものとなった。類似団体平均及び鹿児島県平均より上回る数値を維持しているが、本町の地方税収は法人住民税の比重が類似団体と比較して大きく、同税の性質から税収が不安定になりがちである。このため、今後も町税の徴収体制の強化や若者の定住促進施策、公有財産台帳整備による売却可能資産の把握に努め、歳入の確保及び本町行政改革大綱に基づいた行財政の効率化により財政の健全化を図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157843</xdr:rowOff>
    </xdr:from>
    <xdr:to>
      <xdr:col>7</xdr:col>
      <xdr:colOff>152400</xdr:colOff>
      <xdr:row>44</xdr:row>
      <xdr:rowOff>61685</xdr:rowOff>
    </xdr:to>
    <xdr:cxnSp macro="">
      <xdr:nvCxnSpPr>
        <xdr:cNvPr id="65" name="直線コネクタ 64"/>
        <xdr:cNvCxnSpPr/>
      </xdr:nvCxnSpPr>
      <xdr:spPr>
        <a:xfrm flipV="1">
          <a:off x="4953000" y="6330043"/>
          <a:ext cx="0" cy="1275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33762</xdr:rowOff>
    </xdr:from>
    <xdr:ext cx="762000" cy="259045"/>
    <xdr:sp macro="" textlink="">
      <xdr:nvSpPr>
        <xdr:cNvPr id="66"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61685</xdr:rowOff>
    </xdr:from>
    <xdr:to>
      <xdr:col>7</xdr:col>
      <xdr:colOff>241300</xdr:colOff>
      <xdr:row>44</xdr:row>
      <xdr:rowOff>61685</xdr:rowOff>
    </xdr:to>
    <xdr:cxnSp macro="">
      <xdr:nvCxnSpPr>
        <xdr:cNvPr id="67" name="直線コネクタ 66"/>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72770</xdr:rowOff>
    </xdr:from>
    <xdr:ext cx="762000" cy="259045"/>
    <xdr:sp macro="" textlink="">
      <xdr:nvSpPr>
        <xdr:cNvPr id="68"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0.54</a:t>
          </a:r>
          <a:endParaRPr kumimoji="1" lang="ja-JP" altLang="en-US" sz="1000" b="1">
            <a:latin typeface="ＭＳ Ｐゴシック"/>
          </a:endParaRPr>
        </a:p>
      </xdr:txBody>
    </xdr:sp>
    <xdr:clientData/>
  </xdr:oneCellAnchor>
  <xdr:twoCellAnchor>
    <xdr:from>
      <xdr:col>7</xdr:col>
      <xdr:colOff>63500</xdr:colOff>
      <xdr:row>36</xdr:row>
      <xdr:rowOff>157843</xdr:rowOff>
    </xdr:from>
    <xdr:to>
      <xdr:col>7</xdr:col>
      <xdr:colOff>241300</xdr:colOff>
      <xdr:row>36</xdr:row>
      <xdr:rowOff>157843</xdr:rowOff>
    </xdr:to>
    <xdr:cxnSp macro="">
      <xdr:nvCxnSpPr>
        <xdr:cNvPr id="69" name="直線コネクタ 68"/>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93435</xdr:rowOff>
    </xdr:from>
    <xdr:to>
      <xdr:col>7</xdr:col>
      <xdr:colOff>152400</xdr:colOff>
      <xdr:row>41</xdr:row>
      <xdr:rowOff>127907</xdr:rowOff>
    </xdr:to>
    <xdr:cxnSp macro="">
      <xdr:nvCxnSpPr>
        <xdr:cNvPr id="70" name="直線コネクタ 69"/>
        <xdr:cNvCxnSpPr/>
      </xdr:nvCxnSpPr>
      <xdr:spPr>
        <a:xfrm flipV="1">
          <a:off x="4114800" y="71228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118127</xdr:rowOff>
    </xdr:from>
    <xdr:ext cx="762000" cy="259045"/>
    <xdr:sp macro="" textlink="">
      <xdr:nvSpPr>
        <xdr:cNvPr id="71"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72" name="フローチャート :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127907</xdr:rowOff>
    </xdr:from>
    <xdr:to>
      <xdr:col>6</xdr:col>
      <xdr:colOff>0</xdr:colOff>
      <xdr:row>41</xdr:row>
      <xdr:rowOff>127907</xdr:rowOff>
    </xdr:to>
    <xdr:cxnSp macro="">
      <xdr:nvCxnSpPr>
        <xdr:cNvPr id="73" name="直線コネクタ 72"/>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43543</xdr:rowOff>
    </xdr:from>
    <xdr:to>
      <xdr:col>6</xdr:col>
      <xdr:colOff>50800</xdr:colOff>
      <xdr:row>42</xdr:row>
      <xdr:rowOff>145143</xdr:rowOff>
    </xdr:to>
    <xdr:sp macro="" textlink="">
      <xdr:nvSpPr>
        <xdr:cNvPr id="74" name="フローチャート :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129920</xdr:rowOff>
    </xdr:from>
    <xdr:ext cx="736600" cy="259045"/>
    <xdr:sp macro="" textlink="">
      <xdr:nvSpPr>
        <xdr:cNvPr id="75" name="テキスト ボックス 74"/>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127907</xdr:rowOff>
    </xdr:from>
    <xdr:to>
      <xdr:col>4</xdr:col>
      <xdr:colOff>482600</xdr:colOff>
      <xdr:row>41</xdr:row>
      <xdr:rowOff>127907</xdr:rowOff>
    </xdr:to>
    <xdr:cxnSp macro="">
      <xdr:nvCxnSpPr>
        <xdr:cNvPr id="76" name="直線コネクタ 75"/>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7" name="フローチャート :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129920</xdr:rowOff>
    </xdr:from>
    <xdr:ext cx="762000" cy="259045"/>
    <xdr:sp macro="" textlink="">
      <xdr:nvSpPr>
        <xdr:cNvPr id="78" name="テキスト ボックス 77"/>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127907</xdr:rowOff>
    </xdr:from>
    <xdr:to>
      <xdr:col>3</xdr:col>
      <xdr:colOff>279400</xdr:colOff>
      <xdr:row>41</xdr:row>
      <xdr:rowOff>127907</xdr:rowOff>
    </xdr:to>
    <xdr:cxnSp macro="">
      <xdr:nvCxnSpPr>
        <xdr:cNvPr id="79" name="直線コネクタ 78"/>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80" name="フローチャート :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129920</xdr:rowOff>
    </xdr:from>
    <xdr:ext cx="762000" cy="259045"/>
    <xdr:sp macro="" textlink="">
      <xdr:nvSpPr>
        <xdr:cNvPr id="81" name="テキスト ボックス 80"/>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82" name="フローチャート : 判断 81"/>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95449</xdr:rowOff>
    </xdr:from>
    <xdr:ext cx="762000" cy="259045"/>
    <xdr:sp macro="" textlink="">
      <xdr:nvSpPr>
        <xdr:cNvPr id="83" name="テキスト ボックス 82"/>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42635</xdr:rowOff>
    </xdr:from>
    <xdr:to>
      <xdr:col>7</xdr:col>
      <xdr:colOff>203200</xdr:colOff>
      <xdr:row>41</xdr:row>
      <xdr:rowOff>144235</xdr:rowOff>
    </xdr:to>
    <xdr:sp macro="" textlink="">
      <xdr:nvSpPr>
        <xdr:cNvPr id="89" name="円/楕円 88"/>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59162</xdr:rowOff>
    </xdr:from>
    <xdr:ext cx="762000" cy="259045"/>
    <xdr:sp macro="" textlink="">
      <xdr:nvSpPr>
        <xdr:cNvPr id="90" name="財政力該当値テキスト"/>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77107</xdr:rowOff>
    </xdr:from>
    <xdr:to>
      <xdr:col>6</xdr:col>
      <xdr:colOff>50800</xdr:colOff>
      <xdr:row>42</xdr:row>
      <xdr:rowOff>7257</xdr:rowOff>
    </xdr:to>
    <xdr:sp macro="" textlink="">
      <xdr:nvSpPr>
        <xdr:cNvPr id="91" name="円/楕円 90"/>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17434</xdr:rowOff>
    </xdr:from>
    <xdr:ext cx="736600" cy="259045"/>
    <xdr:sp macro="" textlink="">
      <xdr:nvSpPr>
        <xdr:cNvPr id="92" name="テキスト ボックス 91"/>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77107</xdr:rowOff>
    </xdr:from>
    <xdr:to>
      <xdr:col>4</xdr:col>
      <xdr:colOff>533400</xdr:colOff>
      <xdr:row>42</xdr:row>
      <xdr:rowOff>7257</xdr:rowOff>
    </xdr:to>
    <xdr:sp macro="" textlink="">
      <xdr:nvSpPr>
        <xdr:cNvPr id="93" name="円/楕円 92"/>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17434</xdr:rowOff>
    </xdr:from>
    <xdr:ext cx="762000" cy="259045"/>
    <xdr:sp macro="" textlink="">
      <xdr:nvSpPr>
        <xdr:cNvPr id="94" name="テキスト ボックス 93"/>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77107</xdr:rowOff>
    </xdr:from>
    <xdr:to>
      <xdr:col>3</xdr:col>
      <xdr:colOff>330200</xdr:colOff>
      <xdr:row>42</xdr:row>
      <xdr:rowOff>7257</xdr:rowOff>
    </xdr:to>
    <xdr:sp macro="" textlink="">
      <xdr:nvSpPr>
        <xdr:cNvPr id="95" name="円/楕円 94"/>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17434</xdr:rowOff>
    </xdr:from>
    <xdr:ext cx="762000" cy="259045"/>
    <xdr:sp macro="" textlink="">
      <xdr:nvSpPr>
        <xdr:cNvPr id="96" name="テキスト ボックス 95"/>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77107</xdr:rowOff>
    </xdr:from>
    <xdr:to>
      <xdr:col>2</xdr:col>
      <xdr:colOff>127000</xdr:colOff>
      <xdr:row>42</xdr:row>
      <xdr:rowOff>7257</xdr:rowOff>
    </xdr:to>
    <xdr:sp macro="" textlink="">
      <xdr:nvSpPr>
        <xdr:cNvPr id="97" name="円/楕円 96"/>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17434</xdr:rowOff>
    </xdr:from>
    <xdr:ext cx="762000" cy="259045"/>
    <xdr:sp macro="" textlink="">
      <xdr:nvSpPr>
        <xdr:cNvPr id="98" name="テキスト ボックス 97"/>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23</a:t>
          </a:r>
          <a:r>
            <a:rPr kumimoji="1" lang="ja-JP" altLang="en-US" sz="1300">
              <a:latin typeface="ＭＳ Ｐゴシック"/>
            </a:rPr>
            <a:t>年度から平成</a:t>
          </a:r>
          <a:r>
            <a:rPr kumimoji="1" lang="en-US" altLang="ja-JP" sz="1300">
              <a:latin typeface="ＭＳ Ｐゴシック"/>
            </a:rPr>
            <a:t>25</a:t>
          </a:r>
          <a:r>
            <a:rPr kumimoji="1" lang="ja-JP" altLang="en-US" sz="1300">
              <a:latin typeface="ＭＳ Ｐゴシック"/>
            </a:rPr>
            <a:t>年度まで下降していた経常収支比率は平成</a:t>
          </a:r>
          <a:r>
            <a:rPr kumimoji="1" lang="en-US" altLang="ja-JP" sz="1300">
              <a:latin typeface="ＭＳ Ｐゴシック"/>
            </a:rPr>
            <a:t>26</a:t>
          </a:r>
          <a:r>
            <a:rPr kumimoji="1" lang="ja-JP" altLang="en-US" sz="1300">
              <a:latin typeface="ＭＳ Ｐゴシック"/>
            </a:rPr>
            <a:t>年に</a:t>
          </a:r>
          <a:r>
            <a:rPr kumimoji="1" lang="en-US" altLang="ja-JP" sz="1300">
              <a:latin typeface="ＭＳ Ｐゴシック"/>
            </a:rPr>
            <a:t>1.1</a:t>
          </a:r>
          <a:r>
            <a:rPr kumimoji="1" lang="ja-JP" altLang="en-US" sz="1300">
              <a:latin typeface="ＭＳ Ｐゴシック"/>
            </a:rPr>
            <a:t>ポイント改善し，平成</a:t>
          </a:r>
          <a:r>
            <a:rPr kumimoji="1" lang="en-US" altLang="ja-JP" sz="1300">
              <a:latin typeface="ＭＳ Ｐゴシック"/>
            </a:rPr>
            <a:t>27</a:t>
          </a:r>
          <a:r>
            <a:rPr kumimoji="1" lang="ja-JP" altLang="en-US" sz="1300">
              <a:latin typeface="ＭＳ Ｐゴシック"/>
            </a:rPr>
            <a:t>年も</a:t>
          </a:r>
          <a:r>
            <a:rPr kumimoji="1" lang="en-US" altLang="ja-JP" sz="1300">
              <a:latin typeface="ＭＳ Ｐゴシック"/>
            </a:rPr>
            <a:t>2.5</a:t>
          </a:r>
          <a:r>
            <a:rPr kumimoji="1" lang="ja-JP" altLang="en-US" sz="1300">
              <a:latin typeface="ＭＳ Ｐゴシック"/>
            </a:rPr>
            <a:t>ポイント改善した。改善の主な要因としては地方税等の経常的な一般財源が伸びたためである。類似団体内平均値と比較した場合、昨年度に続き圧縮できたものの，</a:t>
          </a:r>
          <a:r>
            <a:rPr kumimoji="1" lang="en-US" altLang="ja-JP" sz="1300">
              <a:latin typeface="ＭＳ Ｐゴシック"/>
            </a:rPr>
            <a:t>0.8</a:t>
          </a:r>
          <a:r>
            <a:rPr kumimoji="1" lang="ja-JP" altLang="en-US" sz="1300">
              <a:latin typeface="ＭＳ Ｐゴシック"/>
            </a:rPr>
            <a:t>ポイントの開きがあるため、今後も行政改革大綱等に基づき、経常的な人件費や物件費の削減、並びに地方債発行の抑制、町税の確保に努め、比率の改善を図る。</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158242</xdr:rowOff>
    </xdr:from>
    <xdr:to>
      <xdr:col>7</xdr:col>
      <xdr:colOff>152400</xdr:colOff>
      <xdr:row>65</xdr:row>
      <xdr:rowOff>152654</xdr:rowOff>
    </xdr:to>
    <xdr:cxnSp macro="">
      <xdr:nvCxnSpPr>
        <xdr:cNvPr id="126" name="直線コネクタ 125"/>
        <xdr:cNvCxnSpPr/>
      </xdr:nvCxnSpPr>
      <xdr:spPr>
        <a:xfrm flipV="1">
          <a:off x="4953000" y="10273792"/>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124731</xdr:rowOff>
    </xdr:from>
    <xdr:ext cx="762000" cy="259045"/>
    <xdr:sp macro="" textlink="">
      <xdr:nvSpPr>
        <xdr:cNvPr id="127" name="財政構造の弾力性最小値テキスト"/>
        <xdr:cNvSpPr txBox="1"/>
      </xdr:nvSpPr>
      <xdr:spPr>
        <a:xfrm>
          <a:off x="5041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7</xdr:col>
      <xdr:colOff>63500</xdr:colOff>
      <xdr:row>65</xdr:row>
      <xdr:rowOff>152654</xdr:rowOff>
    </xdr:from>
    <xdr:to>
      <xdr:col>7</xdr:col>
      <xdr:colOff>241300</xdr:colOff>
      <xdr:row>65</xdr:row>
      <xdr:rowOff>152654</xdr:rowOff>
    </xdr:to>
    <xdr:cxnSp macro="">
      <xdr:nvCxnSpPr>
        <xdr:cNvPr id="128" name="直線コネクタ 127"/>
        <xdr:cNvCxnSpPr/>
      </xdr:nvCxnSpPr>
      <xdr:spPr>
        <a:xfrm>
          <a:off x="4864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73169</xdr:rowOff>
    </xdr:from>
    <xdr:ext cx="762000" cy="259045"/>
    <xdr:sp macro="" textlink="">
      <xdr:nvSpPr>
        <xdr:cNvPr id="129"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7</xdr:col>
      <xdr:colOff>63500</xdr:colOff>
      <xdr:row>59</xdr:row>
      <xdr:rowOff>158242</xdr:rowOff>
    </xdr:from>
    <xdr:to>
      <xdr:col>7</xdr:col>
      <xdr:colOff>241300</xdr:colOff>
      <xdr:row>59</xdr:row>
      <xdr:rowOff>158242</xdr:rowOff>
    </xdr:to>
    <xdr:cxnSp macro="">
      <xdr:nvCxnSpPr>
        <xdr:cNvPr id="130" name="直線コネクタ 129"/>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85344</xdr:rowOff>
    </xdr:from>
    <xdr:to>
      <xdr:col>7</xdr:col>
      <xdr:colOff>152400</xdr:colOff>
      <xdr:row>64</xdr:row>
      <xdr:rowOff>34544</xdr:rowOff>
    </xdr:to>
    <xdr:cxnSp macro="">
      <xdr:nvCxnSpPr>
        <xdr:cNvPr id="131" name="直線コネクタ 130"/>
        <xdr:cNvCxnSpPr/>
      </xdr:nvCxnSpPr>
      <xdr:spPr>
        <a:xfrm flipV="1">
          <a:off x="4114800" y="1088669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12463</xdr:rowOff>
    </xdr:from>
    <xdr:ext cx="762000" cy="259045"/>
    <xdr:sp macro="" textlink="">
      <xdr:nvSpPr>
        <xdr:cNvPr id="132" name="財政構造の弾力性平均値テキスト"/>
        <xdr:cNvSpPr txBox="1"/>
      </xdr:nvSpPr>
      <xdr:spPr>
        <a:xfrm>
          <a:off x="5041900" y="106423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167386</xdr:rowOff>
    </xdr:from>
    <xdr:to>
      <xdr:col>7</xdr:col>
      <xdr:colOff>203200</xdr:colOff>
      <xdr:row>63</xdr:row>
      <xdr:rowOff>97536</xdr:rowOff>
    </xdr:to>
    <xdr:sp macro="" textlink="">
      <xdr:nvSpPr>
        <xdr:cNvPr id="133" name="フローチャート : 判断 132"/>
        <xdr:cNvSpPr/>
      </xdr:nvSpPr>
      <xdr:spPr>
        <a:xfrm>
          <a:off x="4902200" y="107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34544</xdr:rowOff>
    </xdr:from>
    <xdr:to>
      <xdr:col>6</xdr:col>
      <xdr:colOff>0</xdr:colOff>
      <xdr:row>64</xdr:row>
      <xdr:rowOff>87630</xdr:rowOff>
    </xdr:to>
    <xdr:cxnSp macro="">
      <xdr:nvCxnSpPr>
        <xdr:cNvPr id="134" name="直線コネクタ 133"/>
        <xdr:cNvCxnSpPr/>
      </xdr:nvCxnSpPr>
      <xdr:spPr>
        <a:xfrm flipV="1">
          <a:off x="3225800" y="1100734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15240</xdr:rowOff>
    </xdr:from>
    <xdr:to>
      <xdr:col>6</xdr:col>
      <xdr:colOff>50800</xdr:colOff>
      <xdr:row>63</xdr:row>
      <xdr:rowOff>116840</xdr:rowOff>
    </xdr:to>
    <xdr:sp macro="" textlink="">
      <xdr:nvSpPr>
        <xdr:cNvPr id="135" name="フローチャート : 判断 134"/>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127017</xdr:rowOff>
    </xdr:from>
    <xdr:ext cx="736600" cy="259045"/>
    <xdr:sp macro="" textlink="">
      <xdr:nvSpPr>
        <xdr:cNvPr id="136" name="テキスト ボックス 135"/>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10414</xdr:rowOff>
    </xdr:from>
    <xdr:to>
      <xdr:col>4</xdr:col>
      <xdr:colOff>482600</xdr:colOff>
      <xdr:row>64</xdr:row>
      <xdr:rowOff>87630</xdr:rowOff>
    </xdr:to>
    <xdr:cxnSp macro="">
      <xdr:nvCxnSpPr>
        <xdr:cNvPr id="137" name="直線コネクタ 136"/>
        <xdr:cNvCxnSpPr/>
      </xdr:nvCxnSpPr>
      <xdr:spPr>
        <a:xfrm>
          <a:off x="2336800" y="1098321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94996</xdr:rowOff>
    </xdr:from>
    <xdr:to>
      <xdr:col>4</xdr:col>
      <xdr:colOff>533400</xdr:colOff>
      <xdr:row>63</xdr:row>
      <xdr:rowOff>25146</xdr:rowOff>
    </xdr:to>
    <xdr:sp macro="" textlink="">
      <xdr:nvSpPr>
        <xdr:cNvPr id="138" name="フローチャート : 判断 137"/>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35323</xdr:rowOff>
    </xdr:from>
    <xdr:ext cx="762000" cy="259045"/>
    <xdr:sp macro="" textlink="">
      <xdr:nvSpPr>
        <xdr:cNvPr id="139" name="テキスト ボックス 138"/>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148082</xdr:rowOff>
    </xdr:from>
    <xdr:to>
      <xdr:col>3</xdr:col>
      <xdr:colOff>279400</xdr:colOff>
      <xdr:row>64</xdr:row>
      <xdr:rowOff>10414</xdr:rowOff>
    </xdr:to>
    <xdr:cxnSp macro="">
      <xdr:nvCxnSpPr>
        <xdr:cNvPr id="140" name="直線コネクタ 139"/>
        <xdr:cNvCxnSpPr/>
      </xdr:nvCxnSpPr>
      <xdr:spPr>
        <a:xfrm>
          <a:off x="1447800" y="1094943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109474</xdr:rowOff>
    </xdr:from>
    <xdr:to>
      <xdr:col>3</xdr:col>
      <xdr:colOff>330200</xdr:colOff>
      <xdr:row>63</xdr:row>
      <xdr:rowOff>39624</xdr:rowOff>
    </xdr:to>
    <xdr:sp macro="" textlink="">
      <xdr:nvSpPr>
        <xdr:cNvPr id="141" name="フローチャート : 判断 140"/>
        <xdr:cNvSpPr/>
      </xdr:nvSpPr>
      <xdr:spPr>
        <a:xfrm>
          <a:off x="2286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49801</xdr:rowOff>
    </xdr:from>
    <xdr:ext cx="762000" cy="259045"/>
    <xdr:sp macro="" textlink="">
      <xdr:nvSpPr>
        <xdr:cNvPr id="142" name="テキスト ボックス 141"/>
        <xdr:cNvSpPr txBox="1"/>
      </xdr:nvSpPr>
      <xdr:spPr>
        <a:xfrm>
          <a:off x="1955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133604</xdr:rowOff>
    </xdr:from>
    <xdr:to>
      <xdr:col>2</xdr:col>
      <xdr:colOff>127000</xdr:colOff>
      <xdr:row>63</xdr:row>
      <xdr:rowOff>63754</xdr:rowOff>
    </xdr:to>
    <xdr:sp macro="" textlink="">
      <xdr:nvSpPr>
        <xdr:cNvPr id="143" name="フローチャート : 判断 142"/>
        <xdr:cNvSpPr/>
      </xdr:nvSpPr>
      <xdr:spPr>
        <a:xfrm>
          <a:off x="13970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73931</xdr:rowOff>
    </xdr:from>
    <xdr:ext cx="762000" cy="259045"/>
    <xdr:sp macro="" textlink="">
      <xdr:nvSpPr>
        <xdr:cNvPr id="144" name="テキスト ボックス 143"/>
        <xdr:cNvSpPr txBox="1"/>
      </xdr:nvSpPr>
      <xdr:spPr>
        <a:xfrm>
          <a:off x="1066800" y="1053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34544</xdr:rowOff>
    </xdr:from>
    <xdr:to>
      <xdr:col>7</xdr:col>
      <xdr:colOff>203200</xdr:colOff>
      <xdr:row>63</xdr:row>
      <xdr:rowOff>136144</xdr:rowOff>
    </xdr:to>
    <xdr:sp macro="" textlink="">
      <xdr:nvSpPr>
        <xdr:cNvPr id="150" name="円/楕円 149"/>
        <xdr:cNvSpPr/>
      </xdr:nvSpPr>
      <xdr:spPr>
        <a:xfrm>
          <a:off x="49022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6621</xdr:rowOff>
    </xdr:from>
    <xdr:ext cx="762000" cy="259045"/>
    <xdr:sp macro="" textlink="">
      <xdr:nvSpPr>
        <xdr:cNvPr id="151" name="財政構造の弾力性該当値テキスト"/>
        <xdr:cNvSpPr txBox="1"/>
      </xdr:nvSpPr>
      <xdr:spPr>
        <a:xfrm>
          <a:off x="5041900" y="10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155194</xdr:rowOff>
    </xdr:from>
    <xdr:to>
      <xdr:col>6</xdr:col>
      <xdr:colOff>50800</xdr:colOff>
      <xdr:row>64</xdr:row>
      <xdr:rowOff>85344</xdr:rowOff>
    </xdr:to>
    <xdr:sp macro="" textlink="">
      <xdr:nvSpPr>
        <xdr:cNvPr id="152" name="円/楕円 151"/>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70121</xdr:rowOff>
    </xdr:from>
    <xdr:ext cx="736600" cy="259045"/>
    <xdr:sp macro="" textlink="">
      <xdr:nvSpPr>
        <xdr:cNvPr id="153" name="テキスト ボックス 152"/>
        <xdr:cNvSpPr txBox="1"/>
      </xdr:nvSpPr>
      <xdr:spPr>
        <a:xfrm>
          <a:off x="3733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36830</xdr:rowOff>
    </xdr:from>
    <xdr:to>
      <xdr:col>4</xdr:col>
      <xdr:colOff>533400</xdr:colOff>
      <xdr:row>64</xdr:row>
      <xdr:rowOff>138430</xdr:rowOff>
    </xdr:to>
    <xdr:sp macro="" textlink="">
      <xdr:nvSpPr>
        <xdr:cNvPr id="154" name="円/楕円 153"/>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123207</xdr:rowOff>
    </xdr:from>
    <xdr:ext cx="762000" cy="259045"/>
    <xdr:sp macro="" textlink="">
      <xdr:nvSpPr>
        <xdr:cNvPr id="155" name="テキスト ボックス 154"/>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131064</xdr:rowOff>
    </xdr:from>
    <xdr:to>
      <xdr:col>3</xdr:col>
      <xdr:colOff>330200</xdr:colOff>
      <xdr:row>64</xdr:row>
      <xdr:rowOff>61214</xdr:rowOff>
    </xdr:to>
    <xdr:sp macro="" textlink="">
      <xdr:nvSpPr>
        <xdr:cNvPr id="156" name="円/楕円 155"/>
        <xdr:cNvSpPr/>
      </xdr:nvSpPr>
      <xdr:spPr>
        <a:xfrm>
          <a:off x="2286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45991</xdr:rowOff>
    </xdr:from>
    <xdr:ext cx="762000" cy="259045"/>
    <xdr:sp macro="" textlink="">
      <xdr:nvSpPr>
        <xdr:cNvPr id="157" name="テキスト ボックス 156"/>
        <xdr:cNvSpPr txBox="1"/>
      </xdr:nvSpPr>
      <xdr:spPr>
        <a:xfrm>
          <a:off x="1955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97282</xdr:rowOff>
    </xdr:from>
    <xdr:to>
      <xdr:col>2</xdr:col>
      <xdr:colOff>127000</xdr:colOff>
      <xdr:row>64</xdr:row>
      <xdr:rowOff>27432</xdr:rowOff>
    </xdr:to>
    <xdr:sp macro="" textlink="">
      <xdr:nvSpPr>
        <xdr:cNvPr id="158" name="円/楕円 157"/>
        <xdr:cNvSpPr/>
      </xdr:nvSpPr>
      <xdr:spPr>
        <a:xfrm>
          <a:off x="1397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12209</xdr:rowOff>
    </xdr:from>
    <xdr:ext cx="762000" cy="259045"/>
    <xdr:sp macro="" textlink="">
      <xdr:nvSpPr>
        <xdr:cNvPr id="159" name="テキスト ボックス 158"/>
        <xdr:cNvSpPr txBox="1"/>
      </xdr:nvSpPr>
      <xdr:spPr>
        <a:xfrm>
          <a:off x="1066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[154,454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a:t>
          </a:r>
          <a:r>
            <a:rPr kumimoji="1" lang="en-US" altLang="ja-JP" sz="1300">
              <a:latin typeface="ＭＳ Ｐゴシック"/>
            </a:rPr>
            <a:t>24,965</a:t>
          </a:r>
          <a:r>
            <a:rPr kumimoji="1" lang="ja-JP" altLang="en-US" sz="1300">
              <a:latin typeface="ＭＳ Ｐゴシック"/>
            </a:rPr>
            <a:t>円下降した大きな要因は、ふるさと納税推進事業による物件費（</a:t>
          </a:r>
          <a:r>
            <a:rPr kumimoji="1" lang="en-US" altLang="ja-JP" sz="1300">
              <a:latin typeface="ＭＳ Ｐゴシック"/>
            </a:rPr>
            <a:t>H27</a:t>
          </a:r>
          <a:r>
            <a:rPr kumimoji="1" lang="ja-JP" altLang="en-US" sz="1300">
              <a:latin typeface="ＭＳ Ｐゴシック"/>
            </a:rPr>
            <a:t>　</a:t>
          </a:r>
          <a:r>
            <a:rPr kumimoji="1" lang="en-US" altLang="ja-JP" sz="1300">
              <a:latin typeface="ＭＳ Ｐゴシック"/>
            </a:rPr>
            <a:t>332,262</a:t>
          </a:r>
          <a:r>
            <a:rPr kumimoji="1" lang="ja-JP" altLang="en-US" sz="1300">
              <a:latin typeface="ＭＳ Ｐゴシック"/>
            </a:rPr>
            <a:t>千円）の増によるものである。人件費については、</a:t>
          </a:r>
          <a:r>
            <a:rPr kumimoji="1" lang="en-US" altLang="ja-JP" sz="1300">
              <a:latin typeface="ＭＳ Ｐゴシック"/>
            </a:rPr>
            <a:t>3,828</a:t>
          </a:r>
          <a:r>
            <a:rPr kumimoji="1" lang="ja-JP" altLang="en-US" sz="1300">
              <a:latin typeface="ＭＳ Ｐゴシック"/>
            </a:rPr>
            <a:t>千円の減で昨年度並みと言える。</a:t>
          </a:r>
          <a:endParaRPr kumimoji="1" lang="en-US" altLang="ja-JP" sz="1300">
            <a:latin typeface="ＭＳ Ｐゴシック"/>
          </a:endParaRPr>
        </a:p>
        <a:p>
          <a:r>
            <a:rPr kumimoji="1" lang="ja-JP" altLang="en-US" sz="1300">
              <a:latin typeface="ＭＳ Ｐゴシック"/>
            </a:rPr>
            <a:t>　類似団体内の平均値と比較すると上回る水準を維持しているが、全国平均、鹿児島県平均と比較すると下回った状況となっているので、今後も人件費、物件費の削減を図りたい。</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18755</xdr:rowOff>
    </xdr:from>
    <xdr:to>
      <xdr:col>7</xdr:col>
      <xdr:colOff>152400</xdr:colOff>
      <xdr:row>88</xdr:row>
      <xdr:rowOff>68737</xdr:rowOff>
    </xdr:to>
    <xdr:cxnSp macro="">
      <xdr:nvCxnSpPr>
        <xdr:cNvPr id="187" name="直線コネクタ 186"/>
        <xdr:cNvCxnSpPr/>
      </xdr:nvCxnSpPr>
      <xdr:spPr>
        <a:xfrm flipV="1">
          <a:off x="4953000" y="13906205"/>
          <a:ext cx="0" cy="12501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40814</xdr:rowOff>
    </xdr:from>
    <xdr:ext cx="762000" cy="259045"/>
    <xdr:sp macro="" textlink="">
      <xdr:nvSpPr>
        <xdr:cNvPr id="188" name="人件費・物件費等の状況最小値テキスト"/>
        <xdr:cNvSpPr txBox="1"/>
      </xdr:nvSpPr>
      <xdr:spPr>
        <a:xfrm>
          <a:off x="5041900" y="1512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364,243</a:t>
          </a:r>
          <a:endParaRPr kumimoji="1" lang="ja-JP" altLang="en-US" sz="1000" b="1">
            <a:latin typeface="ＭＳ Ｐゴシック"/>
          </a:endParaRPr>
        </a:p>
      </xdr:txBody>
    </xdr:sp>
    <xdr:clientData/>
  </xdr:oneCellAnchor>
  <xdr:twoCellAnchor>
    <xdr:from>
      <xdr:col>7</xdr:col>
      <xdr:colOff>63500</xdr:colOff>
      <xdr:row>88</xdr:row>
      <xdr:rowOff>68737</xdr:rowOff>
    </xdr:from>
    <xdr:to>
      <xdr:col>7</xdr:col>
      <xdr:colOff>241300</xdr:colOff>
      <xdr:row>88</xdr:row>
      <xdr:rowOff>68737</xdr:rowOff>
    </xdr:to>
    <xdr:cxnSp macro="">
      <xdr:nvCxnSpPr>
        <xdr:cNvPr id="189" name="直線コネクタ 188"/>
        <xdr:cNvCxnSpPr/>
      </xdr:nvCxnSpPr>
      <xdr:spPr>
        <a:xfrm>
          <a:off x="4864100" y="1515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105132</xdr:rowOff>
    </xdr:from>
    <xdr:ext cx="762000" cy="259045"/>
    <xdr:sp macro="" textlink="">
      <xdr:nvSpPr>
        <xdr:cNvPr id="190" name="人件費・物件費等の状況最大値テキスト"/>
        <xdr:cNvSpPr txBox="1"/>
      </xdr:nvSpPr>
      <xdr:spPr>
        <a:xfrm>
          <a:off x="5041900" y="1364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105,202</a:t>
          </a:r>
          <a:endParaRPr kumimoji="1" lang="ja-JP" altLang="en-US" sz="1000" b="1">
            <a:latin typeface="ＭＳ Ｐゴシック"/>
          </a:endParaRPr>
        </a:p>
      </xdr:txBody>
    </xdr:sp>
    <xdr:clientData/>
  </xdr:oneCellAnchor>
  <xdr:twoCellAnchor>
    <xdr:from>
      <xdr:col>7</xdr:col>
      <xdr:colOff>63500</xdr:colOff>
      <xdr:row>81</xdr:row>
      <xdr:rowOff>18755</xdr:rowOff>
    </xdr:from>
    <xdr:to>
      <xdr:col>7</xdr:col>
      <xdr:colOff>241300</xdr:colOff>
      <xdr:row>81</xdr:row>
      <xdr:rowOff>18755</xdr:rowOff>
    </xdr:to>
    <xdr:cxnSp macro="">
      <xdr:nvCxnSpPr>
        <xdr:cNvPr id="191" name="直線コネクタ 190"/>
        <xdr:cNvCxnSpPr/>
      </xdr:nvCxnSpPr>
      <xdr:spPr>
        <a:xfrm>
          <a:off x="4864100" y="1390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135964</xdr:rowOff>
    </xdr:from>
    <xdr:to>
      <xdr:col>7</xdr:col>
      <xdr:colOff>152400</xdr:colOff>
      <xdr:row>82</xdr:row>
      <xdr:rowOff>84995</xdr:rowOff>
    </xdr:to>
    <xdr:cxnSp macro="">
      <xdr:nvCxnSpPr>
        <xdr:cNvPr id="192" name="直線コネクタ 191"/>
        <xdr:cNvCxnSpPr/>
      </xdr:nvCxnSpPr>
      <xdr:spPr>
        <a:xfrm>
          <a:off x="4114800" y="14023414"/>
          <a:ext cx="838200" cy="12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147679</xdr:rowOff>
    </xdr:from>
    <xdr:ext cx="762000" cy="259045"/>
    <xdr:sp macro="" textlink="">
      <xdr:nvSpPr>
        <xdr:cNvPr id="193" name="人件費・物件費等の状況平均値テキスト"/>
        <xdr:cNvSpPr txBox="1"/>
      </xdr:nvSpPr>
      <xdr:spPr>
        <a:xfrm>
          <a:off x="5041900" y="1420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183,755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4152</xdr:rowOff>
    </xdr:from>
    <xdr:to>
      <xdr:col>7</xdr:col>
      <xdr:colOff>203200</xdr:colOff>
      <xdr:row>83</xdr:row>
      <xdr:rowOff>105752</xdr:rowOff>
    </xdr:to>
    <xdr:sp macro="" textlink="">
      <xdr:nvSpPr>
        <xdr:cNvPr id="194" name="フローチャート : 判断 193"/>
        <xdr:cNvSpPr/>
      </xdr:nvSpPr>
      <xdr:spPr>
        <a:xfrm>
          <a:off x="4902200" y="1423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98606</xdr:rowOff>
    </xdr:from>
    <xdr:to>
      <xdr:col>6</xdr:col>
      <xdr:colOff>0</xdr:colOff>
      <xdr:row>81</xdr:row>
      <xdr:rowOff>135964</xdr:rowOff>
    </xdr:to>
    <xdr:cxnSp macro="">
      <xdr:nvCxnSpPr>
        <xdr:cNvPr id="195" name="直線コネクタ 194"/>
        <xdr:cNvCxnSpPr/>
      </xdr:nvCxnSpPr>
      <xdr:spPr>
        <a:xfrm>
          <a:off x="3225800" y="13986056"/>
          <a:ext cx="889000" cy="3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50887</xdr:rowOff>
    </xdr:from>
    <xdr:to>
      <xdr:col>6</xdr:col>
      <xdr:colOff>50800</xdr:colOff>
      <xdr:row>83</xdr:row>
      <xdr:rowOff>152487</xdr:rowOff>
    </xdr:to>
    <xdr:sp macro="" textlink="">
      <xdr:nvSpPr>
        <xdr:cNvPr id="196" name="フローチャート : 判断 195"/>
        <xdr:cNvSpPr/>
      </xdr:nvSpPr>
      <xdr:spPr>
        <a:xfrm>
          <a:off x="4064000" y="1428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137264</xdr:rowOff>
    </xdr:from>
    <xdr:ext cx="736600" cy="259045"/>
    <xdr:sp macro="" textlink="">
      <xdr:nvSpPr>
        <xdr:cNvPr id="197" name="テキスト ボックス 196"/>
        <xdr:cNvSpPr txBox="1"/>
      </xdr:nvSpPr>
      <xdr:spPr>
        <a:xfrm>
          <a:off x="3733800" y="1436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193,439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98606</xdr:rowOff>
    </xdr:from>
    <xdr:to>
      <xdr:col>4</xdr:col>
      <xdr:colOff>482600</xdr:colOff>
      <xdr:row>81</xdr:row>
      <xdr:rowOff>119400</xdr:rowOff>
    </xdr:to>
    <xdr:cxnSp macro="">
      <xdr:nvCxnSpPr>
        <xdr:cNvPr id="198" name="直線コネクタ 197"/>
        <xdr:cNvCxnSpPr/>
      </xdr:nvCxnSpPr>
      <xdr:spPr>
        <a:xfrm flipV="1">
          <a:off x="2336800" y="13986056"/>
          <a:ext cx="889000" cy="2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14016</xdr:rowOff>
    </xdr:from>
    <xdr:to>
      <xdr:col>4</xdr:col>
      <xdr:colOff>533400</xdr:colOff>
      <xdr:row>83</xdr:row>
      <xdr:rowOff>115616</xdr:rowOff>
    </xdr:to>
    <xdr:sp macro="" textlink="">
      <xdr:nvSpPr>
        <xdr:cNvPr id="199" name="フローチャート : 判断 198"/>
        <xdr:cNvSpPr/>
      </xdr:nvSpPr>
      <xdr:spPr>
        <a:xfrm>
          <a:off x="3175000" y="1424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100393</xdr:rowOff>
    </xdr:from>
    <xdr:ext cx="762000" cy="259045"/>
    <xdr:sp macro="" textlink="">
      <xdr:nvSpPr>
        <xdr:cNvPr id="200" name="テキスト ボックス 199"/>
        <xdr:cNvSpPr txBox="1"/>
      </xdr:nvSpPr>
      <xdr:spPr>
        <a:xfrm>
          <a:off x="2844800" y="1433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185,799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119400</xdr:rowOff>
    </xdr:from>
    <xdr:to>
      <xdr:col>3</xdr:col>
      <xdr:colOff>279400</xdr:colOff>
      <xdr:row>82</xdr:row>
      <xdr:rowOff>6987</xdr:rowOff>
    </xdr:to>
    <xdr:cxnSp macro="">
      <xdr:nvCxnSpPr>
        <xdr:cNvPr id="201" name="直線コネクタ 200"/>
        <xdr:cNvCxnSpPr/>
      </xdr:nvCxnSpPr>
      <xdr:spPr>
        <a:xfrm flipV="1">
          <a:off x="1447800" y="14006850"/>
          <a:ext cx="889000" cy="5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1701</xdr:rowOff>
    </xdr:from>
    <xdr:to>
      <xdr:col>3</xdr:col>
      <xdr:colOff>330200</xdr:colOff>
      <xdr:row>83</xdr:row>
      <xdr:rowOff>103301</xdr:rowOff>
    </xdr:to>
    <xdr:sp macro="" textlink="">
      <xdr:nvSpPr>
        <xdr:cNvPr id="202" name="フローチャート : 判断 201"/>
        <xdr:cNvSpPr/>
      </xdr:nvSpPr>
      <xdr:spPr>
        <a:xfrm>
          <a:off x="2286000" y="1423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88078</xdr:rowOff>
    </xdr:from>
    <xdr:ext cx="762000" cy="259045"/>
    <xdr:sp macro="" textlink="">
      <xdr:nvSpPr>
        <xdr:cNvPr id="203" name="テキスト ボックス 202"/>
        <xdr:cNvSpPr txBox="1"/>
      </xdr:nvSpPr>
      <xdr:spPr>
        <a:xfrm>
          <a:off x="1955800" y="1431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183,247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170954</xdr:rowOff>
    </xdr:from>
    <xdr:to>
      <xdr:col>2</xdr:col>
      <xdr:colOff>127000</xdr:colOff>
      <xdr:row>83</xdr:row>
      <xdr:rowOff>101104</xdr:rowOff>
    </xdr:to>
    <xdr:sp macro="" textlink="">
      <xdr:nvSpPr>
        <xdr:cNvPr id="204" name="フローチャート : 判断 203"/>
        <xdr:cNvSpPr/>
      </xdr:nvSpPr>
      <xdr:spPr>
        <a:xfrm>
          <a:off x="1397000" y="1422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85881</xdr:rowOff>
    </xdr:from>
    <xdr:ext cx="762000" cy="259045"/>
    <xdr:sp macro="" textlink="">
      <xdr:nvSpPr>
        <xdr:cNvPr id="205" name="テキスト ボックス 204"/>
        <xdr:cNvSpPr txBox="1"/>
      </xdr:nvSpPr>
      <xdr:spPr>
        <a:xfrm>
          <a:off x="1066800" y="1431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182,792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34195</xdr:rowOff>
    </xdr:from>
    <xdr:to>
      <xdr:col>7</xdr:col>
      <xdr:colOff>203200</xdr:colOff>
      <xdr:row>82</xdr:row>
      <xdr:rowOff>135795</xdr:rowOff>
    </xdr:to>
    <xdr:sp macro="" textlink="">
      <xdr:nvSpPr>
        <xdr:cNvPr id="211" name="円/楕円 210"/>
        <xdr:cNvSpPr/>
      </xdr:nvSpPr>
      <xdr:spPr>
        <a:xfrm>
          <a:off x="4902200" y="1409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50722</xdr:rowOff>
    </xdr:from>
    <xdr:ext cx="762000" cy="259045"/>
    <xdr:sp macro="" textlink="">
      <xdr:nvSpPr>
        <xdr:cNvPr id="212" name="人件費・物件費等の状況該当値テキスト"/>
        <xdr:cNvSpPr txBox="1"/>
      </xdr:nvSpPr>
      <xdr:spPr>
        <a:xfrm>
          <a:off x="5041900" y="1393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154,454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85164</xdr:rowOff>
    </xdr:from>
    <xdr:to>
      <xdr:col>6</xdr:col>
      <xdr:colOff>50800</xdr:colOff>
      <xdr:row>82</xdr:row>
      <xdr:rowOff>15314</xdr:rowOff>
    </xdr:to>
    <xdr:sp macro="" textlink="">
      <xdr:nvSpPr>
        <xdr:cNvPr id="213" name="円/楕円 212"/>
        <xdr:cNvSpPr/>
      </xdr:nvSpPr>
      <xdr:spPr>
        <a:xfrm>
          <a:off x="4064000" y="1397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25491</xdr:rowOff>
    </xdr:from>
    <xdr:ext cx="736600" cy="259045"/>
    <xdr:sp macro="" textlink="">
      <xdr:nvSpPr>
        <xdr:cNvPr id="214" name="テキスト ボックス 213"/>
        <xdr:cNvSpPr txBox="1"/>
      </xdr:nvSpPr>
      <xdr:spPr>
        <a:xfrm>
          <a:off x="3733800" y="13741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129,489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47806</xdr:rowOff>
    </xdr:from>
    <xdr:to>
      <xdr:col>4</xdr:col>
      <xdr:colOff>533400</xdr:colOff>
      <xdr:row>81</xdr:row>
      <xdr:rowOff>149406</xdr:rowOff>
    </xdr:to>
    <xdr:sp macro="" textlink="">
      <xdr:nvSpPr>
        <xdr:cNvPr id="215" name="円/楕円 214"/>
        <xdr:cNvSpPr/>
      </xdr:nvSpPr>
      <xdr:spPr>
        <a:xfrm>
          <a:off x="3175000" y="1393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159583</xdr:rowOff>
    </xdr:from>
    <xdr:ext cx="762000" cy="259045"/>
    <xdr:sp macro="" textlink="">
      <xdr:nvSpPr>
        <xdr:cNvPr id="216" name="テキスト ボックス 215"/>
        <xdr:cNvSpPr txBox="1"/>
      </xdr:nvSpPr>
      <xdr:spPr>
        <a:xfrm>
          <a:off x="2844800" y="1370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121,748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68600</xdr:rowOff>
    </xdr:from>
    <xdr:to>
      <xdr:col>3</xdr:col>
      <xdr:colOff>330200</xdr:colOff>
      <xdr:row>81</xdr:row>
      <xdr:rowOff>170200</xdr:rowOff>
    </xdr:to>
    <xdr:sp macro="" textlink="">
      <xdr:nvSpPr>
        <xdr:cNvPr id="217" name="円/楕円 216"/>
        <xdr:cNvSpPr/>
      </xdr:nvSpPr>
      <xdr:spPr>
        <a:xfrm>
          <a:off x="2286000" y="139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8927</xdr:rowOff>
    </xdr:from>
    <xdr:ext cx="762000" cy="259045"/>
    <xdr:sp macro="" textlink="">
      <xdr:nvSpPr>
        <xdr:cNvPr id="218" name="テキスト ボックス 217"/>
        <xdr:cNvSpPr txBox="1"/>
      </xdr:nvSpPr>
      <xdr:spPr>
        <a:xfrm>
          <a:off x="1955800" y="1372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126,057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127637</xdr:rowOff>
    </xdr:from>
    <xdr:to>
      <xdr:col>2</xdr:col>
      <xdr:colOff>127000</xdr:colOff>
      <xdr:row>82</xdr:row>
      <xdr:rowOff>57787</xdr:rowOff>
    </xdr:to>
    <xdr:sp macro="" textlink="">
      <xdr:nvSpPr>
        <xdr:cNvPr id="219" name="円/楕円 218"/>
        <xdr:cNvSpPr/>
      </xdr:nvSpPr>
      <xdr:spPr>
        <a:xfrm>
          <a:off x="1397000" y="1401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67964</xdr:rowOff>
    </xdr:from>
    <xdr:ext cx="762000" cy="259045"/>
    <xdr:sp macro="" textlink="">
      <xdr:nvSpPr>
        <xdr:cNvPr id="220" name="テキスト ボックス 219"/>
        <xdr:cNvSpPr txBox="1"/>
      </xdr:nvSpPr>
      <xdr:spPr>
        <a:xfrm>
          <a:off x="1066800" y="1378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138,290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前年度比で</a:t>
          </a:r>
          <a:r>
            <a:rPr kumimoji="1" lang="en-US" altLang="ja-JP" sz="1300">
              <a:latin typeface="ＭＳ Ｐゴシック"/>
            </a:rPr>
            <a:t>0.7</a:t>
          </a:r>
          <a:r>
            <a:rPr kumimoji="1" lang="ja-JP" altLang="en-US" sz="1300">
              <a:latin typeface="ＭＳ Ｐゴシック"/>
            </a:rPr>
            <a:t>ポイント下降したことで、全国町村平均値を</a:t>
          </a:r>
          <a:r>
            <a:rPr kumimoji="1" lang="en-US" altLang="ja-JP" sz="1300">
              <a:latin typeface="ＭＳ Ｐゴシック"/>
            </a:rPr>
            <a:t>0.6</a:t>
          </a:r>
          <a:r>
            <a:rPr kumimoji="1" lang="ja-JP" altLang="en-US" sz="1300">
              <a:latin typeface="ＭＳ Ｐゴシック"/>
            </a:rPr>
            <a:t>ポイント下回ることとなったものの、概ね適正な給与水準を維持していると考える。</a:t>
          </a:r>
          <a:endParaRPr kumimoji="1" lang="en-US" altLang="ja-JP" sz="1300">
            <a:latin typeface="ＭＳ Ｐゴシック"/>
          </a:endParaRPr>
        </a:p>
        <a:p>
          <a:r>
            <a:rPr kumimoji="1" lang="ja-JP" altLang="en-US" sz="1300">
              <a:latin typeface="ＭＳ Ｐゴシック"/>
            </a:rPr>
            <a:t>　</a:t>
          </a:r>
          <a:r>
            <a:rPr kumimoji="1" lang="en-US" altLang="ja-JP" sz="1300">
              <a:latin typeface="ＭＳ Ｐゴシック"/>
            </a:rPr>
            <a:t>0.7</a:t>
          </a:r>
          <a:r>
            <a:rPr kumimoji="1" lang="ja-JP" altLang="en-US" sz="1300">
              <a:latin typeface="ＭＳ Ｐゴシック"/>
            </a:rPr>
            <a:t>ポイント下降した主な要因としては、職員の採用・退職者数の差と経験年数階層の変更によるものと分析する。今後も、採用・退職者数のバランス等を考慮しつつ、人件費の削減に努める。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51102</xdr:rowOff>
    </xdr:from>
    <xdr:to>
      <xdr:col>24</xdr:col>
      <xdr:colOff>558800</xdr:colOff>
      <xdr:row>86</xdr:row>
      <xdr:rowOff>136071</xdr:rowOff>
    </xdr:to>
    <xdr:cxnSp macro="">
      <xdr:nvCxnSpPr>
        <xdr:cNvPr id="251" name="直線コネクタ 250"/>
        <xdr:cNvCxnSpPr/>
      </xdr:nvCxnSpPr>
      <xdr:spPr>
        <a:xfrm flipV="1">
          <a:off x="17018000" y="13938552"/>
          <a:ext cx="0" cy="9422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108148</xdr:rowOff>
    </xdr:from>
    <xdr:ext cx="762000" cy="259045"/>
    <xdr:sp macro="" textlink="">
      <xdr:nvSpPr>
        <xdr:cNvPr id="252" name="給与水準   （国との比較）最小値テキスト"/>
        <xdr:cNvSpPr txBox="1"/>
      </xdr:nvSpPr>
      <xdr:spPr>
        <a:xfrm>
          <a:off x="17106900" y="14852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24</xdr:col>
      <xdr:colOff>469900</xdr:colOff>
      <xdr:row>86</xdr:row>
      <xdr:rowOff>136071</xdr:rowOff>
    </xdr:from>
    <xdr:to>
      <xdr:col>24</xdr:col>
      <xdr:colOff>647700</xdr:colOff>
      <xdr:row>86</xdr:row>
      <xdr:rowOff>136071</xdr:rowOff>
    </xdr:to>
    <xdr:cxnSp macro="">
      <xdr:nvCxnSpPr>
        <xdr:cNvPr id="253" name="直線コネクタ 252"/>
        <xdr:cNvCxnSpPr/>
      </xdr:nvCxnSpPr>
      <xdr:spPr>
        <a:xfrm>
          <a:off x="169291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137479</xdr:rowOff>
    </xdr:from>
    <xdr:ext cx="762000" cy="259045"/>
    <xdr:sp macro="" textlink="">
      <xdr:nvSpPr>
        <xdr:cNvPr id="254"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24</xdr:col>
      <xdr:colOff>469900</xdr:colOff>
      <xdr:row>81</xdr:row>
      <xdr:rowOff>51102</xdr:rowOff>
    </xdr:from>
    <xdr:to>
      <xdr:col>24</xdr:col>
      <xdr:colOff>647700</xdr:colOff>
      <xdr:row>81</xdr:row>
      <xdr:rowOff>51102</xdr:rowOff>
    </xdr:to>
    <xdr:cxnSp macro="">
      <xdr:nvCxnSpPr>
        <xdr:cNvPr id="255" name="直線コネクタ 254"/>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167821</xdr:rowOff>
    </xdr:from>
    <xdr:to>
      <xdr:col>24</xdr:col>
      <xdr:colOff>558800</xdr:colOff>
      <xdr:row>84</xdr:row>
      <xdr:rowOff>76805</xdr:rowOff>
    </xdr:to>
    <xdr:cxnSp macro="">
      <xdr:nvCxnSpPr>
        <xdr:cNvPr id="256" name="直線コネクタ 255"/>
        <xdr:cNvCxnSpPr/>
      </xdr:nvCxnSpPr>
      <xdr:spPr>
        <a:xfrm flipV="1">
          <a:off x="16179800" y="1439817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122059</xdr:rowOff>
    </xdr:from>
    <xdr:ext cx="762000" cy="259045"/>
    <xdr:sp macro="" textlink="">
      <xdr:nvSpPr>
        <xdr:cNvPr id="257" name="給与水準   （国との比較）平均値テキスト"/>
        <xdr:cNvSpPr txBox="1"/>
      </xdr:nvSpPr>
      <xdr:spPr>
        <a:xfrm>
          <a:off x="17106900" y="14180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105532</xdr:rowOff>
    </xdr:from>
    <xdr:to>
      <xdr:col>24</xdr:col>
      <xdr:colOff>609600</xdr:colOff>
      <xdr:row>84</xdr:row>
      <xdr:rowOff>35682</xdr:rowOff>
    </xdr:to>
    <xdr:sp macro="" textlink="">
      <xdr:nvSpPr>
        <xdr:cNvPr id="258" name="フローチャート : 判断 257"/>
        <xdr:cNvSpPr/>
      </xdr:nvSpPr>
      <xdr:spPr>
        <a:xfrm>
          <a:off x="16967200" y="1433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65314</xdr:rowOff>
    </xdr:from>
    <xdr:to>
      <xdr:col>23</xdr:col>
      <xdr:colOff>406400</xdr:colOff>
      <xdr:row>84</xdr:row>
      <xdr:rowOff>76805</xdr:rowOff>
    </xdr:to>
    <xdr:cxnSp macro="">
      <xdr:nvCxnSpPr>
        <xdr:cNvPr id="259" name="直線コネクタ 258"/>
        <xdr:cNvCxnSpPr/>
      </xdr:nvCxnSpPr>
      <xdr:spPr>
        <a:xfrm>
          <a:off x="15290800" y="144671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25098</xdr:rowOff>
    </xdr:from>
    <xdr:to>
      <xdr:col>23</xdr:col>
      <xdr:colOff>457200</xdr:colOff>
      <xdr:row>83</xdr:row>
      <xdr:rowOff>126698</xdr:rowOff>
    </xdr:to>
    <xdr:sp macro="" textlink="">
      <xdr:nvSpPr>
        <xdr:cNvPr id="260" name="フローチャート : 判断 259"/>
        <xdr:cNvSpPr/>
      </xdr:nvSpPr>
      <xdr:spPr>
        <a:xfrm>
          <a:off x="16129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136875</xdr:rowOff>
    </xdr:from>
    <xdr:ext cx="736600" cy="259045"/>
    <xdr:sp macro="" textlink="">
      <xdr:nvSpPr>
        <xdr:cNvPr id="261" name="テキスト ボックス 260"/>
        <xdr:cNvSpPr txBox="1"/>
      </xdr:nvSpPr>
      <xdr:spPr>
        <a:xfrm>
          <a:off x="15798800" y="1402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65314</xdr:rowOff>
    </xdr:from>
    <xdr:to>
      <xdr:col>22</xdr:col>
      <xdr:colOff>203200</xdr:colOff>
      <xdr:row>89</xdr:row>
      <xdr:rowOff>69850</xdr:rowOff>
    </xdr:to>
    <xdr:cxnSp macro="">
      <xdr:nvCxnSpPr>
        <xdr:cNvPr id="262" name="直線コネクタ 261"/>
        <xdr:cNvCxnSpPr/>
      </xdr:nvCxnSpPr>
      <xdr:spPr>
        <a:xfrm flipV="1">
          <a:off x="14401800" y="14467114"/>
          <a:ext cx="889000" cy="86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13607</xdr:rowOff>
    </xdr:from>
    <xdr:to>
      <xdr:col>22</xdr:col>
      <xdr:colOff>254000</xdr:colOff>
      <xdr:row>83</xdr:row>
      <xdr:rowOff>115207</xdr:rowOff>
    </xdr:to>
    <xdr:sp macro="" textlink="">
      <xdr:nvSpPr>
        <xdr:cNvPr id="263" name="フローチャート : 判断 262"/>
        <xdr:cNvSpPr/>
      </xdr:nvSpPr>
      <xdr:spPr>
        <a:xfrm>
          <a:off x="15240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125384</xdr:rowOff>
    </xdr:from>
    <xdr:ext cx="762000" cy="259045"/>
    <xdr:sp macro="" textlink="">
      <xdr:nvSpPr>
        <xdr:cNvPr id="264" name="テキスト ボックス 263"/>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23888</xdr:rowOff>
    </xdr:from>
    <xdr:to>
      <xdr:col>21</xdr:col>
      <xdr:colOff>0</xdr:colOff>
      <xdr:row>89</xdr:row>
      <xdr:rowOff>69850</xdr:rowOff>
    </xdr:to>
    <xdr:cxnSp macro="">
      <xdr:nvCxnSpPr>
        <xdr:cNvPr id="265" name="直線コネクタ 264"/>
        <xdr:cNvCxnSpPr/>
      </xdr:nvCxnSpPr>
      <xdr:spPr>
        <a:xfrm>
          <a:off x="13512800" y="152829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18143</xdr:rowOff>
    </xdr:from>
    <xdr:to>
      <xdr:col>21</xdr:col>
      <xdr:colOff>50800</xdr:colOff>
      <xdr:row>88</xdr:row>
      <xdr:rowOff>119743</xdr:rowOff>
    </xdr:to>
    <xdr:sp macro="" textlink="">
      <xdr:nvSpPr>
        <xdr:cNvPr id="266" name="フローチャート : 判断 265"/>
        <xdr:cNvSpPr/>
      </xdr:nvSpPr>
      <xdr:spPr>
        <a:xfrm>
          <a:off x="14351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129920</xdr:rowOff>
    </xdr:from>
    <xdr:ext cx="762000" cy="259045"/>
    <xdr:sp macro="" textlink="">
      <xdr:nvSpPr>
        <xdr:cNvPr id="267" name="テキスト ボックス 266"/>
        <xdr:cNvSpPr txBox="1"/>
      </xdr:nvSpPr>
      <xdr:spPr>
        <a:xfrm>
          <a:off x="14020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166612</xdr:rowOff>
    </xdr:from>
    <xdr:to>
      <xdr:col>19</xdr:col>
      <xdr:colOff>533400</xdr:colOff>
      <xdr:row>88</xdr:row>
      <xdr:rowOff>96762</xdr:rowOff>
    </xdr:to>
    <xdr:sp macro="" textlink="">
      <xdr:nvSpPr>
        <xdr:cNvPr id="268" name="フローチャート : 判断 267"/>
        <xdr:cNvSpPr/>
      </xdr:nvSpPr>
      <xdr:spPr>
        <a:xfrm>
          <a:off x="13462000" y="150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106939</xdr:rowOff>
    </xdr:from>
    <xdr:ext cx="762000" cy="259045"/>
    <xdr:sp macro="" textlink="">
      <xdr:nvSpPr>
        <xdr:cNvPr id="269" name="テキスト ボックス 268"/>
        <xdr:cNvSpPr txBox="1"/>
      </xdr:nvSpPr>
      <xdr:spPr>
        <a:xfrm>
          <a:off x="13131800" y="1485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75" name="円/楕円 274"/>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89098</xdr:rowOff>
    </xdr:from>
    <xdr:ext cx="762000" cy="259045"/>
    <xdr:sp macro="" textlink="">
      <xdr:nvSpPr>
        <xdr:cNvPr id="276" name="給与水準   （国との比較）該当値テキスト"/>
        <xdr:cNvSpPr txBox="1"/>
      </xdr:nvSpPr>
      <xdr:spPr>
        <a:xfrm>
          <a:off x="17106900" y="143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26005</xdr:rowOff>
    </xdr:from>
    <xdr:to>
      <xdr:col>23</xdr:col>
      <xdr:colOff>457200</xdr:colOff>
      <xdr:row>84</xdr:row>
      <xdr:rowOff>127605</xdr:rowOff>
    </xdr:to>
    <xdr:sp macro="" textlink="">
      <xdr:nvSpPr>
        <xdr:cNvPr id="277" name="円/楕円 276"/>
        <xdr:cNvSpPr/>
      </xdr:nvSpPr>
      <xdr:spPr>
        <a:xfrm>
          <a:off x="16129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112382</xdr:rowOff>
    </xdr:from>
    <xdr:ext cx="736600" cy="259045"/>
    <xdr:sp macro="" textlink="">
      <xdr:nvSpPr>
        <xdr:cNvPr id="278" name="テキスト ボックス 277"/>
        <xdr:cNvSpPr txBox="1"/>
      </xdr:nvSpPr>
      <xdr:spPr>
        <a:xfrm>
          <a:off x="15798800" y="1451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14514</xdr:rowOff>
    </xdr:from>
    <xdr:to>
      <xdr:col>22</xdr:col>
      <xdr:colOff>254000</xdr:colOff>
      <xdr:row>84</xdr:row>
      <xdr:rowOff>116114</xdr:rowOff>
    </xdr:to>
    <xdr:sp macro="" textlink="">
      <xdr:nvSpPr>
        <xdr:cNvPr id="279" name="円/楕円 278"/>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100891</xdr:rowOff>
    </xdr:from>
    <xdr:ext cx="762000" cy="259045"/>
    <xdr:sp macro="" textlink="">
      <xdr:nvSpPr>
        <xdr:cNvPr id="280" name="テキスト ボックス 279"/>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19050</xdr:rowOff>
    </xdr:from>
    <xdr:to>
      <xdr:col>21</xdr:col>
      <xdr:colOff>50800</xdr:colOff>
      <xdr:row>89</xdr:row>
      <xdr:rowOff>120650</xdr:rowOff>
    </xdr:to>
    <xdr:sp macro="" textlink="">
      <xdr:nvSpPr>
        <xdr:cNvPr id="281" name="円/楕円 280"/>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105427</xdr:rowOff>
    </xdr:from>
    <xdr:ext cx="762000" cy="259045"/>
    <xdr:sp macro="" textlink="">
      <xdr:nvSpPr>
        <xdr:cNvPr id="282" name="テキスト ボックス 281"/>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144538</xdr:rowOff>
    </xdr:from>
    <xdr:to>
      <xdr:col>19</xdr:col>
      <xdr:colOff>533400</xdr:colOff>
      <xdr:row>89</xdr:row>
      <xdr:rowOff>74688</xdr:rowOff>
    </xdr:to>
    <xdr:sp macro="" textlink="">
      <xdr:nvSpPr>
        <xdr:cNvPr id="283" name="円/楕円 282"/>
        <xdr:cNvSpPr/>
      </xdr:nvSpPr>
      <xdr:spPr>
        <a:xfrm>
          <a:off x="13462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59465</xdr:rowOff>
    </xdr:from>
    <xdr:ext cx="762000" cy="259045"/>
    <xdr:sp macro="" textlink="">
      <xdr:nvSpPr>
        <xdr:cNvPr id="284" name="テキスト ボックス 283"/>
        <xdr:cNvSpPr txBox="1"/>
      </xdr:nvSpPr>
      <xdr:spPr>
        <a:xfrm>
          <a:off x="13131800" y="153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職員数は昨年と同数の</a:t>
          </a:r>
          <a:r>
            <a:rPr kumimoji="1" lang="en-US" altLang="ja-JP" sz="1300">
              <a:latin typeface="ＭＳ Ｐゴシック"/>
            </a:rPr>
            <a:t>125</a:t>
          </a:r>
          <a:r>
            <a:rPr kumimoji="1" lang="ja-JP" altLang="en-US" sz="1300">
              <a:latin typeface="ＭＳ Ｐゴシック"/>
            </a:rPr>
            <a:t>名であった。</a:t>
          </a:r>
          <a:endParaRPr kumimoji="1" lang="en-US" altLang="ja-JP" sz="1300">
            <a:latin typeface="ＭＳ Ｐゴシック"/>
          </a:endParaRPr>
        </a:p>
        <a:p>
          <a:r>
            <a:rPr kumimoji="1" lang="ja-JP" altLang="en-US" sz="1300">
              <a:latin typeface="ＭＳ Ｐゴシック"/>
            </a:rPr>
            <a:t>　増加した理由としては</a:t>
          </a:r>
          <a:r>
            <a:rPr kumimoji="1" lang="en-US" altLang="ja-JP" sz="1300">
              <a:latin typeface="ＭＳ Ｐゴシック"/>
            </a:rPr>
            <a:t>H28.1.1</a:t>
          </a:r>
          <a:r>
            <a:rPr kumimoji="1" lang="ja-JP" altLang="en-US" sz="1300">
              <a:latin typeface="ＭＳ Ｐゴシック"/>
            </a:rPr>
            <a:t>現在の住民基本台帳人口が</a:t>
          </a:r>
          <a:r>
            <a:rPr kumimoji="1" lang="en-US" altLang="ja-JP" sz="1300">
              <a:latin typeface="ＭＳ Ｐゴシック"/>
            </a:rPr>
            <a:t>1</a:t>
          </a:r>
          <a:r>
            <a:rPr kumimoji="1" lang="ja-JP" altLang="en-US" sz="1300">
              <a:latin typeface="ＭＳ Ｐゴシック"/>
            </a:rPr>
            <a:t>年前と比較して</a:t>
          </a:r>
          <a:r>
            <a:rPr kumimoji="1" lang="en-US" altLang="ja-JP" sz="1300">
              <a:latin typeface="ＭＳ Ｐゴシック"/>
            </a:rPr>
            <a:t>190</a:t>
          </a:r>
          <a:r>
            <a:rPr kumimoji="1" lang="ja-JP" altLang="en-US" sz="1300">
              <a:latin typeface="ＭＳ Ｐゴシック"/>
            </a:rPr>
            <a:t>人減となっているためである。定数管理計画や行財政改革の効果により</a:t>
          </a:r>
          <a:r>
            <a:rPr kumimoji="1" lang="en-US" altLang="ja-JP" sz="1300">
              <a:latin typeface="ＭＳ Ｐゴシック"/>
            </a:rPr>
            <a:t>9.00</a:t>
          </a:r>
          <a:r>
            <a:rPr kumimoji="1" lang="ja-JP" altLang="en-US" sz="1300">
              <a:latin typeface="ＭＳ Ｐゴシック"/>
            </a:rPr>
            <a:t>前後を推移しているが、今後の人口減少を考慮すると人口千人当たりの職員数は増加することが想定される。そうなれば、義務的経費である人件費の増にも直結するため、今後も適正な職員数と行政サービスを維持することに努める。</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132171</xdr:rowOff>
    </xdr:from>
    <xdr:to>
      <xdr:col>24</xdr:col>
      <xdr:colOff>558800</xdr:colOff>
      <xdr:row>68</xdr:row>
      <xdr:rowOff>37828</xdr:rowOff>
    </xdr:to>
    <xdr:cxnSp macro="">
      <xdr:nvCxnSpPr>
        <xdr:cNvPr id="316" name="直線コネクタ 315"/>
        <xdr:cNvCxnSpPr/>
      </xdr:nvCxnSpPr>
      <xdr:spPr>
        <a:xfrm flipV="1">
          <a:off x="17018000" y="10076271"/>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68</xdr:row>
      <xdr:rowOff>9905</xdr:rowOff>
    </xdr:from>
    <xdr:ext cx="762000" cy="259045"/>
    <xdr:sp macro="" textlink="">
      <xdr:nvSpPr>
        <xdr:cNvPr id="317" name="定員管理の状況最小値テキスト"/>
        <xdr:cNvSpPr txBox="1"/>
      </xdr:nvSpPr>
      <xdr:spPr>
        <a:xfrm>
          <a:off x="17106900" y="1166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16.23</a:t>
          </a:r>
          <a:endParaRPr kumimoji="1" lang="ja-JP" altLang="en-US" sz="1000" b="1">
            <a:latin typeface="ＭＳ Ｐゴシック"/>
          </a:endParaRPr>
        </a:p>
      </xdr:txBody>
    </xdr:sp>
    <xdr:clientData/>
  </xdr:oneCellAnchor>
  <xdr:twoCellAnchor>
    <xdr:from>
      <xdr:col>24</xdr:col>
      <xdr:colOff>469900</xdr:colOff>
      <xdr:row>68</xdr:row>
      <xdr:rowOff>37828</xdr:rowOff>
    </xdr:from>
    <xdr:to>
      <xdr:col>24</xdr:col>
      <xdr:colOff>647700</xdr:colOff>
      <xdr:row>68</xdr:row>
      <xdr:rowOff>37828</xdr:rowOff>
    </xdr:to>
    <xdr:cxnSp macro="">
      <xdr:nvCxnSpPr>
        <xdr:cNvPr id="318" name="直線コネクタ 317"/>
        <xdr:cNvCxnSpPr/>
      </xdr:nvCxnSpPr>
      <xdr:spPr>
        <a:xfrm>
          <a:off x="16929100" y="11696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47098</xdr:rowOff>
    </xdr:from>
    <xdr:ext cx="762000" cy="259045"/>
    <xdr:sp macro="" textlink="">
      <xdr:nvSpPr>
        <xdr:cNvPr id="319" name="定員管理の状況最大値テキスト"/>
        <xdr:cNvSpPr txBox="1"/>
      </xdr:nvSpPr>
      <xdr:spPr>
        <a:xfrm>
          <a:off x="17106900" y="981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6.83</a:t>
          </a:r>
          <a:endParaRPr kumimoji="1" lang="ja-JP" altLang="en-US" sz="1000" b="1">
            <a:latin typeface="ＭＳ Ｐゴシック"/>
          </a:endParaRPr>
        </a:p>
      </xdr:txBody>
    </xdr:sp>
    <xdr:clientData/>
  </xdr:oneCellAnchor>
  <xdr:twoCellAnchor>
    <xdr:from>
      <xdr:col>24</xdr:col>
      <xdr:colOff>469900</xdr:colOff>
      <xdr:row>58</xdr:row>
      <xdr:rowOff>132171</xdr:rowOff>
    </xdr:from>
    <xdr:to>
      <xdr:col>24</xdr:col>
      <xdr:colOff>647700</xdr:colOff>
      <xdr:row>58</xdr:row>
      <xdr:rowOff>132171</xdr:rowOff>
    </xdr:to>
    <xdr:cxnSp macro="">
      <xdr:nvCxnSpPr>
        <xdr:cNvPr id="320" name="直線コネクタ 319"/>
        <xdr:cNvCxnSpPr/>
      </xdr:nvCxnSpPr>
      <xdr:spPr>
        <a:xfrm>
          <a:off x="16929100" y="100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142603</xdr:rowOff>
    </xdr:from>
    <xdr:to>
      <xdr:col>24</xdr:col>
      <xdr:colOff>558800</xdr:colOff>
      <xdr:row>60</xdr:row>
      <xdr:rowOff>165009</xdr:rowOff>
    </xdr:to>
    <xdr:cxnSp macro="">
      <xdr:nvCxnSpPr>
        <xdr:cNvPr id="321" name="直線コネクタ 320"/>
        <xdr:cNvCxnSpPr/>
      </xdr:nvCxnSpPr>
      <xdr:spPr>
        <a:xfrm>
          <a:off x="16179800" y="10429603"/>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27776</xdr:rowOff>
    </xdr:from>
    <xdr:ext cx="762000" cy="259045"/>
    <xdr:sp macro="" textlink="">
      <xdr:nvSpPr>
        <xdr:cNvPr id="322" name="定員管理の状況平均値テキスト"/>
        <xdr:cNvSpPr txBox="1"/>
      </xdr:nvSpPr>
      <xdr:spPr>
        <a:xfrm>
          <a:off x="17106900" y="10657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55699</xdr:rowOff>
    </xdr:from>
    <xdr:to>
      <xdr:col>24</xdr:col>
      <xdr:colOff>609600</xdr:colOff>
      <xdr:row>62</xdr:row>
      <xdr:rowOff>157299</xdr:rowOff>
    </xdr:to>
    <xdr:sp macro="" textlink="">
      <xdr:nvSpPr>
        <xdr:cNvPr id="323" name="フローチャート : 判断 322"/>
        <xdr:cNvSpPr/>
      </xdr:nvSpPr>
      <xdr:spPr>
        <a:xfrm>
          <a:off x="169672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142603</xdr:rowOff>
    </xdr:from>
    <xdr:to>
      <xdr:col>23</xdr:col>
      <xdr:colOff>406400</xdr:colOff>
      <xdr:row>60</xdr:row>
      <xdr:rowOff>159838</xdr:rowOff>
    </xdr:to>
    <xdr:cxnSp macro="">
      <xdr:nvCxnSpPr>
        <xdr:cNvPr id="324" name="直線コネクタ 323"/>
        <xdr:cNvCxnSpPr/>
      </xdr:nvCxnSpPr>
      <xdr:spPr>
        <a:xfrm flipV="1">
          <a:off x="15290800" y="1042960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167731</xdr:rowOff>
    </xdr:from>
    <xdr:to>
      <xdr:col>23</xdr:col>
      <xdr:colOff>457200</xdr:colOff>
      <xdr:row>63</xdr:row>
      <xdr:rowOff>97881</xdr:rowOff>
    </xdr:to>
    <xdr:sp macro="" textlink="">
      <xdr:nvSpPr>
        <xdr:cNvPr id="325" name="フローチャート : 判断 324"/>
        <xdr:cNvSpPr/>
      </xdr:nvSpPr>
      <xdr:spPr>
        <a:xfrm>
          <a:off x="16129000" y="1079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82658</xdr:rowOff>
    </xdr:from>
    <xdr:ext cx="736600" cy="259045"/>
    <xdr:sp macro="" textlink="">
      <xdr:nvSpPr>
        <xdr:cNvPr id="326" name="テキスト ボックス 325"/>
        <xdr:cNvSpPr txBox="1"/>
      </xdr:nvSpPr>
      <xdr:spPr>
        <a:xfrm>
          <a:off x="15798800" y="1088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159838</xdr:rowOff>
    </xdr:from>
    <xdr:to>
      <xdr:col>22</xdr:col>
      <xdr:colOff>203200</xdr:colOff>
      <xdr:row>61</xdr:row>
      <xdr:rowOff>12519</xdr:rowOff>
    </xdr:to>
    <xdr:cxnSp macro="">
      <xdr:nvCxnSpPr>
        <xdr:cNvPr id="327" name="直線コネクタ 326"/>
        <xdr:cNvCxnSpPr/>
      </xdr:nvCxnSpPr>
      <xdr:spPr>
        <a:xfrm flipV="1">
          <a:off x="14401800" y="1044683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160837</xdr:rowOff>
    </xdr:from>
    <xdr:to>
      <xdr:col>22</xdr:col>
      <xdr:colOff>254000</xdr:colOff>
      <xdr:row>63</xdr:row>
      <xdr:rowOff>90987</xdr:rowOff>
    </xdr:to>
    <xdr:sp macro="" textlink="">
      <xdr:nvSpPr>
        <xdr:cNvPr id="328" name="フローチャート : 判断 327"/>
        <xdr:cNvSpPr/>
      </xdr:nvSpPr>
      <xdr:spPr>
        <a:xfrm>
          <a:off x="15240000" y="1079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75764</xdr:rowOff>
    </xdr:from>
    <xdr:ext cx="762000" cy="259045"/>
    <xdr:sp macro="" textlink="">
      <xdr:nvSpPr>
        <xdr:cNvPr id="329" name="テキスト ボックス 328"/>
        <xdr:cNvSpPr txBox="1"/>
      </xdr:nvSpPr>
      <xdr:spPr>
        <a:xfrm>
          <a:off x="14909800" y="1087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161562</xdr:rowOff>
    </xdr:from>
    <xdr:to>
      <xdr:col>21</xdr:col>
      <xdr:colOff>0</xdr:colOff>
      <xdr:row>61</xdr:row>
      <xdr:rowOff>12519</xdr:rowOff>
    </xdr:to>
    <xdr:cxnSp macro="">
      <xdr:nvCxnSpPr>
        <xdr:cNvPr id="330" name="直線コネクタ 329"/>
        <xdr:cNvCxnSpPr/>
      </xdr:nvCxnSpPr>
      <xdr:spPr>
        <a:xfrm>
          <a:off x="13512800" y="10448562"/>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148772</xdr:rowOff>
    </xdr:from>
    <xdr:to>
      <xdr:col>21</xdr:col>
      <xdr:colOff>50800</xdr:colOff>
      <xdr:row>63</xdr:row>
      <xdr:rowOff>78922</xdr:rowOff>
    </xdr:to>
    <xdr:sp macro="" textlink="">
      <xdr:nvSpPr>
        <xdr:cNvPr id="331" name="フローチャート : 判断 330"/>
        <xdr:cNvSpPr/>
      </xdr:nvSpPr>
      <xdr:spPr>
        <a:xfrm>
          <a:off x="14351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63699</xdr:rowOff>
    </xdr:from>
    <xdr:ext cx="762000" cy="259045"/>
    <xdr:sp macro="" textlink="">
      <xdr:nvSpPr>
        <xdr:cNvPr id="332" name="テキスト ボックス 331"/>
        <xdr:cNvSpPr txBox="1"/>
      </xdr:nvSpPr>
      <xdr:spPr>
        <a:xfrm>
          <a:off x="14020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11.20</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121194</xdr:rowOff>
    </xdr:from>
    <xdr:to>
      <xdr:col>19</xdr:col>
      <xdr:colOff>533400</xdr:colOff>
      <xdr:row>63</xdr:row>
      <xdr:rowOff>51344</xdr:rowOff>
    </xdr:to>
    <xdr:sp macro="" textlink="">
      <xdr:nvSpPr>
        <xdr:cNvPr id="333" name="フローチャート : 判断 332"/>
        <xdr:cNvSpPr/>
      </xdr:nvSpPr>
      <xdr:spPr>
        <a:xfrm>
          <a:off x="13462000" y="1075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36121</xdr:rowOff>
    </xdr:from>
    <xdr:ext cx="762000" cy="259045"/>
    <xdr:sp macro="" textlink="">
      <xdr:nvSpPr>
        <xdr:cNvPr id="334" name="テキスト ボックス 333"/>
        <xdr:cNvSpPr txBox="1"/>
      </xdr:nvSpPr>
      <xdr:spPr>
        <a:xfrm>
          <a:off x="13131800" y="108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114209</xdr:rowOff>
    </xdr:from>
    <xdr:to>
      <xdr:col>24</xdr:col>
      <xdr:colOff>609600</xdr:colOff>
      <xdr:row>61</xdr:row>
      <xdr:rowOff>44359</xdr:rowOff>
    </xdr:to>
    <xdr:sp macro="" textlink="">
      <xdr:nvSpPr>
        <xdr:cNvPr id="340" name="円/楕円 339"/>
        <xdr:cNvSpPr/>
      </xdr:nvSpPr>
      <xdr:spPr>
        <a:xfrm>
          <a:off x="16967200" y="1040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130736</xdr:rowOff>
    </xdr:from>
    <xdr:ext cx="762000" cy="259045"/>
    <xdr:sp macro="" textlink="">
      <xdr:nvSpPr>
        <xdr:cNvPr id="341" name="定員管理の状況該当値テキスト"/>
        <xdr:cNvSpPr txBox="1"/>
      </xdr:nvSpPr>
      <xdr:spPr>
        <a:xfrm>
          <a:off x="17106900" y="1024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91803</xdr:rowOff>
    </xdr:from>
    <xdr:to>
      <xdr:col>23</xdr:col>
      <xdr:colOff>457200</xdr:colOff>
      <xdr:row>61</xdr:row>
      <xdr:rowOff>21953</xdr:rowOff>
    </xdr:to>
    <xdr:sp macro="" textlink="">
      <xdr:nvSpPr>
        <xdr:cNvPr id="342" name="円/楕円 341"/>
        <xdr:cNvSpPr/>
      </xdr:nvSpPr>
      <xdr:spPr>
        <a:xfrm>
          <a:off x="16129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32130</xdr:rowOff>
    </xdr:from>
    <xdr:ext cx="736600" cy="259045"/>
    <xdr:sp macro="" textlink="">
      <xdr:nvSpPr>
        <xdr:cNvPr id="343" name="テキスト ボックス 342"/>
        <xdr:cNvSpPr txBox="1"/>
      </xdr:nvSpPr>
      <xdr:spPr>
        <a:xfrm>
          <a:off x="15798800" y="10147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109038</xdr:rowOff>
    </xdr:from>
    <xdr:to>
      <xdr:col>22</xdr:col>
      <xdr:colOff>254000</xdr:colOff>
      <xdr:row>61</xdr:row>
      <xdr:rowOff>39188</xdr:rowOff>
    </xdr:to>
    <xdr:sp macro="" textlink="">
      <xdr:nvSpPr>
        <xdr:cNvPr id="344" name="円/楕円 343"/>
        <xdr:cNvSpPr/>
      </xdr:nvSpPr>
      <xdr:spPr>
        <a:xfrm>
          <a:off x="15240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49365</xdr:rowOff>
    </xdr:from>
    <xdr:ext cx="762000" cy="259045"/>
    <xdr:sp macro="" textlink="">
      <xdr:nvSpPr>
        <xdr:cNvPr id="345" name="テキスト ボックス 344"/>
        <xdr:cNvSpPr txBox="1"/>
      </xdr:nvSpPr>
      <xdr:spPr>
        <a:xfrm>
          <a:off x="14909800" y="1016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133169</xdr:rowOff>
    </xdr:from>
    <xdr:to>
      <xdr:col>21</xdr:col>
      <xdr:colOff>50800</xdr:colOff>
      <xdr:row>61</xdr:row>
      <xdr:rowOff>63319</xdr:rowOff>
    </xdr:to>
    <xdr:sp macro="" textlink="">
      <xdr:nvSpPr>
        <xdr:cNvPr id="346" name="円/楕円 345"/>
        <xdr:cNvSpPr/>
      </xdr:nvSpPr>
      <xdr:spPr>
        <a:xfrm>
          <a:off x="14351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73496</xdr:rowOff>
    </xdr:from>
    <xdr:ext cx="762000" cy="259045"/>
    <xdr:sp macro="" textlink="">
      <xdr:nvSpPr>
        <xdr:cNvPr id="347" name="テキスト ボックス 346"/>
        <xdr:cNvSpPr txBox="1"/>
      </xdr:nvSpPr>
      <xdr:spPr>
        <a:xfrm>
          <a:off x="14020800" y="1018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110762</xdr:rowOff>
    </xdr:from>
    <xdr:to>
      <xdr:col>19</xdr:col>
      <xdr:colOff>533400</xdr:colOff>
      <xdr:row>61</xdr:row>
      <xdr:rowOff>40912</xdr:rowOff>
    </xdr:to>
    <xdr:sp macro="" textlink="">
      <xdr:nvSpPr>
        <xdr:cNvPr id="348" name="円/楕円 347"/>
        <xdr:cNvSpPr/>
      </xdr:nvSpPr>
      <xdr:spPr>
        <a:xfrm>
          <a:off x="13462000" y="1039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51089</xdr:rowOff>
    </xdr:from>
    <xdr:ext cx="762000" cy="259045"/>
    <xdr:sp macro="" textlink="">
      <xdr:nvSpPr>
        <xdr:cNvPr id="349" name="テキスト ボックス 348"/>
        <xdr:cNvSpPr txBox="1"/>
      </xdr:nvSpPr>
      <xdr:spPr>
        <a:xfrm>
          <a:off x="13131800" y="1016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ほぼ横ばいではあるが、今年度</a:t>
          </a:r>
          <a:r>
            <a:rPr kumimoji="1" lang="en-US" altLang="ja-JP" sz="1300">
              <a:latin typeface="ＭＳ Ｐゴシック"/>
            </a:rPr>
            <a:t>0.3</a:t>
          </a:r>
          <a:r>
            <a:rPr kumimoji="1" lang="ja-JP" altLang="en-US" sz="1300">
              <a:latin typeface="ＭＳ Ｐゴシック"/>
            </a:rPr>
            <a:t>ポイントの下降となった。元利償還金（</a:t>
          </a:r>
          <a:r>
            <a:rPr kumimoji="1" lang="en-US" altLang="ja-JP" sz="1300">
              <a:latin typeface="ＭＳ Ｐゴシック"/>
            </a:rPr>
            <a:t>64</a:t>
          </a:r>
          <a:r>
            <a:rPr kumimoji="1" lang="ja-JP" altLang="en-US" sz="1300">
              <a:latin typeface="ＭＳ Ｐゴシック"/>
            </a:rPr>
            <a:t>百万円増）と債務負担行為に基づく支出（</a:t>
          </a:r>
          <a:r>
            <a:rPr kumimoji="1" lang="en-US" altLang="ja-JP" sz="1300">
              <a:latin typeface="ＭＳ Ｐゴシック"/>
            </a:rPr>
            <a:t>61</a:t>
          </a:r>
          <a:r>
            <a:rPr kumimoji="1" lang="ja-JP" altLang="en-US" sz="1300">
              <a:latin typeface="ＭＳ Ｐゴシック"/>
            </a:rPr>
            <a:t>百万円増）の増が主な要因である。</a:t>
          </a:r>
          <a:endParaRPr kumimoji="1" lang="en-US" altLang="ja-JP" sz="1300">
            <a:latin typeface="ＭＳ Ｐゴシック"/>
          </a:endParaRPr>
        </a:p>
        <a:p>
          <a:r>
            <a:rPr kumimoji="1" lang="ja-JP" altLang="en-US" sz="1300">
              <a:latin typeface="ＭＳ Ｐゴシック"/>
            </a:rPr>
            <a:t>　今年度も、類似団体内平均値以上ではあるが、乖離差は</a:t>
          </a:r>
          <a:r>
            <a:rPr kumimoji="1" lang="en-US" altLang="ja-JP" sz="1300">
              <a:latin typeface="ＭＳ Ｐゴシック"/>
            </a:rPr>
            <a:t>0.6</a:t>
          </a:r>
          <a:r>
            <a:rPr kumimoji="1" lang="ja-JP" altLang="en-US" sz="1300">
              <a:latin typeface="ＭＳ Ｐゴシック"/>
            </a:rPr>
            <a:t>ポイントと縮まっており、今後の公共施設の老朽化対策等を考慮すると、より一層の地方債発行事務上の取捨選択が重要となってくる。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9374</xdr:rowOff>
    </xdr:from>
    <xdr:to>
      <xdr:col>24</xdr:col>
      <xdr:colOff>558800</xdr:colOff>
      <xdr:row>45</xdr:row>
      <xdr:rowOff>5141</xdr:rowOff>
    </xdr:to>
    <xdr:cxnSp macro="">
      <xdr:nvCxnSpPr>
        <xdr:cNvPr id="381" name="直線コネクタ 380"/>
        <xdr:cNvCxnSpPr/>
      </xdr:nvCxnSpPr>
      <xdr:spPr>
        <a:xfrm flipV="1">
          <a:off x="17018000" y="6353024"/>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148668</xdr:rowOff>
    </xdr:from>
    <xdr:ext cx="762000" cy="259045"/>
    <xdr:sp macro="" textlink="">
      <xdr:nvSpPr>
        <xdr:cNvPr id="382" name="公債費負担の状況最小値テキスト"/>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24</xdr:col>
      <xdr:colOff>469900</xdr:colOff>
      <xdr:row>45</xdr:row>
      <xdr:rowOff>5141</xdr:rowOff>
    </xdr:from>
    <xdr:to>
      <xdr:col>24</xdr:col>
      <xdr:colOff>647700</xdr:colOff>
      <xdr:row>45</xdr:row>
      <xdr:rowOff>5141</xdr:rowOff>
    </xdr:to>
    <xdr:cxnSp macro="">
      <xdr:nvCxnSpPr>
        <xdr:cNvPr id="383" name="直線コネクタ 382"/>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95751</xdr:rowOff>
    </xdr:from>
    <xdr:ext cx="762000" cy="259045"/>
    <xdr:sp macro="" textlink="">
      <xdr:nvSpPr>
        <xdr:cNvPr id="384" name="公債費負担の状況最大値テキスト"/>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24</xdr:col>
      <xdr:colOff>469900</xdr:colOff>
      <xdr:row>37</xdr:row>
      <xdr:rowOff>9374</xdr:rowOff>
    </xdr:from>
    <xdr:to>
      <xdr:col>24</xdr:col>
      <xdr:colOff>647700</xdr:colOff>
      <xdr:row>37</xdr:row>
      <xdr:rowOff>9374</xdr:rowOff>
    </xdr:to>
    <xdr:cxnSp macro="">
      <xdr:nvCxnSpPr>
        <xdr:cNvPr id="385" name="直線コネクタ 384"/>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58057</xdr:rowOff>
    </xdr:from>
    <xdr:to>
      <xdr:col>24</xdr:col>
      <xdr:colOff>558800</xdr:colOff>
      <xdr:row>40</xdr:row>
      <xdr:rowOff>92528</xdr:rowOff>
    </xdr:to>
    <xdr:cxnSp macro="">
      <xdr:nvCxnSpPr>
        <xdr:cNvPr id="386" name="直線コネクタ 385"/>
        <xdr:cNvCxnSpPr/>
      </xdr:nvCxnSpPr>
      <xdr:spPr>
        <a:xfrm>
          <a:off x="16179800" y="69160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82749</xdr:rowOff>
    </xdr:from>
    <xdr:ext cx="762000" cy="259045"/>
    <xdr:sp macro="" textlink="">
      <xdr:nvSpPr>
        <xdr:cNvPr id="387" name="公債費負担の状況平均値テキスト"/>
        <xdr:cNvSpPr txBox="1"/>
      </xdr:nvSpPr>
      <xdr:spPr>
        <a:xfrm>
          <a:off x="17106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110672</xdr:rowOff>
    </xdr:from>
    <xdr:to>
      <xdr:col>24</xdr:col>
      <xdr:colOff>609600</xdr:colOff>
      <xdr:row>41</xdr:row>
      <xdr:rowOff>40822</xdr:rowOff>
    </xdr:to>
    <xdr:sp macro="" textlink="">
      <xdr:nvSpPr>
        <xdr:cNvPr id="388" name="フローチャート : 判断 387"/>
        <xdr:cNvSpPr/>
      </xdr:nvSpPr>
      <xdr:spPr>
        <a:xfrm>
          <a:off x="16967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58057</xdr:rowOff>
    </xdr:from>
    <xdr:to>
      <xdr:col>23</xdr:col>
      <xdr:colOff>406400</xdr:colOff>
      <xdr:row>40</xdr:row>
      <xdr:rowOff>69548</xdr:rowOff>
    </xdr:to>
    <xdr:cxnSp macro="">
      <xdr:nvCxnSpPr>
        <xdr:cNvPr id="389" name="直線コネクタ 388"/>
        <xdr:cNvCxnSpPr/>
      </xdr:nvCxnSpPr>
      <xdr:spPr>
        <a:xfrm flipV="1">
          <a:off x="15290800" y="69160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19655</xdr:rowOff>
    </xdr:from>
    <xdr:to>
      <xdr:col>23</xdr:col>
      <xdr:colOff>457200</xdr:colOff>
      <xdr:row>41</xdr:row>
      <xdr:rowOff>121255</xdr:rowOff>
    </xdr:to>
    <xdr:sp macro="" textlink="">
      <xdr:nvSpPr>
        <xdr:cNvPr id="390" name="フローチャート : 判断 389"/>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106032</xdr:rowOff>
    </xdr:from>
    <xdr:ext cx="736600" cy="259045"/>
    <xdr:sp macro="" textlink="">
      <xdr:nvSpPr>
        <xdr:cNvPr id="391" name="テキスト ボックス 390"/>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58057</xdr:rowOff>
    </xdr:from>
    <xdr:to>
      <xdr:col>22</xdr:col>
      <xdr:colOff>203200</xdr:colOff>
      <xdr:row>40</xdr:row>
      <xdr:rowOff>69548</xdr:rowOff>
    </xdr:to>
    <xdr:cxnSp macro="">
      <xdr:nvCxnSpPr>
        <xdr:cNvPr id="392" name="直線コネクタ 391"/>
        <xdr:cNvCxnSpPr/>
      </xdr:nvCxnSpPr>
      <xdr:spPr>
        <a:xfrm>
          <a:off x="14401800" y="69160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134559</xdr:rowOff>
    </xdr:from>
    <xdr:to>
      <xdr:col>22</xdr:col>
      <xdr:colOff>254000</xdr:colOff>
      <xdr:row>42</xdr:row>
      <xdr:rowOff>64709</xdr:rowOff>
    </xdr:to>
    <xdr:sp macro="" textlink="">
      <xdr:nvSpPr>
        <xdr:cNvPr id="393" name="フローチャート : 判断 392"/>
        <xdr:cNvSpPr/>
      </xdr:nvSpPr>
      <xdr:spPr>
        <a:xfrm>
          <a:off x="15240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49486</xdr:rowOff>
    </xdr:from>
    <xdr:ext cx="762000" cy="259045"/>
    <xdr:sp macro="" textlink="">
      <xdr:nvSpPr>
        <xdr:cNvPr id="394" name="テキスト ボックス 393"/>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58057</xdr:rowOff>
    </xdr:from>
    <xdr:to>
      <xdr:col>21</xdr:col>
      <xdr:colOff>0</xdr:colOff>
      <xdr:row>40</xdr:row>
      <xdr:rowOff>69548</xdr:rowOff>
    </xdr:to>
    <xdr:cxnSp macro="">
      <xdr:nvCxnSpPr>
        <xdr:cNvPr id="395" name="直線コネクタ 394"/>
        <xdr:cNvCxnSpPr/>
      </xdr:nvCxnSpPr>
      <xdr:spPr>
        <a:xfrm flipV="1">
          <a:off x="13512800" y="69160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55033</xdr:rowOff>
    </xdr:from>
    <xdr:to>
      <xdr:col>21</xdr:col>
      <xdr:colOff>50800</xdr:colOff>
      <xdr:row>42</xdr:row>
      <xdr:rowOff>156633</xdr:rowOff>
    </xdr:to>
    <xdr:sp macro="" textlink="">
      <xdr:nvSpPr>
        <xdr:cNvPr id="396" name="フローチャート : 判断 395"/>
        <xdr:cNvSpPr/>
      </xdr:nvSpPr>
      <xdr:spPr>
        <a:xfrm>
          <a:off x="14351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141410</xdr:rowOff>
    </xdr:from>
    <xdr:ext cx="762000" cy="259045"/>
    <xdr:sp macro="" textlink="">
      <xdr:nvSpPr>
        <xdr:cNvPr id="397" name="テキスト ボックス 396"/>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21469</xdr:rowOff>
    </xdr:from>
    <xdr:to>
      <xdr:col>19</xdr:col>
      <xdr:colOff>533400</xdr:colOff>
      <xdr:row>43</xdr:row>
      <xdr:rowOff>123069</xdr:rowOff>
    </xdr:to>
    <xdr:sp macro="" textlink="">
      <xdr:nvSpPr>
        <xdr:cNvPr id="398" name="フローチャート : 判断 397"/>
        <xdr:cNvSpPr/>
      </xdr:nvSpPr>
      <xdr:spPr>
        <a:xfrm>
          <a:off x="13462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107846</xdr:rowOff>
    </xdr:from>
    <xdr:ext cx="762000" cy="259045"/>
    <xdr:sp macro="" textlink="">
      <xdr:nvSpPr>
        <xdr:cNvPr id="399" name="テキスト ボックス 398"/>
        <xdr:cNvSpPr txBox="1"/>
      </xdr:nvSpPr>
      <xdr:spPr>
        <a:xfrm>
          <a:off x="13131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41728</xdr:rowOff>
    </xdr:from>
    <xdr:to>
      <xdr:col>24</xdr:col>
      <xdr:colOff>609600</xdr:colOff>
      <xdr:row>40</xdr:row>
      <xdr:rowOff>143328</xdr:rowOff>
    </xdr:to>
    <xdr:sp macro="" textlink="">
      <xdr:nvSpPr>
        <xdr:cNvPr id="405" name="円/楕円 404"/>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58255</xdr:rowOff>
    </xdr:from>
    <xdr:ext cx="762000" cy="259045"/>
    <xdr:sp macro="" textlink="">
      <xdr:nvSpPr>
        <xdr:cNvPr id="406" name="公債費負担の状況該当値テキスト"/>
        <xdr:cNvSpPr txBox="1"/>
      </xdr:nvSpPr>
      <xdr:spPr>
        <a:xfrm>
          <a:off x="17106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7257</xdr:rowOff>
    </xdr:from>
    <xdr:to>
      <xdr:col>23</xdr:col>
      <xdr:colOff>457200</xdr:colOff>
      <xdr:row>40</xdr:row>
      <xdr:rowOff>108857</xdr:rowOff>
    </xdr:to>
    <xdr:sp macro="" textlink="">
      <xdr:nvSpPr>
        <xdr:cNvPr id="407" name="円/楕円 406"/>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119034</xdr:rowOff>
    </xdr:from>
    <xdr:ext cx="736600" cy="259045"/>
    <xdr:sp macro="" textlink="">
      <xdr:nvSpPr>
        <xdr:cNvPr id="408" name="テキスト ボックス 407"/>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18748</xdr:rowOff>
    </xdr:from>
    <xdr:to>
      <xdr:col>22</xdr:col>
      <xdr:colOff>254000</xdr:colOff>
      <xdr:row>40</xdr:row>
      <xdr:rowOff>120348</xdr:rowOff>
    </xdr:to>
    <xdr:sp macro="" textlink="">
      <xdr:nvSpPr>
        <xdr:cNvPr id="409" name="円/楕円 408"/>
        <xdr:cNvSpPr/>
      </xdr:nvSpPr>
      <xdr:spPr>
        <a:xfrm>
          <a:off x="15240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130525</xdr:rowOff>
    </xdr:from>
    <xdr:ext cx="762000" cy="259045"/>
    <xdr:sp macro="" textlink="">
      <xdr:nvSpPr>
        <xdr:cNvPr id="410" name="テキスト ボックス 409"/>
        <xdr:cNvSpPr txBox="1"/>
      </xdr:nvSpPr>
      <xdr:spPr>
        <a:xfrm>
          <a:off x="14909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7257</xdr:rowOff>
    </xdr:from>
    <xdr:to>
      <xdr:col>21</xdr:col>
      <xdr:colOff>50800</xdr:colOff>
      <xdr:row>40</xdr:row>
      <xdr:rowOff>108857</xdr:rowOff>
    </xdr:to>
    <xdr:sp macro="" textlink="">
      <xdr:nvSpPr>
        <xdr:cNvPr id="411" name="円/楕円 410"/>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119034</xdr:rowOff>
    </xdr:from>
    <xdr:ext cx="762000" cy="259045"/>
    <xdr:sp macro="" textlink="">
      <xdr:nvSpPr>
        <xdr:cNvPr id="412" name="テキスト ボックス 411"/>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18748</xdr:rowOff>
    </xdr:from>
    <xdr:to>
      <xdr:col>19</xdr:col>
      <xdr:colOff>533400</xdr:colOff>
      <xdr:row>40</xdr:row>
      <xdr:rowOff>120348</xdr:rowOff>
    </xdr:to>
    <xdr:sp macro="" textlink="">
      <xdr:nvSpPr>
        <xdr:cNvPr id="413" name="円/楕円 412"/>
        <xdr:cNvSpPr/>
      </xdr:nvSpPr>
      <xdr:spPr>
        <a:xfrm>
          <a:off x="13462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130525</xdr:rowOff>
    </xdr:from>
    <xdr:ext cx="762000" cy="259045"/>
    <xdr:sp macro="" textlink="">
      <xdr:nvSpPr>
        <xdr:cNvPr id="414" name="テキスト ボックス 413"/>
        <xdr:cNvSpPr txBox="1"/>
      </xdr:nvSpPr>
      <xdr:spPr>
        <a:xfrm>
          <a:off x="13131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将来負担比率は</a:t>
          </a:r>
          <a:r>
            <a:rPr kumimoji="1" lang="en-US" altLang="ja-JP" sz="1300">
              <a:latin typeface="ＭＳ Ｐゴシック"/>
            </a:rPr>
            <a:t>32.7</a:t>
          </a:r>
          <a:r>
            <a:rPr kumimoji="1" lang="ja-JP" altLang="en-US" sz="1300">
              <a:latin typeface="ＭＳ Ｐゴシック"/>
            </a:rPr>
            <a:t>ポイント改善した。要因として、地方債の現在高や職員数の削減に伴う退職手当負担見込額などの減もあるが、大きな要因としては充当可能基金の増（</a:t>
          </a:r>
          <a:r>
            <a:rPr kumimoji="1" lang="en-US" altLang="ja-JP" sz="1300">
              <a:latin typeface="ＭＳ Ｐゴシック"/>
            </a:rPr>
            <a:t>1,101</a:t>
          </a:r>
          <a:r>
            <a:rPr kumimoji="1" lang="ja-JP" altLang="en-US" sz="1300">
              <a:latin typeface="ＭＳ Ｐゴシック"/>
            </a:rPr>
            <a:t>百万円増）である。</a:t>
          </a:r>
          <a:endParaRPr kumimoji="1" lang="en-US" altLang="ja-JP" sz="1300">
            <a:latin typeface="ＭＳ Ｐゴシック"/>
          </a:endParaRPr>
        </a:p>
        <a:p>
          <a:r>
            <a:rPr kumimoji="1" lang="ja-JP" altLang="en-US" sz="1300">
              <a:latin typeface="ＭＳ Ｐゴシック"/>
            </a:rPr>
            <a:t>　基金の増のうち、大部分がふるさと納税推進事業によるふるさと応援基金であるが（</a:t>
          </a:r>
          <a:r>
            <a:rPr kumimoji="1" lang="en-US" altLang="ja-JP" sz="1300">
              <a:latin typeface="ＭＳ Ｐゴシック"/>
            </a:rPr>
            <a:t>1,100</a:t>
          </a:r>
          <a:r>
            <a:rPr kumimoji="1" lang="ja-JP" altLang="en-US" sz="1300">
              <a:latin typeface="ＭＳ Ｐゴシック"/>
            </a:rPr>
            <a:t>百万円増）、今後も公共施設の老朽化等による投資的経費が見込まれるため、地方債の現在高に留意しつつ、充当可能基金の適切な運用や交付税措置を考慮した起債事務に努め、将来負担比率の抑制を図る。</a:t>
          </a: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7832</xdr:rowOff>
    </xdr:to>
    <xdr:cxnSp macro="">
      <xdr:nvCxnSpPr>
        <xdr:cNvPr id="443" name="直線コネクタ 442"/>
        <xdr:cNvCxnSpPr/>
      </xdr:nvCxnSpPr>
      <xdr:spPr>
        <a:xfrm flipV="1">
          <a:off x="17018000" y="2370667"/>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151359</xdr:rowOff>
    </xdr:from>
    <xdr:ext cx="762000" cy="259045"/>
    <xdr:sp macro="" textlink="">
      <xdr:nvSpPr>
        <xdr:cNvPr id="444" name="将来負担の状況最小値テキスト"/>
        <xdr:cNvSpPr txBox="1"/>
      </xdr:nvSpPr>
      <xdr:spPr>
        <a:xfrm>
          <a:off x="17106900" y="3923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196.5</a:t>
          </a:r>
          <a:endParaRPr kumimoji="1" lang="ja-JP" altLang="en-US" sz="1000" b="1">
            <a:latin typeface="ＭＳ Ｐゴシック"/>
          </a:endParaRPr>
        </a:p>
      </xdr:txBody>
    </xdr:sp>
    <xdr:clientData/>
  </xdr:oneCellAnchor>
  <xdr:twoCellAnchor>
    <xdr:from>
      <xdr:col>24</xdr:col>
      <xdr:colOff>469900</xdr:colOff>
      <xdr:row>23</xdr:row>
      <xdr:rowOff>7832</xdr:rowOff>
    </xdr:from>
    <xdr:to>
      <xdr:col>24</xdr:col>
      <xdr:colOff>647700</xdr:colOff>
      <xdr:row>23</xdr:row>
      <xdr:rowOff>7832</xdr:rowOff>
    </xdr:to>
    <xdr:cxnSp macro="">
      <xdr:nvCxnSpPr>
        <xdr:cNvPr id="445" name="直線コネクタ 444"/>
        <xdr:cNvCxnSpPr/>
      </xdr:nvCxnSpPr>
      <xdr:spPr>
        <a:xfrm>
          <a:off x="16929100" y="395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36322</xdr:rowOff>
    </xdr:from>
    <xdr:to>
      <xdr:col>24</xdr:col>
      <xdr:colOff>558800</xdr:colOff>
      <xdr:row>15</xdr:row>
      <xdr:rowOff>127889</xdr:rowOff>
    </xdr:to>
    <xdr:cxnSp macro="">
      <xdr:nvCxnSpPr>
        <xdr:cNvPr id="448" name="直線コネクタ 447"/>
        <xdr:cNvCxnSpPr/>
      </xdr:nvCxnSpPr>
      <xdr:spPr>
        <a:xfrm flipV="1">
          <a:off x="16179800" y="2436622"/>
          <a:ext cx="838200" cy="26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22496</xdr:rowOff>
    </xdr:from>
    <xdr:ext cx="762000" cy="259045"/>
    <xdr:sp macro="" textlink="">
      <xdr:nvSpPr>
        <xdr:cNvPr id="449" name="将来負担の状況平均値テキスト"/>
        <xdr:cNvSpPr txBox="1"/>
      </xdr:nvSpPr>
      <xdr:spPr>
        <a:xfrm>
          <a:off x="17106900" y="276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50419</xdr:rowOff>
    </xdr:from>
    <xdr:to>
      <xdr:col>24</xdr:col>
      <xdr:colOff>609600</xdr:colOff>
      <xdr:row>16</xdr:row>
      <xdr:rowOff>152019</xdr:rowOff>
    </xdr:to>
    <xdr:sp macro="" textlink="">
      <xdr:nvSpPr>
        <xdr:cNvPr id="450" name="フローチャート : 判断 449"/>
        <xdr:cNvSpPr/>
      </xdr:nvSpPr>
      <xdr:spPr>
        <a:xfrm>
          <a:off x="169672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115824</xdr:rowOff>
    </xdr:from>
    <xdr:to>
      <xdr:col>23</xdr:col>
      <xdr:colOff>406400</xdr:colOff>
      <xdr:row>15</xdr:row>
      <xdr:rowOff>127889</xdr:rowOff>
    </xdr:to>
    <xdr:cxnSp macro="">
      <xdr:nvCxnSpPr>
        <xdr:cNvPr id="451" name="直線コネクタ 450"/>
        <xdr:cNvCxnSpPr/>
      </xdr:nvCxnSpPr>
      <xdr:spPr>
        <a:xfrm>
          <a:off x="15290800" y="268757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11007</xdr:rowOff>
    </xdr:from>
    <xdr:to>
      <xdr:col>23</xdr:col>
      <xdr:colOff>457200</xdr:colOff>
      <xdr:row>16</xdr:row>
      <xdr:rowOff>112607</xdr:rowOff>
    </xdr:to>
    <xdr:sp macro="" textlink="">
      <xdr:nvSpPr>
        <xdr:cNvPr id="452" name="フローチャート : 判断 451"/>
        <xdr:cNvSpPr/>
      </xdr:nvSpPr>
      <xdr:spPr>
        <a:xfrm>
          <a:off x="16129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97384</xdr:rowOff>
    </xdr:from>
    <xdr:ext cx="736600" cy="259045"/>
    <xdr:sp macro="" textlink="">
      <xdr:nvSpPr>
        <xdr:cNvPr id="453" name="テキスト ボックス 452"/>
        <xdr:cNvSpPr txBox="1"/>
      </xdr:nvSpPr>
      <xdr:spPr>
        <a:xfrm>
          <a:off x="15798800" y="2840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115824</xdr:rowOff>
    </xdr:from>
    <xdr:to>
      <xdr:col>22</xdr:col>
      <xdr:colOff>203200</xdr:colOff>
      <xdr:row>15</xdr:row>
      <xdr:rowOff>158454</xdr:rowOff>
    </xdr:to>
    <xdr:cxnSp macro="">
      <xdr:nvCxnSpPr>
        <xdr:cNvPr id="454" name="直線コネクタ 453"/>
        <xdr:cNvCxnSpPr/>
      </xdr:nvCxnSpPr>
      <xdr:spPr>
        <a:xfrm flipV="1">
          <a:off x="14401800" y="2687574"/>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20659</xdr:rowOff>
    </xdr:from>
    <xdr:to>
      <xdr:col>22</xdr:col>
      <xdr:colOff>254000</xdr:colOff>
      <xdr:row>16</xdr:row>
      <xdr:rowOff>122259</xdr:rowOff>
    </xdr:to>
    <xdr:sp macro="" textlink="">
      <xdr:nvSpPr>
        <xdr:cNvPr id="455" name="フローチャート : 判断 454"/>
        <xdr:cNvSpPr/>
      </xdr:nvSpPr>
      <xdr:spPr>
        <a:xfrm>
          <a:off x="15240000" y="27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107036</xdr:rowOff>
    </xdr:from>
    <xdr:ext cx="762000" cy="259045"/>
    <xdr:sp macro="" textlink="">
      <xdr:nvSpPr>
        <xdr:cNvPr id="456" name="テキスト ボックス 455"/>
        <xdr:cNvSpPr txBox="1"/>
      </xdr:nvSpPr>
      <xdr:spPr>
        <a:xfrm>
          <a:off x="14909800" y="285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158454</xdr:rowOff>
    </xdr:from>
    <xdr:to>
      <xdr:col>21</xdr:col>
      <xdr:colOff>0</xdr:colOff>
      <xdr:row>16</xdr:row>
      <xdr:rowOff>68241</xdr:rowOff>
    </xdr:to>
    <xdr:cxnSp macro="">
      <xdr:nvCxnSpPr>
        <xdr:cNvPr id="457" name="直線コネクタ 456"/>
        <xdr:cNvCxnSpPr/>
      </xdr:nvCxnSpPr>
      <xdr:spPr>
        <a:xfrm flipV="1">
          <a:off x="13512800" y="2730204"/>
          <a:ext cx="889000" cy="8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97070</xdr:rowOff>
    </xdr:from>
    <xdr:to>
      <xdr:col>21</xdr:col>
      <xdr:colOff>50800</xdr:colOff>
      <xdr:row>17</xdr:row>
      <xdr:rowOff>27220</xdr:rowOff>
    </xdr:to>
    <xdr:sp macro="" textlink="">
      <xdr:nvSpPr>
        <xdr:cNvPr id="458" name="フローチャート : 判断 457"/>
        <xdr:cNvSpPr/>
      </xdr:nvSpPr>
      <xdr:spPr>
        <a:xfrm>
          <a:off x="14351000" y="284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11997</xdr:rowOff>
    </xdr:from>
    <xdr:ext cx="762000" cy="259045"/>
    <xdr:sp macro="" textlink="">
      <xdr:nvSpPr>
        <xdr:cNvPr id="459" name="テキスト ボックス 458"/>
        <xdr:cNvSpPr txBox="1"/>
      </xdr:nvSpPr>
      <xdr:spPr>
        <a:xfrm>
          <a:off x="14020800" y="292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6858</xdr:rowOff>
    </xdr:from>
    <xdr:to>
      <xdr:col>19</xdr:col>
      <xdr:colOff>533400</xdr:colOff>
      <xdr:row>17</xdr:row>
      <xdr:rowOff>108458</xdr:rowOff>
    </xdr:to>
    <xdr:sp macro="" textlink="">
      <xdr:nvSpPr>
        <xdr:cNvPr id="460" name="フローチャート : 判断 459"/>
        <xdr:cNvSpPr/>
      </xdr:nvSpPr>
      <xdr:spPr>
        <a:xfrm>
          <a:off x="13462000" y="292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93235</xdr:rowOff>
    </xdr:from>
    <xdr:ext cx="762000" cy="259045"/>
    <xdr:sp macro="" textlink="">
      <xdr:nvSpPr>
        <xdr:cNvPr id="461" name="テキスト ボックス 460"/>
        <xdr:cNvSpPr txBox="1"/>
      </xdr:nvSpPr>
      <xdr:spPr>
        <a:xfrm>
          <a:off x="13131800" y="300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156972</xdr:rowOff>
    </xdr:from>
    <xdr:to>
      <xdr:col>24</xdr:col>
      <xdr:colOff>609600</xdr:colOff>
      <xdr:row>14</xdr:row>
      <xdr:rowOff>87122</xdr:rowOff>
    </xdr:to>
    <xdr:sp macro="" textlink="">
      <xdr:nvSpPr>
        <xdr:cNvPr id="467" name="円/楕円 466"/>
        <xdr:cNvSpPr/>
      </xdr:nvSpPr>
      <xdr:spPr>
        <a:xfrm>
          <a:off x="16967200" y="238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78249</xdr:rowOff>
    </xdr:from>
    <xdr:ext cx="762000" cy="259045"/>
    <xdr:sp macro="" textlink="">
      <xdr:nvSpPr>
        <xdr:cNvPr id="468" name="将来負担の状況該当値テキスト"/>
        <xdr:cNvSpPr txBox="1"/>
      </xdr:nvSpPr>
      <xdr:spPr>
        <a:xfrm>
          <a:off x="17106900" y="230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77089</xdr:rowOff>
    </xdr:from>
    <xdr:to>
      <xdr:col>23</xdr:col>
      <xdr:colOff>457200</xdr:colOff>
      <xdr:row>16</xdr:row>
      <xdr:rowOff>7239</xdr:rowOff>
    </xdr:to>
    <xdr:sp macro="" textlink="">
      <xdr:nvSpPr>
        <xdr:cNvPr id="469" name="円/楕円 468"/>
        <xdr:cNvSpPr/>
      </xdr:nvSpPr>
      <xdr:spPr>
        <a:xfrm>
          <a:off x="16129000" y="264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17416</xdr:rowOff>
    </xdr:from>
    <xdr:ext cx="736600" cy="259045"/>
    <xdr:sp macro="" textlink="">
      <xdr:nvSpPr>
        <xdr:cNvPr id="470" name="テキスト ボックス 469"/>
        <xdr:cNvSpPr txBox="1"/>
      </xdr:nvSpPr>
      <xdr:spPr>
        <a:xfrm>
          <a:off x="15798800" y="2417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65024</xdr:rowOff>
    </xdr:from>
    <xdr:to>
      <xdr:col>22</xdr:col>
      <xdr:colOff>254000</xdr:colOff>
      <xdr:row>15</xdr:row>
      <xdr:rowOff>166624</xdr:rowOff>
    </xdr:to>
    <xdr:sp macro="" textlink="">
      <xdr:nvSpPr>
        <xdr:cNvPr id="471" name="円/楕円 470"/>
        <xdr:cNvSpPr/>
      </xdr:nvSpPr>
      <xdr:spPr>
        <a:xfrm>
          <a:off x="15240000" y="26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5351</xdr:rowOff>
    </xdr:from>
    <xdr:ext cx="762000" cy="259045"/>
    <xdr:sp macro="" textlink="">
      <xdr:nvSpPr>
        <xdr:cNvPr id="472" name="テキスト ボックス 471"/>
        <xdr:cNvSpPr txBox="1"/>
      </xdr:nvSpPr>
      <xdr:spPr>
        <a:xfrm>
          <a:off x="14909800" y="240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107654</xdr:rowOff>
    </xdr:from>
    <xdr:to>
      <xdr:col>21</xdr:col>
      <xdr:colOff>50800</xdr:colOff>
      <xdr:row>16</xdr:row>
      <xdr:rowOff>37804</xdr:rowOff>
    </xdr:to>
    <xdr:sp macro="" textlink="">
      <xdr:nvSpPr>
        <xdr:cNvPr id="473" name="円/楕円 472"/>
        <xdr:cNvSpPr/>
      </xdr:nvSpPr>
      <xdr:spPr>
        <a:xfrm>
          <a:off x="14351000" y="267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47981</xdr:rowOff>
    </xdr:from>
    <xdr:ext cx="762000" cy="259045"/>
    <xdr:sp macro="" textlink="">
      <xdr:nvSpPr>
        <xdr:cNvPr id="474" name="テキスト ボックス 473"/>
        <xdr:cNvSpPr txBox="1"/>
      </xdr:nvSpPr>
      <xdr:spPr>
        <a:xfrm>
          <a:off x="14020800" y="244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17441</xdr:rowOff>
    </xdr:from>
    <xdr:to>
      <xdr:col>19</xdr:col>
      <xdr:colOff>533400</xdr:colOff>
      <xdr:row>16</xdr:row>
      <xdr:rowOff>119041</xdr:rowOff>
    </xdr:to>
    <xdr:sp macro="" textlink="">
      <xdr:nvSpPr>
        <xdr:cNvPr id="475" name="円/楕円 474"/>
        <xdr:cNvSpPr/>
      </xdr:nvSpPr>
      <xdr:spPr>
        <a:xfrm>
          <a:off x="13462000" y="276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129218</xdr:rowOff>
    </xdr:from>
    <xdr:ext cx="762000" cy="259045"/>
    <xdr:sp macro="" textlink="">
      <xdr:nvSpPr>
        <xdr:cNvPr id="476" name="テキスト ボックス 475"/>
        <xdr:cNvSpPr txBox="1"/>
      </xdr:nvSpPr>
      <xdr:spPr>
        <a:xfrm>
          <a:off x="13131800" y="252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13,879
13,666
100.67
10,261,389
9,908,383
350,812
4,443,097
8,039,839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8.2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対前年度比で</a:t>
          </a:r>
          <a:r>
            <a:rPr kumimoji="1" lang="en-US" altLang="ja-JP" sz="1300">
              <a:latin typeface="ＭＳ Ｐゴシック"/>
            </a:rPr>
            <a:t>1.7</a:t>
          </a:r>
          <a:r>
            <a:rPr kumimoji="1" lang="ja-JP" altLang="en-US" sz="1300">
              <a:latin typeface="ＭＳ Ｐゴシック"/>
            </a:rPr>
            <a:t>ポイント改善し、類似団体内平均値との乖離は</a:t>
          </a:r>
          <a:r>
            <a:rPr kumimoji="1" lang="en-US" altLang="ja-JP" sz="1300">
              <a:latin typeface="ＭＳ Ｐゴシック"/>
            </a:rPr>
            <a:t>5.8</a:t>
          </a:r>
          <a:r>
            <a:rPr kumimoji="1" lang="ja-JP" altLang="en-US" sz="1300">
              <a:latin typeface="ＭＳ Ｐゴシック"/>
            </a:rPr>
            <a:t>ポイントから</a:t>
          </a:r>
          <a:r>
            <a:rPr kumimoji="1" lang="en-US" altLang="ja-JP" sz="1300">
              <a:latin typeface="ＭＳ Ｐゴシック"/>
            </a:rPr>
            <a:t>4.8</a:t>
          </a:r>
          <a:r>
            <a:rPr kumimoji="1" lang="ja-JP" altLang="en-US" sz="1300">
              <a:latin typeface="ＭＳ Ｐゴシック"/>
            </a:rPr>
            <a:t>ポイントまで縮まった。本数値が低水準で推移している要因は、人件費に係る毎年の経常的な収入のうち経常特定財源が少ないことによる。今後も引き続き行政改革に取り組み、給与等の適正化に努め、人件費の抑制を図っ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48078</xdr:rowOff>
    </xdr:from>
    <xdr:to>
      <xdr:col>7</xdr:col>
      <xdr:colOff>15875</xdr:colOff>
      <xdr:row>41</xdr:row>
      <xdr:rowOff>146050</xdr:rowOff>
    </xdr:to>
    <xdr:cxnSp macro="">
      <xdr:nvCxnSpPr>
        <xdr:cNvPr id="63" name="直線コネクタ 62"/>
        <xdr:cNvCxnSpPr/>
      </xdr:nvCxnSpPr>
      <xdr:spPr>
        <a:xfrm flipV="1">
          <a:off x="4826000" y="57059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4"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5" name="直線コネクタ 64"/>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134455</xdr:rowOff>
    </xdr:from>
    <xdr:ext cx="762000" cy="259045"/>
    <xdr:sp macro="" textlink="">
      <xdr:nvSpPr>
        <xdr:cNvPr id="66" name="人件費最大値テキスト"/>
        <xdr:cNvSpPr txBox="1"/>
      </xdr:nvSpPr>
      <xdr:spPr>
        <a:xfrm>
          <a:off x="4914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6</xdr:col>
      <xdr:colOff>612775</xdr:colOff>
      <xdr:row>33</xdr:row>
      <xdr:rowOff>48078</xdr:rowOff>
    </xdr:from>
    <xdr:to>
      <xdr:col>7</xdr:col>
      <xdr:colOff>104775</xdr:colOff>
      <xdr:row>33</xdr:row>
      <xdr:rowOff>48078</xdr:rowOff>
    </xdr:to>
    <xdr:cxnSp macro="">
      <xdr:nvCxnSpPr>
        <xdr:cNvPr id="67" name="直線コネクタ 66"/>
        <xdr:cNvCxnSpPr/>
      </xdr:nvCxnSpPr>
      <xdr:spPr>
        <a:xfrm>
          <a:off x="4737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41</xdr:row>
      <xdr:rowOff>4535</xdr:rowOff>
    </xdr:from>
    <xdr:to>
      <xdr:col>7</xdr:col>
      <xdr:colOff>15875</xdr:colOff>
      <xdr:row>42</xdr:row>
      <xdr:rowOff>18143</xdr:rowOff>
    </xdr:to>
    <xdr:cxnSp macro="">
      <xdr:nvCxnSpPr>
        <xdr:cNvPr id="68" name="直線コネクタ 67"/>
        <xdr:cNvCxnSpPr/>
      </xdr:nvCxnSpPr>
      <xdr:spPr>
        <a:xfrm flipV="1">
          <a:off x="3987800" y="7033985"/>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133549</xdr:rowOff>
    </xdr:from>
    <xdr:ext cx="762000" cy="259045"/>
    <xdr:sp macro="" textlink="">
      <xdr:nvSpPr>
        <xdr:cNvPr id="69" name="人件費平均値テキスト"/>
        <xdr:cNvSpPr txBox="1"/>
      </xdr:nvSpPr>
      <xdr:spPr>
        <a:xfrm>
          <a:off x="4914900" y="630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70" name="フローチャート :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42</xdr:row>
      <xdr:rowOff>18143</xdr:rowOff>
    </xdr:from>
    <xdr:to>
      <xdr:col>5</xdr:col>
      <xdr:colOff>549275</xdr:colOff>
      <xdr:row>42</xdr:row>
      <xdr:rowOff>29028</xdr:rowOff>
    </xdr:to>
    <xdr:cxnSp macro="">
      <xdr:nvCxnSpPr>
        <xdr:cNvPr id="71" name="直線コネクタ 70"/>
        <xdr:cNvCxnSpPr/>
      </xdr:nvCxnSpPr>
      <xdr:spPr>
        <a:xfrm flipV="1">
          <a:off x="3098800" y="7219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21772</xdr:rowOff>
    </xdr:from>
    <xdr:to>
      <xdr:col>5</xdr:col>
      <xdr:colOff>600075</xdr:colOff>
      <xdr:row>38</xdr:row>
      <xdr:rowOff>123372</xdr:rowOff>
    </xdr:to>
    <xdr:sp macro="" textlink="">
      <xdr:nvSpPr>
        <xdr:cNvPr id="72" name="フローチャート : 判断 71"/>
        <xdr:cNvSpPr/>
      </xdr:nvSpPr>
      <xdr:spPr>
        <a:xfrm>
          <a:off x="3937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133549</xdr:rowOff>
    </xdr:from>
    <xdr:ext cx="736600" cy="259045"/>
    <xdr:sp macro="" textlink="">
      <xdr:nvSpPr>
        <xdr:cNvPr id="73" name="テキスト ボックス 72"/>
        <xdr:cNvSpPr txBox="1"/>
      </xdr:nvSpPr>
      <xdr:spPr>
        <a:xfrm>
          <a:off x="3606800" y="6305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3</xdr:col>
      <xdr:colOff>142875</xdr:colOff>
      <xdr:row>42</xdr:row>
      <xdr:rowOff>29028</xdr:rowOff>
    </xdr:from>
    <xdr:to>
      <xdr:col>4</xdr:col>
      <xdr:colOff>346075</xdr:colOff>
      <xdr:row>42</xdr:row>
      <xdr:rowOff>61685</xdr:rowOff>
    </xdr:to>
    <xdr:cxnSp macro="">
      <xdr:nvCxnSpPr>
        <xdr:cNvPr id="74" name="直線コネクタ 73"/>
        <xdr:cNvCxnSpPr/>
      </xdr:nvCxnSpPr>
      <xdr:spPr>
        <a:xfrm flipV="1">
          <a:off x="2209800" y="7229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138793</xdr:rowOff>
    </xdr:from>
    <xdr:to>
      <xdr:col>4</xdr:col>
      <xdr:colOff>396875</xdr:colOff>
      <xdr:row>38</xdr:row>
      <xdr:rowOff>68943</xdr:rowOff>
    </xdr:to>
    <xdr:sp macro="" textlink="">
      <xdr:nvSpPr>
        <xdr:cNvPr id="75" name="フローチャート : 判断 74"/>
        <xdr:cNvSpPr/>
      </xdr:nvSpPr>
      <xdr:spPr>
        <a:xfrm>
          <a:off x="3048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79120</xdr:rowOff>
    </xdr:from>
    <xdr:ext cx="762000" cy="259045"/>
    <xdr:sp macro="" textlink="">
      <xdr:nvSpPr>
        <xdr:cNvPr id="76" name="テキスト ボックス 75"/>
        <xdr:cNvSpPr txBox="1"/>
      </xdr:nvSpPr>
      <xdr:spPr>
        <a:xfrm>
          <a:off x="2717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twoCellAnchor>
    <xdr:from>
      <xdr:col>1</xdr:col>
      <xdr:colOff>625475</xdr:colOff>
      <xdr:row>42</xdr:row>
      <xdr:rowOff>61685</xdr:rowOff>
    </xdr:from>
    <xdr:to>
      <xdr:col>3</xdr:col>
      <xdr:colOff>142875</xdr:colOff>
      <xdr:row>42</xdr:row>
      <xdr:rowOff>61685</xdr:rowOff>
    </xdr:to>
    <xdr:cxnSp macro="">
      <xdr:nvCxnSpPr>
        <xdr:cNvPr id="77" name="直線コネクタ 76"/>
        <xdr:cNvCxnSpPr/>
      </xdr:nvCxnSpPr>
      <xdr:spPr>
        <a:xfrm>
          <a:off x="1320800" y="7262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32657</xdr:rowOff>
    </xdr:from>
    <xdr:to>
      <xdr:col>3</xdr:col>
      <xdr:colOff>193675</xdr:colOff>
      <xdr:row>38</xdr:row>
      <xdr:rowOff>134257</xdr:rowOff>
    </xdr:to>
    <xdr:sp macro="" textlink="">
      <xdr:nvSpPr>
        <xdr:cNvPr id="78" name="フローチャート : 判断 77"/>
        <xdr:cNvSpPr/>
      </xdr:nvSpPr>
      <xdr:spPr>
        <a:xfrm>
          <a:off x="2159000" y="65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144434</xdr:rowOff>
    </xdr:from>
    <xdr:ext cx="762000" cy="259045"/>
    <xdr:sp macro="" textlink="">
      <xdr:nvSpPr>
        <xdr:cNvPr id="79" name="テキスト ボックス 78"/>
        <xdr:cNvSpPr txBox="1"/>
      </xdr:nvSpPr>
      <xdr:spPr>
        <a:xfrm>
          <a:off x="1828800" y="631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108857</xdr:rowOff>
    </xdr:from>
    <xdr:to>
      <xdr:col>1</xdr:col>
      <xdr:colOff>676275</xdr:colOff>
      <xdr:row>39</xdr:row>
      <xdr:rowOff>39007</xdr:rowOff>
    </xdr:to>
    <xdr:sp macro="" textlink="">
      <xdr:nvSpPr>
        <xdr:cNvPr id="80" name="フローチャート : 判断 79"/>
        <xdr:cNvSpPr/>
      </xdr:nvSpPr>
      <xdr:spPr>
        <a:xfrm>
          <a:off x="1270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49184</xdr:rowOff>
    </xdr:from>
    <xdr:ext cx="762000" cy="259045"/>
    <xdr:sp macro="" textlink="">
      <xdr:nvSpPr>
        <xdr:cNvPr id="81" name="テキスト ボックス 80"/>
        <xdr:cNvSpPr txBox="1"/>
      </xdr:nvSpPr>
      <xdr:spPr>
        <a:xfrm>
          <a:off x="939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40</xdr:row>
      <xdr:rowOff>125185</xdr:rowOff>
    </xdr:from>
    <xdr:to>
      <xdr:col>7</xdr:col>
      <xdr:colOff>66675</xdr:colOff>
      <xdr:row>41</xdr:row>
      <xdr:rowOff>55335</xdr:rowOff>
    </xdr:to>
    <xdr:sp macro="" textlink="">
      <xdr:nvSpPr>
        <xdr:cNvPr id="87" name="円/楕円 86"/>
        <xdr:cNvSpPr/>
      </xdr:nvSpPr>
      <xdr:spPr>
        <a:xfrm>
          <a:off x="47752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97262</xdr:rowOff>
    </xdr:from>
    <xdr:ext cx="762000" cy="259045"/>
    <xdr:sp macro="" textlink="">
      <xdr:nvSpPr>
        <xdr:cNvPr id="88" name="人件費該当値テキスト"/>
        <xdr:cNvSpPr txBox="1"/>
      </xdr:nvSpPr>
      <xdr:spPr>
        <a:xfrm>
          <a:off x="4914900" y="69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5</xdr:col>
      <xdr:colOff>498475</xdr:colOff>
      <xdr:row>41</xdr:row>
      <xdr:rowOff>138793</xdr:rowOff>
    </xdr:from>
    <xdr:to>
      <xdr:col>5</xdr:col>
      <xdr:colOff>600075</xdr:colOff>
      <xdr:row>42</xdr:row>
      <xdr:rowOff>68943</xdr:rowOff>
    </xdr:to>
    <xdr:sp macro="" textlink="">
      <xdr:nvSpPr>
        <xdr:cNvPr id="89" name="円/楕円 88"/>
        <xdr:cNvSpPr/>
      </xdr:nvSpPr>
      <xdr:spPr>
        <a:xfrm>
          <a:off x="3937000" y="71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42</xdr:row>
      <xdr:rowOff>53720</xdr:rowOff>
    </xdr:from>
    <xdr:ext cx="736600" cy="259045"/>
    <xdr:sp macro="" textlink="">
      <xdr:nvSpPr>
        <xdr:cNvPr id="90" name="テキスト ボックス 89"/>
        <xdr:cNvSpPr txBox="1"/>
      </xdr:nvSpPr>
      <xdr:spPr>
        <a:xfrm>
          <a:off x="3606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4</xdr:col>
      <xdr:colOff>295275</xdr:colOff>
      <xdr:row>41</xdr:row>
      <xdr:rowOff>149678</xdr:rowOff>
    </xdr:from>
    <xdr:to>
      <xdr:col>4</xdr:col>
      <xdr:colOff>396875</xdr:colOff>
      <xdr:row>42</xdr:row>
      <xdr:rowOff>79828</xdr:rowOff>
    </xdr:to>
    <xdr:sp macro="" textlink="">
      <xdr:nvSpPr>
        <xdr:cNvPr id="91" name="円/楕円 90"/>
        <xdr:cNvSpPr/>
      </xdr:nvSpPr>
      <xdr:spPr>
        <a:xfrm>
          <a:off x="3048000" y="717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42</xdr:row>
      <xdr:rowOff>64605</xdr:rowOff>
    </xdr:from>
    <xdr:ext cx="762000" cy="259045"/>
    <xdr:sp macro="" textlink="">
      <xdr:nvSpPr>
        <xdr:cNvPr id="92" name="テキスト ボックス 91"/>
        <xdr:cNvSpPr txBox="1"/>
      </xdr:nvSpPr>
      <xdr:spPr>
        <a:xfrm>
          <a:off x="2717800" y="726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3</xdr:col>
      <xdr:colOff>92075</xdr:colOff>
      <xdr:row>42</xdr:row>
      <xdr:rowOff>10885</xdr:rowOff>
    </xdr:from>
    <xdr:to>
      <xdr:col>3</xdr:col>
      <xdr:colOff>193675</xdr:colOff>
      <xdr:row>42</xdr:row>
      <xdr:rowOff>112485</xdr:rowOff>
    </xdr:to>
    <xdr:sp macro="" textlink="">
      <xdr:nvSpPr>
        <xdr:cNvPr id="93" name="円/楕円 92"/>
        <xdr:cNvSpPr/>
      </xdr:nvSpPr>
      <xdr:spPr>
        <a:xfrm>
          <a:off x="2159000" y="72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42</xdr:row>
      <xdr:rowOff>97262</xdr:rowOff>
    </xdr:from>
    <xdr:ext cx="762000" cy="259045"/>
    <xdr:sp macro="" textlink="">
      <xdr:nvSpPr>
        <xdr:cNvPr id="94" name="テキスト ボックス 93"/>
        <xdr:cNvSpPr txBox="1"/>
      </xdr:nvSpPr>
      <xdr:spPr>
        <a:xfrm>
          <a:off x="1828800" y="729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xdr:col>
      <xdr:colOff>574675</xdr:colOff>
      <xdr:row>42</xdr:row>
      <xdr:rowOff>10885</xdr:rowOff>
    </xdr:from>
    <xdr:to>
      <xdr:col>1</xdr:col>
      <xdr:colOff>676275</xdr:colOff>
      <xdr:row>42</xdr:row>
      <xdr:rowOff>112485</xdr:rowOff>
    </xdr:to>
    <xdr:sp macro="" textlink="">
      <xdr:nvSpPr>
        <xdr:cNvPr id="95" name="円/楕円 94"/>
        <xdr:cNvSpPr/>
      </xdr:nvSpPr>
      <xdr:spPr>
        <a:xfrm>
          <a:off x="1270000" y="72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42</xdr:row>
      <xdr:rowOff>97262</xdr:rowOff>
    </xdr:from>
    <xdr:ext cx="762000" cy="259045"/>
    <xdr:sp macro="" textlink="">
      <xdr:nvSpPr>
        <xdr:cNvPr id="96" name="テキスト ボックス 95"/>
        <xdr:cNvSpPr txBox="1"/>
      </xdr:nvSpPr>
      <xdr:spPr>
        <a:xfrm>
          <a:off x="939800" y="729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前年度比で</a:t>
          </a:r>
          <a:r>
            <a:rPr kumimoji="1" lang="en-US" altLang="ja-JP" sz="1300">
              <a:latin typeface="ＭＳ Ｐゴシック"/>
            </a:rPr>
            <a:t>0.9</a:t>
          </a:r>
          <a:r>
            <a:rPr kumimoji="1" lang="ja-JP" altLang="en-US" sz="1300">
              <a:latin typeface="ＭＳ Ｐゴシック"/>
            </a:rPr>
            <a:t>ポイント改善し、</a:t>
          </a:r>
          <a:r>
            <a:rPr kumimoji="1" lang="en-US" altLang="ja-JP" sz="1300">
              <a:latin typeface="ＭＳ Ｐゴシック"/>
            </a:rPr>
            <a:t>4</a:t>
          </a:r>
          <a:r>
            <a:rPr kumimoji="1" lang="ja-JP" altLang="en-US" sz="1300">
              <a:latin typeface="ＭＳ Ｐゴシック"/>
            </a:rPr>
            <a:t>年連続の改善となった。物件費の決算額が</a:t>
          </a:r>
          <a:r>
            <a:rPr kumimoji="1" lang="en-US" altLang="ja-JP" sz="1300">
              <a:latin typeface="ＭＳ Ｐゴシック"/>
            </a:rPr>
            <a:t>41,526</a:t>
          </a:r>
          <a:r>
            <a:rPr kumimoji="1" lang="ja-JP" altLang="en-US" sz="1300">
              <a:latin typeface="ＭＳ Ｐゴシック"/>
            </a:rPr>
            <a:t>千円減となったためである。</a:t>
          </a:r>
          <a:endParaRPr kumimoji="1" lang="en-US" altLang="ja-JP" sz="1300">
            <a:latin typeface="ＭＳ Ｐゴシック"/>
          </a:endParaRPr>
        </a:p>
        <a:p>
          <a:r>
            <a:rPr kumimoji="1" lang="ja-JP" altLang="en-US" sz="1300">
              <a:latin typeface="ＭＳ Ｐゴシック"/>
            </a:rPr>
            <a:t>　さらなる数値の改善のため、事務事業の見直しや予算編成時点で物件費そのものを抑制する、積極的に内部管理経費の抑制に努めたい。</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165100</xdr:rowOff>
    </xdr:from>
    <xdr:to>
      <xdr:col>24</xdr:col>
      <xdr:colOff>31750</xdr:colOff>
      <xdr:row>22</xdr:row>
      <xdr:rowOff>38100</xdr:rowOff>
    </xdr:to>
    <xdr:cxnSp macro="">
      <xdr:nvCxnSpPr>
        <xdr:cNvPr id="124" name="直線コネクタ 123"/>
        <xdr:cNvCxnSpPr/>
      </xdr:nvCxnSpPr>
      <xdr:spPr>
        <a:xfrm flipV="1">
          <a:off x="16510000" y="2222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10177</xdr:rowOff>
    </xdr:from>
    <xdr:ext cx="762000" cy="259045"/>
    <xdr:sp macro="" textlink="">
      <xdr:nvSpPr>
        <xdr:cNvPr id="125"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628650</xdr:colOff>
      <xdr:row>22</xdr:row>
      <xdr:rowOff>38100</xdr:rowOff>
    </xdr:from>
    <xdr:to>
      <xdr:col>24</xdr:col>
      <xdr:colOff>120650</xdr:colOff>
      <xdr:row>22</xdr:row>
      <xdr:rowOff>38100</xdr:rowOff>
    </xdr:to>
    <xdr:cxnSp macro="">
      <xdr:nvCxnSpPr>
        <xdr:cNvPr id="126" name="直線コネクタ 125"/>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23</xdr:col>
      <xdr:colOff>628650</xdr:colOff>
      <xdr:row>12</xdr:row>
      <xdr:rowOff>165100</xdr:rowOff>
    </xdr:from>
    <xdr:to>
      <xdr:col>24</xdr:col>
      <xdr:colOff>120650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0</xdr:rowOff>
    </xdr:from>
    <xdr:to>
      <xdr:col>24</xdr:col>
      <xdr:colOff>31750</xdr:colOff>
      <xdr:row>16</xdr:row>
      <xdr:rowOff>114300</xdr:rowOff>
    </xdr:to>
    <xdr:cxnSp macro="">
      <xdr:nvCxnSpPr>
        <xdr:cNvPr id="129" name="直線コネクタ 128"/>
        <xdr:cNvCxnSpPr/>
      </xdr:nvCxnSpPr>
      <xdr:spPr>
        <a:xfrm flipV="1">
          <a:off x="15671800" y="2743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54627</xdr:rowOff>
    </xdr:from>
    <xdr:ext cx="762000" cy="259045"/>
    <xdr:sp macro="" textlink="">
      <xdr:nvSpPr>
        <xdr:cNvPr id="130" name="物件費平均値テキスト"/>
        <xdr:cNvSpPr txBox="1"/>
      </xdr:nvSpPr>
      <xdr:spPr>
        <a:xfrm>
          <a:off x="16598900" y="296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82550</xdr:rowOff>
    </xdr:from>
    <xdr:to>
      <xdr:col>24</xdr:col>
      <xdr:colOff>82550</xdr:colOff>
      <xdr:row>18</xdr:row>
      <xdr:rowOff>12700</xdr:rowOff>
    </xdr:to>
    <xdr:sp macro="" textlink="">
      <xdr:nvSpPr>
        <xdr:cNvPr id="131" name="フローチャート : 判断 130"/>
        <xdr:cNvSpPr/>
      </xdr:nvSpPr>
      <xdr:spPr>
        <a:xfrm>
          <a:off x="16459200" y="299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114300</xdr:rowOff>
    </xdr:from>
    <xdr:to>
      <xdr:col>22</xdr:col>
      <xdr:colOff>565150</xdr:colOff>
      <xdr:row>16</xdr:row>
      <xdr:rowOff>139700</xdr:rowOff>
    </xdr:to>
    <xdr:cxnSp macro="">
      <xdr:nvCxnSpPr>
        <xdr:cNvPr id="132" name="直線コネクタ 131"/>
        <xdr:cNvCxnSpPr/>
      </xdr:nvCxnSpPr>
      <xdr:spPr>
        <a:xfrm flipV="1">
          <a:off x="14782800" y="2857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95250</xdr:rowOff>
    </xdr:from>
    <xdr:to>
      <xdr:col>22</xdr:col>
      <xdr:colOff>615950</xdr:colOff>
      <xdr:row>18</xdr:row>
      <xdr:rowOff>25400</xdr:rowOff>
    </xdr:to>
    <xdr:sp macro="" textlink="">
      <xdr:nvSpPr>
        <xdr:cNvPr id="133" name="フローチャート : 判断 132"/>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10177</xdr:rowOff>
    </xdr:from>
    <xdr:ext cx="736600" cy="259045"/>
    <xdr:sp macro="" textlink="">
      <xdr:nvSpPr>
        <xdr:cNvPr id="134" name="テキスト ボックス 133"/>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139700</xdr:rowOff>
    </xdr:from>
    <xdr:to>
      <xdr:col>21</xdr:col>
      <xdr:colOff>361950</xdr:colOff>
      <xdr:row>16</xdr:row>
      <xdr:rowOff>152400</xdr:rowOff>
    </xdr:to>
    <xdr:cxnSp macro="">
      <xdr:nvCxnSpPr>
        <xdr:cNvPr id="135" name="直線コネクタ 134"/>
        <xdr:cNvCxnSpPr/>
      </xdr:nvCxnSpPr>
      <xdr:spPr>
        <a:xfrm flipV="1">
          <a:off x="13893800" y="288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152400</xdr:rowOff>
    </xdr:from>
    <xdr:to>
      <xdr:col>21</xdr:col>
      <xdr:colOff>412750</xdr:colOff>
      <xdr:row>17</xdr:row>
      <xdr:rowOff>82550</xdr:rowOff>
    </xdr:to>
    <xdr:sp macro="" textlink="">
      <xdr:nvSpPr>
        <xdr:cNvPr id="136" name="フローチャート : 判断 135"/>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67327</xdr:rowOff>
    </xdr:from>
    <xdr:ext cx="762000" cy="259045"/>
    <xdr:sp macro="" textlink="">
      <xdr:nvSpPr>
        <xdr:cNvPr id="137" name="テキスト ボックス 136"/>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152400</xdr:rowOff>
    </xdr:from>
    <xdr:to>
      <xdr:col>20</xdr:col>
      <xdr:colOff>158750</xdr:colOff>
      <xdr:row>17</xdr:row>
      <xdr:rowOff>44450</xdr:rowOff>
    </xdr:to>
    <xdr:cxnSp macro="">
      <xdr:nvCxnSpPr>
        <xdr:cNvPr id="138" name="直線コネクタ 137"/>
        <xdr:cNvCxnSpPr/>
      </xdr:nvCxnSpPr>
      <xdr:spPr>
        <a:xfrm flipV="1">
          <a:off x="13004800" y="2895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88900</xdr:rowOff>
    </xdr:from>
    <xdr:to>
      <xdr:col>20</xdr:col>
      <xdr:colOff>209550</xdr:colOff>
      <xdr:row>17</xdr:row>
      <xdr:rowOff>19050</xdr:rowOff>
    </xdr:to>
    <xdr:sp macro="" textlink="">
      <xdr:nvSpPr>
        <xdr:cNvPr id="139" name="フローチャート : 判断 138"/>
        <xdr:cNvSpPr/>
      </xdr:nvSpPr>
      <xdr:spPr>
        <a:xfrm>
          <a:off x="13843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29227</xdr:rowOff>
    </xdr:from>
    <xdr:ext cx="762000" cy="259045"/>
    <xdr:sp macro="" textlink="">
      <xdr:nvSpPr>
        <xdr:cNvPr id="140" name="テキスト ボックス 139"/>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50800</xdr:rowOff>
    </xdr:from>
    <xdr:to>
      <xdr:col>19</xdr:col>
      <xdr:colOff>6350</xdr:colOff>
      <xdr:row>16</xdr:row>
      <xdr:rowOff>152400</xdr:rowOff>
    </xdr:to>
    <xdr:sp macro="" textlink="">
      <xdr:nvSpPr>
        <xdr:cNvPr id="141" name="フローチャート : 判断 140"/>
        <xdr:cNvSpPr/>
      </xdr:nvSpPr>
      <xdr:spPr>
        <a:xfrm>
          <a:off x="12954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162577</xdr:rowOff>
    </xdr:from>
    <xdr:ext cx="762000" cy="259045"/>
    <xdr:sp macro="" textlink="">
      <xdr:nvSpPr>
        <xdr:cNvPr id="142" name="テキスト ボックス 141"/>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120650</xdr:rowOff>
    </xdr:from>
    <xdr:to>
      <xdr:col>24</xdr:col>
      <xdr:colOff>82550</xdr:colOff>
      <xdr:row>16</xdr:row>
      <xdr:rowOff>50800</xdr:rowOff>
    </xdr:to>
    <xdr:sp macro="" textlink="">
      <xdr:nvSpPr>
        <xdr:cNvPr id="148" name="円/楕円 147"/>
        <xdr:cNvSpPr/>
      </xdr:nvSpPr>
      <xdr:spPr>
        <a:xfrm>
          <a:off x="164592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137177</xdr:rowOff>
    </xdr:from>
    <xdr:ext cx="762000" cy="259045"/>
    <xdr:sp macro="" textlink="">
      <xdr:nvSpPr>
        <xdr:cNvPr id="149" name="物件費該当値テキスト"/>
        <xdr:cNvSpPr txBox="1"/>
      </xdr:nvSpPr>
      <xdr:spPr>
        <a:xfrm>
          <a:off x="165989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63500</xdr:rowOff>
    </xdr:from>
    <xdr:to>
      <xdr:col>22</xdr:col>
      <xdr:colOff>615950</xdr:colOff>
      <xdr:row>16</xdr:row>
      <xdr:rowOff>165100</xdr:rowOff>
    </xdr:to>
    <xdr:sp macro="" textlink="">
      <xdr:nvSpPr>
        <xdr:cNvPr id="150" name="円/楕円 149"/>
        <xdr:cNvSpPr/>
      </xdr:nvSpPr>
      <xdr:spPr>
        <a:xfrm>
          <a:off x="15621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3827</xdr:rowOff>
    </xdr:from>
    <xdr:ext cx="736600" cy="259045"/>
    <xdr:sp macro="" textlink="">
      <xdr:nvSpPr>
        <xdr:cNvPr id="151" name="テキスト ボックス 150"/>
        <xdr:cNvSpPr txBox="1"/>
      </xdr:nvSpPr>
      <xdr:spPr>
        <a:xfrm>
          <a:off x="15290800" y="257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88900</xdr:rowOff>
    </xdr:from>
    <xdr:to>
      <xdr:col>21</xdr:col>
      <xdr:colOff>412750</xdr:colOff>
      <xdr:row>17</xdr:row>
      <xdr:rowOff>19050</xdr:rowOff>
    </xdr:to>
    <xdr:sp macro="" textlink="">
      <xdr:nvSpPr>
        <xdr:cNvPr id="152" name="円/楕円 151"/>
        <xdr:cNvSpPr/>
      </xdr:nvSpPr>
      <xdr:spPr>
        <a:xfrm>
          <a:off x="14732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29227</xdr:rowOff>
    </xdr:from>
    <xdr:ext cx="762000" cy="259045"/>
    <xdr:sp macro="" textlink="">
      <xdr:nvSpPr>
        <xdr:cNvPr id="153" name="テキスト ボックス 152"/>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101600</xdr:rowOff>
    </xdr:from>
    <xdr:to>
      <xdr:col>20</xdr:col>
      <xdr:colOff>209550</xdr:colOff>
      <xdr:row>17</xdr:row>
      <xdr:rowOff>31750</xdr:rowOff>
    </xdr:to>
    <xdr:sp macro="" textlink="">
      <xdr:nvSpPr>
        <xdr:cNvPr id="154" name="円/楕円 153"/>
        <xdr:cNvSpPr/>
      </xdr:nvSpPr>
      <xdr:spPr>
        <a:xfrm>
          <a:off x="13843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16527</xdr:rowOff>
    </xdr:from>
    <xdr:ext cx="762000" cy="259045"/>
    <xdr:sp macro="" textlink="">
      <xdr:nvSpPr>
        <xdr:cNvPr id="155" name="テキスト ボックス 154"/>
        <xdr:cNvSpPr txBox="1"/>
      </xdr:nvSpPr>
      <xdr:spPr>
        <a:xfrm>
          <a:off x="13512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165100</xdr:rowOff>
    </xdr:from>
    <xdr:to>
      <xdr:col>19</xdr:col>
      <xdr:colOff>6350</xdr:colOff>
      <xdr:row>17</xdr:row>
      <xdr:rowOff>95250</xdr:rowOff>
    </xdr:to>
    <xdr:sp macro="" textlink="">
      <xdr:nvSpPr>
        <xdr:cNvPr id="156" name="円/楕円 155"/>
        <xdr:cNvSpPr/>
      </xdr:nvSpPr>
      <xdr:spPr>
        <a:xfrm>
          <a:off x="12954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80027</xdr:rowOff>
    </xdr:from>
    <xdr:ext cx="762000" cy="259045"/>
    <xdr:sp macro="" textlink="">
      <xdr:nvSpPr>
        <xdr:cNvPr id="157" name="テキスト ボックス 156"/>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前年度比で</a:t>
          </a:r>
          <a:r>
            <a:rPr kumimoji="1" lang="en-US" altLang="ja-JP" sz="1300">
              <a:latin typeface="ＭＳ Ｐゴシック"/>
            </a:rPr>
            <a:t>0.4</a:t>
          </a:r>
          <a:r>
            <a:rPr kumimoji="1" lang="ja-JP" altLang="en-US" sz="1300">
              <a:latin typeface="ＭＳ Ｐゴシック"/>
            </a:rPr>
            <a:t>ポイント低下し、平成</a:t>
          </a:r>
          <a:r>
            <a:rPr kumimoji="1" lang="en-US" altLang="ja-JP" sz="1300">
              <a:latin typeface="ＭＳ Ｐゴシック"/>
            </a:rPr>
            <a:t>23</a:t>
          </a:r>
          <a:r>
            <a:rPr kumimoji="1" lang="ja-JP" altLang="en-US" sz="1300">
              <a:latin typeface="ＭＳ Ｐゴシック"/>
            </a:rPr>
            <a:t>年度から低下を続けている。今回の主な要因は施設型給付費が</a:t>
          </a:r>
          <a:r>
            <a:rPr kumimoji="1" lang="en-US" altLang="ja-JP" sz="1300">
              <a:latin typeface="ＭＳ Ｐゴシック"/>
            </a:rPr>
            <a:t>54,884</a:t>
          </a:r>
          <a:r>
            <a:rPr kumimoji="1" lang="ja-JP" altLang="en-US" sz="1300">
              <a:latin typeface="ＭＳ Ｐゴシック"/>
            </a:rPr>
            <a:t>千円、障害福祉サービス費等が</a:t>
          </a:r>
          <a:r>
            <a:rPr kumimoji="1" lang="en-US" altLang="ja-JP" sz="1300">
              <a:latin typeface="ＭＳ Ｐゴシック"/>
            </a:rPr>
            <a:t>35,557</a:t>
          </a:r>
          <a:r>
            <a:rPr kumimoji="1" lang="ja-JP" altLang="en-US" sz="1300">
              <a:latin typeface="ＭＳ Ｐゴシック"/>
            </a:rPr>
            <a:t>千円増加したためである。今後も扶助費の増加は見込まれるので、経常的な一般財源を確保するために、若者の定住促進を図り、税収の確保に努め、扶助費上昇の抑制に努めたい。</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61</xdr:row>
      <xdr:rowOff>88900</xdr:rowOff>
    </xdr:to>
    <xdr:cxnSp macro="">
      <xdr:nvCxnSpPr>
        <xdr:cNvPr id="185" name="直線コネクタ 184"/>
        <xdr:cNvCxnSpPr/>
      </xdr:nvCxnSpPr>
      <xdr:spPr>
        <a:xfrm flipV="1">
          <a:off x="4826000" y="91186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60977</xdr:rowOff>
    </xdr:from>
    <xdr:ext cx="762000" cy="259045"/>
    <xdr:sp macro="" textlink="">
      <xdr:nvSpPr>
        <xdr:cNvPr id="186"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6</xdr:col>
      <xdr:colOff>612775</xdr:colOff>
      <xdr:row>61</xdr:row>
      <xdr:rowOff>88900</xdr:rowOff>
    </xdr:from>
    <xdr:to>
      <xdr:col>7</xdr:col>
      <xdr:colOff>104775</xdr:colOff>
      <xdr:row>61</xdr:row>
      <xdr:rowOff>88900</xdr:rowOff>
    </xdr:to>
    <xdr:cxnSp macro="">
      <xdr:nvCxnSpPr>
        <xdr:cNvPr id="187" name="直線コネクタ 186"/>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8"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9" name="直線コネクタ 188"/>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31750</xdr:rowOff>
    </xdr:from>
    <xdr:to>
      <xdr:col>7</xdr:col>
      <xdr:colOff>15875</xdr:colOff>
      <xdr:row>58</xdr:row>
      <xdr:rowOff>107950</xdr:rowOff>
    </xdr:to>
    <xdr:cxnSp macro="">
      <xdr:nvCxnSpPr>
        <xdr:cNvPr id="190" name="直線コネクタ 189"/>
        <xdr:cNvCxnSpPr/>
      </xdr:nvCxnSpPr>
      <xdr:spPr>
        <a:xfrm>
          <a:off x="3987800" y="99758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111777</xdr:rowOff>
    </xdr:from>
    <xdr:ext cx="762000" cy="259045"/>
    <xdr:sp macro="" textlink="">
      <xdr:nvSpPr>
        <xdr:cNvPr id="191" name="扶助費平均値テキスト"/>
        <xdr:cNvSpPr txBox="1"/>
      </xdr:nvSpPr>
      <xdr:spPr>
        <a:xfrm>
          <a:off x="4914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95250</xdr:rowOff>
    </xdr:from>
    <xdr:to>
      <xdr:col>7</xdr:col>
      <xdr:colOff>66675</xdr:colOff>
      <xdr:row>57</xdr:row>
      <xdr:rowOff>25400</xdr:rowOff>
    </xdr:to>
    <xdr:sp macro="" textlink="">
      <xdr:nvSpPr>
        <xdr:cNvPr id="192" name="フローチャート : 判断 191"/>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12700</xdr:rowOff>
    </xdr:from>
    <xdr:to>
      <xdr:col>5</xdr:col>
      <xdr:colOff>549275</xdr:colOff>
      <xdr:row>58</xdr:row>
      <xdr:rowOff>31750</xdr:rowOff>
    </xdr:to>
    <xdr:cxnSp macro="">
      <xdr:nvCxnSpPr>
        <xdr:cNvPr id="193" name="直線コネクタ 192"/>
        <xdr:cNvCxnSpPr/>
      </xdr:nvCxnSpPr>
      <xdr:spPr>
        <a:xfrm>
          <a:off x="3098800" y="9956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94" name="フローチャート : 判断 193"/>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73677</xdr:rowOff>
    </xdr:from>
    <xdr:ext cx="736600" cy="259045"/>
    <xdr:sp macro="" textlink="">
      <xdr:nvSpPr>
        <xdr:cNvPr id="195" name="テキスト ボックス 194"/>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31750</xdr:rowOff>
    </xdr:from>
    <xdr:to>
      <xdr:col>4</xdr:col>
      <xdr:colOff>346075</xdr:colOff>
      <xdr:row>58</xdr:row>
      <xdr:rowOff>12700</xdr:rowOff>
    </xdr:to>
    <xdr:cxnSp macro="">
      <xdr:nvCxnSpPr>
        <xdr:cNvPr id="196" name="直線コネクタ 195"/>
        <xdr:cNvCxnSpPr/>
      </xdr:nvCxnSpPr>
      <xdr:spPr>
        <a:xfrm>
          <a:off x="2209800" y="9804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114300</xdr:rowOff>
    </xdr:from>
    <xdr:to>
      <xdr:col>4</xdr:col>
      <xdr:colOff>396875</xdr:colOff>
      <xdr:row>56</xdr:row>
      <xdr:rowOff>44450</xdr:rowOff>
    </xdr:to>
    <xdr:sp macro="" textlink="">
      <xdr:nvSpPr>
        <xdr:cNvPr id="197" name="フローチャート : 判断 196"/>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54627</xdr:rowOff>
    </xdr:from>
    <xdr:ext cx="762000" cy="259045"/>
    <xdr:sp macro="" textlink="">
      <xdr:nvSpPr>
        <xdr:cNvPr id="198" name="テキスト ボックス 197"/>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146050</xdr:rowOff>
    </xdr:from>
    <xdr:to>
      <xdr:col>3</xdr:col>
      <xdr:colOff>142875</xdr:colOff>
      <xdr:row>57</xdr:row>
      <xdr:rowOff>31750</xdr:rowOff>
    </xdr:to>
    <xdr:cxnSp macro="">
      <xdr:nvCxnSpPr>
        <xdr:cNvPr id="199" name="直線コネクタ 198"/>
        <xdr:cNvCxnSpPr/>
      </xdr:nvCxnSpPr>
      <xdr:spPr>
        <a:xfrm>
          <a:off x="1320800" y="9747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76200</xdr:rowOff>
    </xdr:from>
    <xdr:to>
      <xdr:col>3</xdr:col>
      <xdr:colOff>193675</xdr:colOff>
      <xdr:row>56</xdr:row>
      <xdr:rowOff>6350</xdr:rowOff>
    </xdr:to>
    <xdr:sp macro="" textlink="">
      <xdr:nvSpPr>
        <xdr:cNvPr id="200" name="フローチャート : 判断 199"/>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16527</xdr:rowOff>
    </xdr:from>
    <xdr:ext cx="762000" cy="259045"/>
    <xdr:sp macro="" textlink="">
      <xdr:nvSpPr>
        <xdr:cNvPr id="201" name="テキスト ボックス 200"/>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38100</xdr:rowOff>
    </xdr:from>
    <xdr:to>
      <xdr:col>1</xdr:col>
      <xdr:colOff>676275</xdr:colOff>
      <xdr:row>55</xdr:row>
      <xdr:rowOff>139700</xdr:rowOff>
    </xdr:to>
    <xdr:sp macro="" textlink="">
      <xdr:nvSpPr>
        <xdr:cNvPr id="202" name="フローチャート : 判断 201"/>
        <xdr:cNvSpPr/>
      </xdr:nvSpPr>
      <xdr:spPr>
        <a:xfrm>
          <a:off x="1270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149877</xdr:rowOff>
    </xdr:from>
    <xdr:ext cx="762000" cy="259045"/>
    <xdr:sp macro="" textlink="">
      <xdr:nvSpPr>
        <xdr:cNvPr id="203" name="テキスト ボックス 202"/>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57150</xdr:rowOff>
    </xdr:from>
    <xdr:to>
      <xdr:col>7</xdr:col>
      <xdr:colOff>66675</xdr:colOff>
      <xdr:row>58</xdr:row>
      <xdr:rowOff>158750</xdr:rowOff>
    </xdr:to>
    <xdr:sp macro="" textlink="">
      <xdr:nvSpPr>
        <xdr:cNvPr id="209" name="円/楕円 208"/>
        <xdr:cNvSpPr/>
      </xdr:nvSpPr>
      <xdr:spPr>
        <a:xfrm>
          <a:off x="4775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29227</xdr:rowOff>
    </xdr:from>
    <xdr:ext cx="762000" cy="259045"/>
    <xdr:sp macro="" textlink="">
      <xdr:nvSpPr>
        <xdr:cNvPr id="210" name="扶助費該当値テキスト"/>
        <xdr:cNvSpPr txBox="1"/>
      </xdr:nvSpPr>
      <xdr:spPr>
        <a:xfrm>
          <a:off x="4914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152400</xdr:rowOff>
    </xdr:from>
    <xdr:to>
      <xdr:col>5</xdr:col>
      <xdr:colOff>600075</xdr:colOff>
      <xdr:row>58</xdr:row>
      <xdr:rowOff>82550</xdr:rowOff>
    </xdr:to>
    <xdr:sp macro="" textlink="">
      <xdr:nvSpPr>
        <xdr:cNvPr id="211" name="円/楕円 210"/>
        <xdr:cNvSpPr/>
      </xdr:nvSpPr>
      <xdr:spPr>
        <a:xfrm>
          <a:off x="3937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67327</xdr:rowOff>
    </xdr:from>
    <xdr:ext cx="736600" cy="259045"/>
    <xdr:sp macro="" textlink="">
      <xdr:nvSpPr>
        <xdr:cNvPr id="212" name="テキスト ボックス 211"/>
        <xdr:cNvSpPr txBox="1"/>
      </xdr:nvSpPr>
      <xdr:spPr>
        <a:xfrm>
          <a:off x="360680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133350</xdr:rowOff>
    </xdr:from>
    <xdr:to>
      <xdr:col>4</xdr:col>
      <xdr:colOff>396875</xdr:colOff>
      <xdr:row>58</xdr:row>
      <xdr:rowOff>63500</xdr:rowOff>
    </xdr:to>
    <xdr:sp macro="" textlink="">
      <xdr:nvSpPr>
        <xdr:cNvPr id="213" name="円/楕円 212"/>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48277</xdr:rowOff>
    </xdr:from>
    <xdr:ext cx="762000" cy="259045"/>
    <xdr:sp macro="" textlink="">
      <xdr:nvSpPr>
        <xdr:cNvPr id="214" name="テキスト ボックス 213"/>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152400</xdr:rowOff>
    </xdr:from>
    <xdr:to>
      <xdr:col>3</xdr:col>
      <xdr:colOff>193675</xdr:colOff>
      <xdr:row>57</xdr:row>
      <xdr:rowOff>82550</xdr:rowOff>
    </xdr:to>
    <xdr:sp macro="" textlink="">
      <xdr:nvSpPr>
        <xdr:cNvPr id="215" name="円/楕円 214"/>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67327</xdr:rowOff>
    </xdr:from>
    <xdr:ext cx="762000" cy="259045"/>
    <xdr:sp macro="" textlink="">
      <xdr:nvSpPr>
        <xdr:cNvPr id="216" name="テキスト ボックス 215"/>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95250</xdr:rowOff>
    </xdr:from>
    <xdr:to>
      <xdr:col>1</xdr:col>
      <xdr:colOff>676275</xdr:colOff>
      <xdr:row>57</xdr:row>
      <xdr:rowOff>25400</xdr:rowOff>
    </xdr:to>
    <xdr:sp macro="" textlink="">
      <xdr:nvSpPr>
        <xdr:cNvPr id="217" name="円/楕円 216"/>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10177</xdr:rowOff>
    </xdr:from>
    <xdr:ext cx="762000" cy="259045"/>
    <xdr:sp macro="" textlink="">
      <xdr:nvSpPr>
        <xdr:cNvPr id="218" name="テキスト ボックス 217"/>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前年度比で</a:t>
          </a:r>
          <a:r>
            <a:rPr kumimoji="1" lang="en-US" altLang="ja-JP" sz="1300">
              <a:latin typeface="ＭＳ Ｐゴシック"/>
            </a:rPr>
            <a:t>0.2</a:t>
          </a:r>
          <a:r>
            <a:rPr kumimoji="1" lang="ja-JP" altLang="en-US" sz="1300">
              <a:latin typeface="ＭＳ Ｐゴシック"/>
            </a:rPr>
            <a:t>ポイント減となった。数値の内容は、国民健康保険事業、公共下水道事業特別会計などに対する繰出金等であるが、減となった要因は繰出金の決算額が</a:t>
          </a:r>
          <a:r>
            <a:rPr kumimoji="1" lang="en-US" altLang="ja-JP" sz="1300">
              <a:latin typeface="ＭＳ Ｐゴシック"/>
            </a:rPr>
            <a:t>31,979</a:t>
          </a:r>
          <a:r>
            <a:rPr kumimoji="1" lang="ja-JP" altLang="en-US" sz="1300">
              <a:latin typeface="ＭＳ Ｐゴシック"/>
            </a:rPr>
            <a:t>千円増加したためである。</a:t>
          </a:r>
          <a:endParaRPr kumimoji="1" lang="en-US" altLang="ja-JP" sz="1300">
            <a:latin typeface="ＭＳ Ｐゴシック"/>
          </a:endParaRPr>
        </a:p>
        <a:p>
          <a:r>
            <a:rPr kumimoji="1" lang="ja-JP" altLang="en-US" sz="1300">
              <a:latin typeface="ＭＳ Ｐゴシック"/>
            </a:rPr>
            <a:t>　国民健康保険事業、介護保険事業及び公共下水道事業等の目的税や使用料などの徴収体制の強化を図り、引き続き繰出基準を超える繰出金の抑制に努める。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1270</xdr:rowOff>
    </xdr:from>
    <xdr:to>
      <xdr:col>24</xdr:col>
      <xdr:colOff>31750</xdr:colOff>
      <xdr:row>60</xdr:row>
      <xdr:rowOff>66040</xdr:rowOff>
    </xdr:to>
    <xdr:cxnSp macro="">
      <xdr:nvCxnSpPr>
        <xdr:cNvPr id="246" name="直線コネクタ 245"/>
        <xdr:cNvCxnSpPr/>
      </xdr:nvCxnSpPr>
      <xdr:spPr>
        <a:xfrm flipV="1">
          <a:off x="16510000" y="90881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38117</xdr:rowOff>
    </xdr:from>
    <xdr:ext cx="762000" cy="259045"/>
    <xdr:sp macro="" textlink="">
      <xdr:nvSpPr>
        <xdr:cNvPr id="247" name="その他最小値テキスト"/>
        <xdr:cNvSpPr txBox="1"/>
      </xdr:nvSpPr>
      <xdr:spPr>
        <a:xfrm>
          <a:off x="16598900" y="1032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60</xdr:row>
      <xdr:rowOff>66040</xdr:rowOff>
    </xdr:from>
    <xdr:to>
      <xdr:col>24</xdr:col>
      <xdr:colOff>120650</xdr:colOff>
      <xdr:row>60</xdr:row>
      <xdr:rowOff>66040</xdr:rowOff>
    </xdr:to>
    <xdr:cxnSp macro="">
      <xdr:nvCxnSpPr>
        <xdr:cNvPr id="248" name="直線コネクタ 247"/>
        <xdr:cNvCxnSpPr/>
      </xdr:nvCxnSpPr>
      <xdr:spPr>
        <a:xfrm>
          <a:off x="16421100" y="103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87647</xdr:rowOff>
    </xdr:from>
    <xdr:ext cx="762000" cy="259045"/>
    <xdr:sp macro="" textlink="">
      <xdr:nvSpPr>
        <xdr:cNvPr id="249"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53</xdr:row>
      <xdr:rowOff>1270</xdr:rowOff>
    </xdr:from>
    <xdr:to>
      <xdr:col>24</xdr:col>
      <xdr:colOff>120650</xdr:colOff>
      <xdr:row>53</xdr:row>
      <xdr:rowOff>1270</xdr:rowOff>
    </xdr:to>
    <xdr:cxnSp macro="">
      <xdr:nvCxnSpPr>
        <xdr:cNvPr id="250" name="直線コネクタ 249"/>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142240</xdr:rowOff>
    </xdr:from>
    <xdr:to>
      <xdr:col>24</xdr:col>
      <xdr:colOff>31750</xdr:colOff>
      <xdr:row>57</xdr:row>
      <xdr:rowOff>1270</xdr:rowOff>
    </xdr:to>
    <xdr:cxnSp macro="">
      <xdr:nvCxnSpPr>
        <xdr:cNvPr id="251" name="直線コネクタ 250"/>
        <xdr:cNvCxnSpPr/>
      </xdr:nvCxnSpPr>
      <xdr:spPr>
        <a:xfrm flipV="1">
          <a:off x="15671800" y="97434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142240</xdr:rowOff>
    </xdr:from>
    <xdr:to>
      <xdr:col>22</xdr:col>
      <xdr:colOff>565150</xdr:colOff>
      <xdr:row>57</xdr:row>
      <xdr:rowOff>1270</xdr:rowOff>
    </xdr:to>
    <xdr:cxnSp macro="">
      <xdr:nvCxnSpPr>
        <xdr:cNvPr id="254" name="直線コネクタ 253"/>
        <xdr:cNvCxnSpPr/>
      </xdr:nvCxnSpPr>
      <xdr:spPr>
        <a:xfrm>
          <a:off x="14782800" y="9743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106680</xdr:rowOff>
    </xdr:from>
    <xdr:to>
      <xdr:col>22</xdr:col>
      <xdr:colOff>615950</xdr:colOff>
      <xdr:row>57</xdr:row>
      <xdr:rowOff>36830</xdr:rowOff>
    </xdr:to>
    <xdr:sp macro="" textlink="">
      <xdr:nvSpPr>
        <xdr:cNvPr id="255" name="フローチャート :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47007</xdr:rowOff>
    </xdr:from>
    <xdr:ext cx="736600" cy="259045"/>
    <xdr:sp macro="" textlink="">
      <xdr:nvSpPr>
        <xdr:cNvPr id="256" name="テキスト ボックス 255"/>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142240</xdr:rowOff>
    </xdr:from>
    <xdr:to>
      <xdr:col>21</xdr:col>
      <xdr:colOff>361950</xdr:colOff>
      <xdr:row>56</xdr:row>
      <xdr:rowOff>142240</xdr:rowOff>
    </xdr:to>
    <xdr:cxnSp macro="">
      <xdr:nvCxnSpPr>
        <xdr:cNvPr id="257" name="直線コネクタ 256"/>
        <xdr:cNvCxnSpPr/>
      </xdr:nvCxnSpPr>
      <xdr:spPr>
        <a:xfrm>
          <a:off x="13893800" y="9743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8" name="フローチャート : 判断 257"/>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59" name="テキスト ボックス 258"/>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81280</xdr:rowOff>
    </xdr:from>
    <xdr:to>
      <xdr:col>20</xdr:col>
      <xdr:colOff>158750</xdr:colOff>
      <xdr:row>56</xdr:row>
      <xdr:rowOff>142240</xdr:rowOff>
    </xdr:to>
    <xdr:cxnSp macro="">
      <xdr:nvCxnSpPr>
        <xdr:cNvPr id="260" name="直線コネクタ 259"/>
        <xdr:cNvCxnSpPr/>
      </xdr:nvCxnSpPr>
      <xdr:spPr>
        <a:xfrm>
          <a:off x="13004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53340</xdr:rowOff>
    </xdr:from>
    <xdr:to>
      <xdr:col>20</xdr:col>
      <xdr:colOff>209550</xdr:colOff>
      <xdr:row>56</xdr:row>
      <xdr:rowOff>154940</xdr:rowOff>
    </xdr:to>
    <xdr:sp macro="" textlink="">
      <xdr:nvSpPr>
        <xdr:cNvPr id="261" name="フローチャート : 判断 260"/>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165117</xdr:rowOff>
    </xdr:from>
    <xdr:ext cx="762000" cy="259045"/>
    <xdr:sp macro="" textlink="">
      <xdr:nvSpPr>
        <xdr:cNvPr id="262" name="テキスト ボックス 261"/>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30480</xdr:rowOff>
    </xdr:from>
    <xdr:to>
      <xdr:col>19</xdr:col>
      <xdr:colOff>6350</xdr:colOff>
      <xdr:row>56</xdr:row>
      <xdr:rowOff>132080</xdr:rowOff>
    </xdr:to>
    <xdr:sp macro="" textlink="">
      <xdr:nvSpPr>
        <xdr:cNvPr id="263" name="フローチャート : 判断 262"/>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142257</xdr:rowOff>
    </xdr:from>
    <xdr:ext cx="762000" cy="259045"/>
    <xdr:sp macro="" textlink="">
      <xdr:nvSpPr>
        <xdr:cNvPr id="264" name="テキスト ボックス 263"/>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70" name="円/楕円 269"/>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107967</xdr:rowOff>
    </xdr:from>
    <xdr:ext cx="762000" cy="259045"/>
    <xdr:sp macro="" textlink="">
      <xdr:nvSpPr>
        <xdr:cNvPr id="271" name="その他該当値テキスト"/>
        <xdr:cNvSpPr txBox="1"/>
      </xdr:nvSpPr>
      <xdr:spPr>
        <a:xfrm>
          <a:off x="165989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121920</xdr:rowOff>
    </xdr:from>
    <xdr:to>
      <xdr:col>22</xdr:col>
      <xdr:colOff>615950</xdr:colOff>
      <xdr:row>57</xdr:row>
      <xdr:rowOff>52070</xdr:rowOff>
    </xdr:to>
    <xdr:sp macro="" textlink="">
      <xdr:nvSpPr>
        <xdr:cNvPr id="272" name="円/楕円 271"/>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36847</xdr:rowOff>
    </xdr:from>
    <xdr:ext cx="736600" cy="259045"/>
    <xdr:sp macro="" textlink="">
      <xdr:nvSpPr>
        <xdr:cNvPr id="273" name="テキスト ボックス 272"/>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91440</xdr:rowOff>
    </xdr:from>
    <xdr:to>
      <xdr:col>21</xdr:col>
      <xdr:colOff>412750</xdr:colOff>
      <xdr:row>57</xdr:row>
      <xdr:rowOff>21590</xdr:rowOff>
    </xdr:to>
    <xdr:sp macro="" textlink="">
      <xdr:nvSpPr>
        <xdr:cNvPr id="274" name="円/楕円 273"/>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6367</xdr:rowOff>
    </xdr:from>
    <xdr:ext cx="762000" cy="259045"/>
    <xdr:sp macro="" textlink="">
      <xdr:nvSpPr>
        <xdr:cNvPr id="275" name="テキスト ボックス 274"/>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91440</xdr:rowOff>
    </xdr:from>
    <xdr:to>
      <xdr:col>20</xdr:col>
      <xdr:colOff>209550</xdr:colOff>
      <xdr:row>57</xdr:row>
      <xdr:rowOff>21590</xdr:rowOff>
    </xdr:to>
    <xdr:sp macro="" textlink="">
      <xdr:nvSpPr>
        <xdr:cNvPr id="276" name="円/楕円 275"/>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6367</xdr:rowOff>
    </xdr:from>
    <xdr:ext cx="762000" cy="259045"/>
    <xdr:sp macro="" textlink="">
      <xdr:nvSpPr>
        <xdr:cNvPr id="277" name="テキスト ボックス 276"/>
        <xdr:cNvSpPr txBox="1"/>
      </xdr:nvSpPr>
      <xdr:spPr>
        <a:xfrm>
          <a:off x="13512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30480</xdr:rowOff>
    </xdr:from>
    <xdr:to>
      <xdr:col>19</xdr:col>
      <xdr:colOff>6350</xdr:colOff>
      <xdr:row>56</xdr:row>
      <xdr:rowOff>132080</xdr:rowOff>
    </xdr:to>
    <xdr:sp macro="" textlink="">
      <xdr:nvSpPr>
        <xdr:cNvPr id="278" name="円/楕円 277"/>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116857</xdr:rowOff>
    </xdr:from>
    <xdr:ext cx="762000" cy="259045"/>
    <xdr:sp macro="" textlink="">
      <xdr:nvSpPr>
        <xdr:cNvPr id="279" name="テキスト ボックス 278"/>
        <xdr:cNvSpPr txBox="1"/>
      </xdr:nvSpPr>
      <xdr:spPr>
        <a:xfrm>
          <a:off x="12623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前年度比で</a:t>
          </a:r>
          <a:r>
            <a:rPr kumimoji="1" lang="en-US" altLang="ja-JP" sz="1300">
              <a:latin typeface="ＭＳ Ｐゴシック"/>
            </a:rPr>
            <a:t>0.1</a:t>
          </a:r>
          <a:r>
            <a:rPr kumimoji="1" lang="ja-JP" altLang="en-US" sz="1300">
              <a:latin typeface="ＭＳ Ｐゴシック"/>
            </a:rPr>
            <a:t>ポイントの改善となり、</a:t>
          </a:r>
          <a:r>
            <a:rPr kumimoji="1" lang="en-US" altLang="ja-JP" sz="1300">
              <a:latin typeface="ＭＳ Ｐゴシック"/>
            </a:rPr>
            <a:t>2</a:t>
          </a:r>
          <a:r>
            <a:rPr kumimoji="1" lang="ja-JP" altLang="en-US" sz="1300">
              <a:latin typeface="ＭＳ Ｐゴシック"/>
            </a:rPr>
            <a:t>年連続の改善となった。類似団体内では上位に位置しているが、鹿児島県平均値と比較すると</a:t>
          </a:r>
          <a:r>
            <a:rPr kumimoji="1" lang="en-US" altLang="ja-JP" sz="1300">
              <a:latin typeface="ＭＳ Ｐゴシック"/>
            </a:rPr>
            <a:t>2.8</a:t>
          </a:r>
          <a:r>
            <a:rPr kumimoji="1" lang="ja-JP" altLang="en-US" sz="1300">
              <a:latin typeface="ＭＳ Ｐゴシック"/>
            </a:rPr>
            <a:t>ポイントの乖離があるため、今後も負担金、補助金について目的や事業の効果等を客観的に検証できるように努め、目的を達成した事業については廃止を検討するなど、抑制に努めたい。</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27940</xdr:rowOff>
    </xdr:from>
    <xdr:to>
      <xdr:col>24</xdr:col>
      <xdr:colOff>31750</xdr:colOff>
      <xdr:row>41</xdr:row>
      <xdr:rowOff>153670</xdr:rowOff>
    </xdr:to>
    <xdr:cxnSp macro="">
      <xdr:nvCxnSpPr>
        <xdr:cNvPr id="307" name="直線コネクタ 306"/>
        <xdr:cNvCxnSpPr/>
      </xdr:nvCxnSpPr>
      <xdr:spPr>
        <a:xfrm flipV="1">
          <a:off x="16510000" y="58572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125747</xdr:rowOff>
    </xdr:from>
    <xdr:ext cx="762000" cy="259045"/>
    <xdr:sp macro="" textlink="">
      <xdr:nvSpPr>
        <xdr:cNvPr id="308" name="補助費等最小値テキスト"/>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41</xdr:row>
      <xdr:rowOff>153670</xdr:rowOff>
    </xdr:from>
    <xdr:to>
      <xdr:col>24</xdr:col>
      <xdr:colOff>120650</xdr:colOff>
      <xdr:row>41</xdr:row>
      <xdr:rowOff>153670</xdr:rowOff>
    </xdr:to>
    <xdr:cxnSp macro="">
      <xdr:nvCxnSpPr>
        <xdr:cNvPr id="309" name="直線コネクタ 308"/>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114317</xdr:rowOff>
    </xdr:from>
    <xdr:ext cx="762000" cy="259045"/>
    <xdr:sp macro="" textlink="">
      <xdr:nvSpPr>
        <xdr:cNvPr id="310"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34</xdr:row>
      <xdr:rowOff>27940</xdr:rowOff>
    </xdr:from>
    <xdr:to>
      <xdr:col>24</xdr:col>
      <xdr:colOff>120650</xdr:colOff>
      <xdr:row>34</xdr:row>
      <xdr:rowOff>27940</xdr:rowOff>
    </xdr:to>
    <xdr:cxnSp macro="">
      <xdr:nvCxnSpPr>
        <xdr:cNvPr id="311" name="直線コネクタ 310"/>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165100</xdr:rowOff>
    </xdr:from>
    <xdr:to>
      <xdr:col>24</xdr:col>
      <xdr:colOff>31750</xdr:colOff>
      <xdr:row>35</xdr:row>
      <xdr:rowOff>1270</xdr:rowOff>
    </xdr:to>
    <xdr:cxnSp macro="">
      <xdr:nvCxnSpPr>
        <xdr:cNvPr id="312" name="直線コネクタ 311"/>
        <xdr:cNvCxnSpPr/>
      </xdr:nvCxnSpPr>
      <xdr:spPr>
        <a:xfrm flipV="1">
          <a:off x="15671800" y="5994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147337</xdr:rowOff>
    </xdr:from>
    <xdr:ext cx="762000" cy="259045"/>
    <xdr:sp macro="" textlink="">
      <xdr:nvSpPr>
        <xdr:cNvPr id="313" name="補助費等平均値テキスト"/>
        <xdr:cNvSpPr txBox="1"/>
      </xdr:nvSpPr>
      <xdr:spPr>
        <a:xfrm>
          <a:off x="16598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3810</xdr:rowOff>
    </xdr:from>
    <xdr:to>
      <xdr:col>24</xdr:col>
      <xdr:colOff>82550</xdr:colOff>
      <xdr:row>37</xdr:row>
      <xdr:rowOff>105410</xdr:rowOff>
    </xdr:to>
    <xdr:sp macro="" textlink="">
      <xdr:nvSpPr>
        <xdr:cNvPr id="314" name="フローチャート : 判断 313"/>
        <xdr:cNvSpPr/>
      </xdr:nvSpPr>
      <xdr:spPr>
        <a:xfrm>
          <a:off x="16459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1270</xdr:rowOff>
    </xdr:from>
    <xdr:to>
      <xdr:col>22</xdr:col>
      <xdr:colOff>565150</xdr:colOff>
      <xdr:row>35</xdr:row>
      <xdr:rowOff>46990</xdr:rowOff>
    </xdr:to>
    <xdr:cxnSp macro="">
      <xdr:nvCxnSpPr>
        <xdr:cNvPr id="315" name="直線コネクタ 314"/>
        <xdr:cNvCxnSpPr/>
      </xdr:nvCxnSpPr>
      <xdr:spPr>
        <a:xfrm flipV="1">
          <a:off x="14782800" y="600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114300</xdr:rowOff>
    </xdr:from>
    <xdr:to>
      <xdr:col>22</xdr:col>
      <xdr:colOff>615950</xdr:colOff>
      <xdr:row>37</xdr:row>
      <xdr:rowOff>44450</xdr:rowOff>
    </xdr:to>
    <xdr:sp macro="" textlink="">
      <xdr:nvSpPr>
        <xdr:cNvPr id="316" name="フローチャート : 判断 315"/>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29227</xdr:rowOff>
    </xdr:from>
    <xdr:ext cx="736600" cy="259045"/>
    <xdr:sp macro="" textlink="">
      <xdr:nvSpPr>
        <xdr:cNvPr id="317" name="テキスト ボックス 316"/>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39370</xdr:rowOff>
    </xdr:from>
    <xdr:to>
      <xdr:col>21</xdr:col>
      <xdr:colOff>361950</xdr:colOff>
      <xdr:row>35</xdr:row>
      <xdr:rowOff>46990</xdr:rowOff>
    </xdr:to>
    <xdr:cxnSp macro="">
      <xdr:nvCxnSpPr>
        <xdr:cNvPr id="318" name="直線コネクタ 317"/>
        <xdr:cNvCxnSpPr/>
      </xdr:nvCxnSpPr>
      <xdr:spPr>
        <a:xfrm>
          <a:off x="13893800" y="6040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83820</xdr:rowOff>
    </xdr:from>
    <xdr:to>
      <xdr:col>21</xdr:col>
      <xdr:colOff>412750</xdr:colOff>
      <xdr:row>37</xdr:row>
      <xdr:rowOff>13970</xdr:rowOff>
    </xdr:to>
    <xdr:sp macro="" textlink="">
      <xdr:nvSpPr>
        <xdr:cNvPr id="319" name="フローチャート : 判断 318"/>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170197</xdr:rowOff>
    </xdr:from>
    <xdr:ext cx="762000" cy="259045"/>
    <xdr:sp macro="" textlink="">
      <xdr:nvSpPr>
        <xdr:cNvPr id="320" name="テキスト ボックス 319"/>
        <xdr:cNvSpPr txBox="1"/>
      </xdr:nvSpPr>
      <xdr:spPr>
        <a:xfrm>
          <a:off x="14401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24130</xdr:rowOff>
    </xdr:from>
    <xdr:to>
      <xdr:col>20</xdr:col>
      <xdr:colOff>158750</xdr:colOff>
      <xdr:row>35</xdr:row>
      <xdr:rowOff>39370</xdr:rowOff>
    </xdr:to>
    <xdr:cxnSp macro="">
      <xdr:nvCxnSpPr>
        <xdr:cNvPr id="321" name="直線コネクタ 320"/>
        <xdr:cNvCxnSpPr/>
      </xdr:nvCxnSpPr>
      <xdr:spPr>
        <a:xfrm>
          <a:off x="13004800" y="6024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76200</xdr:rowOff>
    </xdr:from>
    <xdr:to>
      <xdr:col>20</xdr:col>
      <xdr:colOff>209550</xdr:colOff>
      <xdr:row>37</xdr:row>
      <xdr:rowOff>6350</xdr:rowOff>
    </xdr:to>
    <xdr:sp macro="" textlink="">
      <xdr:nvSpPr>
        <xdr:cNvPr id="322" name="フローチャート : 判断 321"/>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162577</xdr:rowOff>
    </xdr:from>
    <xdr:ext cx="762000" cy="259045"/>
    <xdr:sp macro="" textlink="">
      <xdr:nvSpPr>
        <xdr:cNvPr id="323" name="テキスト ボックス 322"/>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91440</xdr:rowOff>
    </xdr:from>
    <xdr:to>
      <xdr:col>19</xdr:col>
      <xdr:colOff>6350</xdr:colOff>
      <xdr:row>37</xdr:row>
      <xdr:rowOff>21590</xdr:rowOff>
    </xdr:to>
    <xdr:sp macro="" textlink="">
      <xdr:nvSpPr>
        <xdr:cNvPr id="324" name="フローチャート : 判断 323"/>
        <xdr:cNvSpPr/>
      </xdr:nvSpPr>
      <xdr:spPr>
        <a:xfrm>
          <a:off x="12954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6367</xdr:rowOff>
    </xdr:from>
    <xdr:ext cx="762000" cy="259045"/>
    <xdr:sp macro="" textlink="">
      <xdr:nvSpPr>
        <xdr:cNvPr id="325" name="テキスト ボックス 324"/>
        <xdr:cNvSpPr txBox="1"/>
      </xdr:nvSpPr>
      <xdr:spPr>
        <a:xfrm>
          <a:off x="12623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114300</xdr:rowOff>
    </xdr:from>
    <xdr:to>
      <xdr:col>24</xdr:col>
      <xdr:colOff>82550</xdr:colOff>
      <xdr:row>35</xdr:row>
      <xdr:rowOff>44450</xdr:rowOff>
    </xdr:to>
    <xdr:sp macro="" textlink="">
      <xdr:nvSpPr>
        <xdr:cNvPr id="331" name="円/楕円 330"/>
        <xdr:cNvSpPr/>
      </xdr:nvSpPr>
      <xdr:spPr>
        <a:xfrm>
          <a:off x="16459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130827</xdr:rowOff>
    </xdr:from>
    <xdr:ext cx="762000" cy="259045"/>
    <xdr:sp macro="" textlink="">
      <xdr:nvSpPr>
        <xdr:cNvPr id="332" name="補助費等該当値テキスト"/>
        <xdr:cNvSpPr txBox="1"/>
      </xdr:nvSpPr>
      <xdr:spPr>
        <a:xfrm>
          <a:off x="16598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121920</xdr:rowOff>
    </xdr:from>
    <xdr:to>
      <xdr:col>22</xdr:col>
      <xdr:colOff>615950</xdr:colOff>
      <xdr:row>35</xdr:row>
      <xdr:rowOff>52070</xdr:rowOff>
    </xdr:to>
    <xdr:sp macro="" textlink="">
      <xdr:nvSpPr>
        <xdr:cNvPr id="333" name="円/楕円 332"/>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62247</xdr:rowOff>
    </xdr:from>
    <xdr:ext cx="736600" cy="259045"/>
    <xdr:sp macro="" textlink="">
      <xdr:nvSpPr>
        <xdr:cNvPr id="334" name="テキスト ボックス 333"/>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167640</xdr:rowOff>
    </xdr:from>
    <xdr:to>
      <xdr:col>21</xdr:col>
      <xdr:colOff>412750</xdr:colOff>
      <xdr:row>35</xdr:row>
      <xdr:rowOff>97790</xdr:rowOff>
    </xdr:to>
    <xdr:sp macro="" textlink="">
      <xdr:nvSpPr>
        <xdr:cNvPr id="335" name="円/楕円 334"/>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107967</xdr:rowOff>
    </xdr:from>
    <xdr:ext cx="762000" cy="259045"/>
    <xdr:sp macro="" textlink="">
      <xdr:nvSpPr>
        <xdr:cNvPr id="336" name="テキスト ボックス 335"/>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160020</xdr:rowOff>
    </xdr:from>
    <xdr:to>
      <xdr:col>20</xdr:col>
      <xdr:colOff>209550</xdr:colOff>
      <xdr:row>35</xdr:row>
      <xdr:rowOff>90170</xdr:rowOff>
    </xdr:to>
    <xdr:sp macro="" textlink="">
      <xdr:nvSpPr>
        <xdr:cNvPr id="337" name="円/楕円 336"/>
        <xdr:cNvSpPr/>
      </xdr:nvSpPr>
      <xdr:spPr>
        <a:xfrm>
          <a:off x="13843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100347</xdr:rowOff>
    </xdr:from>
    <xdr:ext cx="762000" cy="259045"/>
    <xdr:sp macro="" textlink="">
      <xdr:nvSpPr>
        <xdr:cNvPr id="338" name="テキスト ボックス 337"/>
        <xdr:cNvSpPr txBox="1"/>
      </xdr:nvSpPr>
      <xdr:spPr>
        <a:xfrm>
          <a:off x="13512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144780</xdr:rowOff>
    </xdr:from>
    <xdr:to>
      <xdr:col>19</xdr:col>
      <xdr:colOff>6350</xdr:colOff>
      <xdr:row>35</xdr:row>
      <xdr:rowOff>74930</xdr:rowOff>
    </xdr:to>
    <xdr:sp macro="" textlink="">
      <xdr:nvSpPr>
        <xdr:cNvPr id="339" name="円/楕円 338"/>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85107</xdr:rowOff>
    </xdr:from>
    <xdr:ext cx="762000" cy="259045"/>
    <xdr:sp macro="" textlink="">
      <xdr:nvSpPr>
        <xdr:cNvPr id="340" name="テキスト ボックス 339"/>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a:rPr>
            <a:t> 前年度比で</a:t>
          </a:r>
          <a:r>
            <a:rPr kumimoji="1" lang="en-US" altLang="ja-JP" sz="1200" baseline="0">
              <a:latin typeface="ＭＳ Ｐゴシック"/>
            </a:rPr>
            <a:t>0.2</a:t>
          </a:r>
          <a:r>
            <a:rPr kumimoji="1" lang="ja-JP" altLang="en-US" sz="1200" baseline="0">
              <a:latin typeface="ＭＳ Ｐゴシック"/>
            </a:rPr>
            <a:t>ポイントの下降となった。この要因は公債費が</a:t>
          </a:r>
          <a:r>
            <a:rPr kumimoji="1" lang="en-US" altLang="ja-JP" sz="1200" baseline="0">
              <a:latin typeface="ＭＳ Ｐゴシック"/>
            </a:rPr>
            <a:t>64,126</a:t>
          </a:r>
          <a:r>
            <a:rPr kumimoji="1" lang="ja-JP" altLang="en-US" sz="1200" baseline="0">
              <a:latin typeface="ＭＳ Ｐゴシック"/>
            </a:rPr>
            <a:t>千円増加したためである。これまで、補償金免除の地方債繰上償還制度の活用や、地方債をなるべく発行しない方針により、公債費抑制を図ってきたが、今後、学校施設等の老朽化等により大規模改修事業等が見込まれるため、単年度ごとの地方債発行の上限額を当該年度の元金償還額以内に設定するとともに、交付税措置のある有利な起債を活用するなど、財政負担の軽減に努める。</a:t>
          </a:r>
          <a:endParaRPr kumimoji="1" lang="ja-JP" altLang="en-US" sz="12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37846</xdr:rowOff>
    </xdr:from>
    <xdr:to>
      <xdr:col>7</xdr:col>
      <xdr:colOff>15875</xdr:colOff>
      <xdr:row>81</xdr:row>
      <xdr:rowOff>120142</xdr:rowOff>
    </xdr:to>
    <xdr:cxnSp macro="">
      <xdr:nvCxnSpPr>
        <xdr:cNvPr id="365" name="直線コネクタ 364"/>
        <xdr:cNvCxnSpPr/>
      </xdr:nvCxnSpPr>
      <xdr:spPr>
        <a:xfrm flipV="1">
          <a:off x="4826000" y="12896596"/>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92219</xdr:rowOff>
    </xdr:from>
    <xdr:ext cx="762000" cy="259045"/>
    <xdr:sp macro="" textlink="">
      <xdr:nvSpPr>
        <xdr:cNvPr id="366" name="公債費最小値テキスト"/>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6</xdr:col>
      <xdr:colOff>612775</xdr:colOff>
      <xdr:row>81</xdr:row>
      <xdr:rowOff>120142</xdr:rowOff>
    </xdr:from>
    <xdr:to>
      <xdr:col>7</xdr:col>
      <xdr:colOff>104775</xdr:colOff>
      <xdr:row>81</xdr:row>
      <xdr:rowOff>120142</xdr:rowOff>
    </xdr:to>
    <xdr:cxnSp macro="">
      <xdr:nvCxnSpPr>
        <xdr:cNvPr id="367" name="直線コネクタ 366"/>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124223</xdr:rowOff>
    </xdr:from>
    <xdr:ext cx="762000" cy="259045"/>
    <xdr:sp macro="" textlink="">
      <xdr:nvSpPr>
        <xdr:cNvPr id="368" name="公債費最大値テキスト"/>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75</xdr:row>
      <xdr:rowOff>37846</xdr:rowOff>
    </xdr:from>
    <xdr:to>
      <xdr:col>7</xdr:col>
      <xdr:colOff>104775</xdr:colOff>
      <xdr:row>75</xdr:row>
      <xdr:rowOff>37846</xdr:rowOff>
    </xdr:to>
    <xdr:cxnSp macro="">
      <xdr:nvCxnSpPr>
        <xdr:cNvPr id="369" name="直線コネクタ 368"/>
        <xdr:cNvCxnSpPr/>
      </xdr:nvCxnSpPr>
      <xdr:spPr>
        <a:xfrm>
          <a:off x="4737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5842</xdr:rowOff>
    </xdr:from>
    <xdr:to>
      <xdr:col>7</xdr:col>
      <xdr:colOff>15875</xdr:colOff>
      <xdr:row>79</xdr:row>
      <xdr:rowOff>14987</xdr:rowOff>
    </xdr:to>
    <xdr:cxnSp macro="">
      <xdr:nvCxnSpPr>
        <xdr:cNvPr id="370" name="直線コネクタ 369"/>
        <xdr:cNvCxnSpPr/>
      </xdr:nvCxnSpPr>
      <xdr:spPr>
        <a:xfrm>
          <a:off x="3987800" y="135503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37864</xdr:rowOff>
    </xdr:from>
    <xdr:ext cx="762000" cy="259045"/>
    <xdr:sp macro="" textlink="">
      <xdr:nvSpPr>
        <xdr:cNvPr id="371" name="公債費平均値テキスト"/>
        <xdr:cNvSpPr txBox="1"/>
      </xdr:nvSpPr>
      <xdr:spPr>
        <a:xfrm>
          <a:off x="4914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21337</xdr:rowOff>
    </xdr:from>
    <xdr:to>
      <xdr:col>7</xdr:col>
      <xdr:colOff>66675</xdr:colOff>
      <xdr:row>78</xdr:row>
      <xdr:rowOff>122937</xdr:rowOff>
    </xdr:to>
    <xdr:sp macro="" textlink="">
      <xdr:nvSpPr>
        <xdr:cNvPr id="372" name="フローチャート : 判断 371"/>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5842</xdr:rowOff>
    </xdr:from>
    <xdr:to>
      <xdr:col>5</xdr:col>
      <xdr:colOff>549275</xdr:colOff>
      <xdr:row>79</xdr:row>
      <xdr:rowOff>37846</xdr:rowOff>
    </xdr:to>
    <xdr:cxnSp macro="">
      <xdr:nvCxnSpPr>
        <xdr:cNvPr id="373" name="直線コネクタ 372"/>
        <xdr:cNvCxnSpPr/>
      </xdr:nvCxnSpPr>
      <xdr:spPr>
        <a:xfrm flipV="1">
          <a:off x="3098800" y="135503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80772</xdr:rowOff>
    </xdr:from>
    <xdr:to>
      <xdr:col>5</xdr:col>
      <xdr:colOff>600075</xdr:colOff>
      <xdr:row>79</xdr:row>
      <xdr:rowOff>10922</xdr:rowOff>
    </xdr:to>
    <xdr:sp macro="" textlink="">
      <xdr:nvSpPr>
        <xdr:cNvPr id="374" name="フローチャート : 判断 373"/>
        <xdr:cNvSpPr/>
      </xdr:nvSpPr>
      <xdr:spPr>
        <a:xfrm>
          <a:off x="3937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21099</xdr:rowOff>
    </xdr:from>
    <xdr:ext cx="736600" cy="259045"/>
    <xdr:sp macro="" textlink="">
      <xdr:nvSpPr>
        <xdr:cNvPr id="375" name="テキスト ボックス 374"/>
        <xdr:cNvSpPr txBox="1"/>
      </xdr:nvSpPr>
      <xdr:spPr>
        <a:xfrm>
          <a:off x="3606800" y="1322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159004</xdr:rowOff>
    </xdr:from>
    <xdr:to>
      <xdr:col>4</xdr:col>
      <xdr:colOff>346075</xdr:colOff>
      <xdr:row>79</xdr:row>
      <xdr:rowOff>37846</xdr:rowOff>
    </xdr:to>
    <xdr:cxnSp macro="">
      <xdr:nvCxnSpPr>
        <xdr:cNvPr id="376" name="直線コネクタ 375"/>
        <xdr:cNvCxnSpPr/>
      </xdr:nvCxnSpPr>
      <xdr:spPr>
        <a:xfrm>
          <a:off x="2209800" y="135321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99061</xdr:rowOff>
    </xdr:from>
    <xdr:to>
      <xdr:col>4</xdr:col>
      <xdr:colOff>396875</xdr:colOff>
      <xdr:row>79</xdr:row>
      <xdr:rowOff>29211</xdr:rowOff>
    </xdr:to>
    <xdr:sp macro="" textlink="">
      <xdr:nvSpPr>
        <xdr:cNvPr id="377" name="フローチャート : 判断 376"/>
        <xdr:cNvSpPr/>
      </xdr:nvSpPr>
      <xdr:spPr>
        <a:xfrm>
          <a:off x="3048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39388</xdr:rowOff>
    </xdr:from>
    <xdr:ext cx="762000" cy="259045"/>
    <xdr:sp macro="" textlink="">
      <xdr:nvSpPr>
        <xdr:cNvPr id="378" name="テキスト ボックス 377"/>
        <xdr:cNvSpPr txBox="1"/>
      </xdr:nvSpPr>
      <xdr:spPr>
        <a:xfrm>
          <a:off x="2717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159004</xdr:rowOff>
    </xdr:from>
    <xdr:to>
      <xdr:col>3</xdr:col>
      <xdr:colOff>142875</xdr:colOff>
      <xdr:row>78</xdr:row>
      <xdr:rowOff>163576</xdr:rowOff>
    </xdr:to>
    <xdr:cxnSp macro="">
      <xdr:nvCxnSpPr>
        <xdr:cNvPr id="379" name="直線コネクタ 378"/>
        <xdr:cNvCxnSpPr/>
      </xdr:nvCxnSpPr>
      <xdr:spPr>
        <a:xfrm flipV="1">
          <a:off x="1320800" y="135321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135637</xdr:rowOff>
    </xdr:from>
    <xdr:to>
      <xdr:col>3</xdr:col>
      <xdr:colOff>193675</xdr:colOff>
      <xdr:row>79</xdr:row>
      <xdr:rowOff>65787</xdr:rowOff>
    </xdr:to>
    <xdr:sp macro="" textlink="">
      <xdr:nvSpPr>
        <xdr:cNvPr id="380" name="フローチャート : 判断 379"/>
        <xdr:cNvSpPr/>
      </xdr:nvSpPr>
      <xdr:spPr>
        <a:xfrm>
          <a:off x="2159000" y="1350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50564</xdr:rowOff>
    </xdr:from>
    <xdr:ext cx="762000" cy="259045"/>
    <xdr:sp macro="" textlink="">
      <xdr:nvSpPr>
        <xdr:cNvPr id="381" name="テキスト ボックス 380"/>
        <xdr:cNvSpPr txBox="1"/>
      </xdr:nvSpPr>
      <xdr:spPr>
        <a:xfrm>
          <a:off x="1828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153924</xdr:rowOff>
    </xdr:from>
    <xdr:to>
      <xdr:col>1</xdr:col>
      <xdr:colOff>676275</xdr:colOff>
      <xdr:row>79</xdr:row>
      <xdr:rowOff>84074</xdr:rowOff>
    </xdr:to>
    <xdr:sp macro="" textlink="">
      <xdr:nvSpPr>
        <xdr:cNvPr id="382" name="フローチャート : 判断 381"/>
        <xdr:cNvSpPr/>
      </xdr:nvSpPr>
      <xdr:spPr>
        <a:xfrm>
          <a:off x="1270000" y="1352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68851</xdr:rowOff>
    </xdr:from>
    <xdr:ext cx="762000" cy="259045"/>
    <xdr:sp macro="" textlink="">
      <xdr:nvSpPr>
        <xdr:cNvPr id="383" name="テキスト ボックス 382"/>
        <xdr:cNvSpPr txBox="1"/>
      </xdr:nvSpPr>
      <xdr:spPr>
        <a:xfrm>
          <a:off x="939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135637</xdr:rowOff>
    </xdr:from>
    <xdr:to>
      <xdr:col>7</xdr:col>
      <xdr:colOff>66675</xdr:colOff>
      <xdr:row>79</xdr:row>
      <xdr:rowOff>65787</xdr:rowOff>
    </xdr:to>
    <xdr:sp macro="" textlink="">
      <xdr:nvSpPr>
        <xdr:cNvPr id="389" name="円/楕円 388"/>
        <xdr:cNvSpPr/>
      </xdr:nvSpPr>
      <xdr:spPr>
        <a:xfrm>
          <a:off x="4775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107714</xdr:rowOff>
    </xdr:from>
    <xdr:ext cx="762000" cy="259045"/>
    <xdr:sp macro="" textlink="">
      <xdr:nvSpPr>
        <xdr:cNvPr id="390" name="公債費該当値テキスト"/>
        <xdr:cNvSpPr txBox="1"/>
      </xdr:nvSpPr>
      <xdr:spPr>
        <a:xfrm>
          <a:off x="49149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126492</xdr:rowOff>
    </xdr:from>
    <xdr:to>
      <xdr:col>5</xdr:col>
      <xdr:colOff>600075</xdr:colOff>
      <xdr:row>79</xdr:row>
      <xdr:rowOff>56642</xdr:rowOff>
    </xdr:to>
    <xdr:sp macro="" textlink="">
      <xdr:nvSpPr>
        <xdr:cNvPr id="391" name="円/楕円 390"/>
        <xdr:cNvSpPr/>
      </xdr:nvSpPr>
      <xdr:spPr>
        <a:xfrm>
          <a:off x="3937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41419</xdr:rowOff>
    </xdr:from>
    <xdr:ext cx="736600" cy="259045"/>
    <xdr:sp macro="" textlink="">
      <xdr:nvSpPr>
        <xdr:cNvPr id="392" name="テキスト ボックス 391"/>
        <xdr:cNvSpPr txBox="1"/>
      </xdr:nvSpPr>
      <xdr:spPr>
        <a:xfrm>
          <a:off x="3606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158496</xdr:rowOff>
    </xdr:from>
    <xdr:to>
      <xdr:col>4</xdr:col>
      <xdr:colOff>396875</xdr:colOff>
      <xdr:row>79</xdr:row>
      <xdr:rowOff>88646</xdr:rowOff>
    </xdr:to>
    <xdr:sp macro="" textlink="">
      <xdr:nvSpPr>
        <xdr:cNvPr id="393" name="円/楕円 392"/>
        <xdr:cNvSpPr/>
      </xdr:nvSpPr>
      <xdr:spPr>
        <a:xfrm>
          <a:off x="3048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73423</xdr:rowOff>
    </xdr:from>
    <xdr:ext cx="762000" cy="259045"/>
    <xdr:sp macro="" textlink="">
      <xdr:nvSpPr>
        <xdr:cNvPr id="394" name="テキスト ボックス 393"/>
        <xdr:cNvSpPr txBox="1"/>
      </xdr:nvSpPr>
      <xdr:spPr>
        <a:xfrm>
          <a:off x="2717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108204</xdr:rowOff>
    </xdr:from>
    <xdr:to>
      <xdr:col>3</xdr:col>
      <xdr:colOff>193675</xdr:colOff>
      <xdr:row>79</xdr:row>
      <xdr:rowOff>38354</xdr:rowOff>
    </xdr:to>
    <xdr:sp macro="" textlink="">
      <xdr:nvSpPr>
        <xdr:cNvPr id="395" name="円/楕円 394"/>
        <xdr:cNvSpPr/>
      </xdr:nvSpPr>
      <xdr:spPr>
        <a:xfrm>
          <a:off x="2159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48531</xdr:rowOff>
    </xdr:from>
    <xdr:ext cx="762000" cy="259045"/>
    <xdr:sp macro="" textlink="">
      <xdr:nvSpPr>
        <xdr:cNvPr id="396" name="テキスト ボックス 395"/>
        <xdr:cNvSpPr txBox="1"/>
      </xdr:nvSpPr>
      <xdr:spPr>
        <a:xfrm>
          <a:off x="1828800" y="1325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112776</xdr:rowOff>
    </xdr:from>
    <xdr:to>
      <xdr:col>1</xdr:col>
      <xdr:colOff>676275</xdr:colOff>
      <xdr:row>79</xdr:row>
      <xdr:rowOff>42926</xdr:rowOff>
    </xdr:to>
    <xdr:sp macro="" textlink="">
      <xdr:nvSpPr>
        <xdr:cNvPr id="397" name="円/楕円 396"/>
        <xdr:cNvSpPr/>
      </xdr:nvSpPr>
      <xdr:spPr>
        <a:xfrm>
          <a:off x="1270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53103</xdr:rowOff>
    </xdr:from>
    <xdr:ext cx="762000" cy="259045"/>
    <xdr:sp macro="" textlink="">
      <xdr:nvSpPr>
        <xdr:cNvPr id="398" name="テキスト ボックス 397"/>
        <xdr:cNvSpPr txBox="1"/>
      </xdr:nvSpPr>
      <xdr:spPr>
        <a:xfrm>
          <a:off x="939800" y="1325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前年度比で</a:t>
          </a:r>
          <a:r>
            <a:rPr kumimoji="1" lang="en-US" altLang="ja-JP" sz="1300">
              <a:latin typeface="ＭＳ Ｐゴシック"/>
            </a:rPr>
            <a:t>2.7</a:t>
          </a:r>
          <a:r>
            <a:rPr kumimoji="1" lang="ja-JP" altLang="en-US" sz="1300">
              <a:latin typeface="ＭＳ Ｐゴシック"/>
            </a:rPr>
            <a:t>ポイント改善し、</a:t>
          </a:r>
          <a:r>
            <a:rPr kumimoji="1" lang="en-US" altLang="ja-JP" sz="1300">
              <a:latin typeface="ＭＳ Ｐゴシック"/>
            </a:rPr>
            <a:t>2</a:t>
          </a:r>
          <a:r>
            <a:rPr kumimoji="1" lang="ja-JP" altLang="en-US" sz="1300">
              <a:latin typeface="ＭＳ Ｐゴシック"/>
            </a:rPr>
            <a:t>年連続の改善となった。物件費や補助費等に係る経常収支比率が改善していることも要因のひとつではあるが、地方税、地方交付税等の経常一般財源等が増加したことが大きな要因である。</a:t>
          </a:r>
          <a:endParaRPr kumimoji="1" lang="en-US" altLang="ja-JP" sz="1300">
            <a:latin typeface="ＭＳ Ｐゴシック"/>
          </a:endParaRPr>
        </a:p>
        <a:p>
          <a:r>
            <a:rPr kumimoji="1" lang="ja-JP" altLang="en-US" sz="1300">
              <a:latin typeface="ＭＳ Ｐゴシック"/>
            </a:rPr>
            <a:t>　今回、類似団体内平均値を上回る数値となったが、今後も引き続き行財政改革大綱に基づく事務事業見直しを行い、メリハリをつけた予算編成に取り組みたい。</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145288</xdr:rowOff>
    </xdr:from>
    <xdr:to>
      <xdr:col>24</xdr:col>
      <xdr:colOff>31750</xdr:colOff>
      <xdr:row>81</xdr:row>
      <xdr:rowOff>74422</xdr:rowOff>
    </xdr:to>
    <xdr:cxnSp macro="">
      <xdr:nvCxnSpPr>
        <xdr:cNvPr id="424" name="直線コネクタ 423"/>
        <xdr:cNvCxnSpPr/>
      </xdr:nvCxnSpPr>
      <xdr:spPr>
        <a:xfrm flipV="1">
          <a:off x="16510000" y="1283258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46499</xdr:rowOff>
    </xdr:from>
    <xdr:ext cx="762000" cy="259045"/>
    <xdr:sp macro="" textlink="">
      <xdr:nvSpPr>
        <xdr:cNvPr id="425" name="公債費以外最小値テキスト"/>
        <xdr:cNvSpPr txBox="1"/>
      </xdr:nvSpPr>
      <xdr:spPr>
        <a:xfrm>
          <a:off x="16598900" y="139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80.1</a:t>
          </a:r>
          <a:endParaRPr kumimoji="1" lang="ja-JP" altLang="en-US" sz="1000" b="1">
            <a:latin typeface="ＭＳ Ｐゴシック"/>
          </a:endParaRPr>
        </a:p>
      </xdr:txBody>
    </xdr:sp>
    <xdr:clientData/>
  </xdr:oneCellAnchor>
  <xdr:twoCellAnchor>
    <xdr:from>
      <xdr:col>23</xdr:col>
      <xdr:colOff>628650</xdr:colOff>
      <xdr:row>81</xdr:row>
      <xdr:rowOff>74422</xdr:rowOff>
    </xdr:from>
    <xdr:to>
      <xdr:col>24</xdr:col>
      <xdr:colOff>120650</xdr:colOff>
      <xdr:row>81</xdr:row>
      <xdr:rowOff>74422</xdr:rowOff>
    </xdr:to>
    <xdr:cxnSp macro="">
      <xdr:nvCxnSpPr>
        <xdr:cNvPr id="426" name="直線コネクタ 425"/>
        <xdr:cNvCxnSpPr/>
      </xdr:nvCxnSpPr>
      <xdr:spPr>
        <a:xfrm>
          <a:off x="16421100" y="139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60215</xdr:rowOff>
    </xdr:from>
    <xdr:ext cx="762000" cy="259045"/>
    <xdr:sp macro="" textlink="">
      <xdr:nvSpPr>
        <xdr:cNvPr id="427" name="公債費以外最大値テキスト"/>
        <xdr:cNvSpPr txBox="1"/>
      </xdr:nvSpPr>
      <xdr:spPr>
        <a:xfrm>
          <a:off x="16598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145288</xdr:rowOff>
    </xdr:from>
    <xdr:to>
      <xdr:col>24</xdr:col>
      <xdr:colOff>120650</xdr:colOff>
      <xdr:row>74</xdr:row>
      <xdr:rowOff>145288</xdr:rowOff>
    </xdr:to>
    <xdr:cxnSp macro="">
      <xdr:nvCxnSpPr>
        <xdr:cNvPr id="428" name="直線コネクタ 427"/>
        <xdr:cNvCxnSpPr/>
      </xdr:nvCxnSpPr>
      <xdr:spPr>
        <a:xfrm>
          <a:off x="16421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97282</xdr:rowOff>
    </xdr:from>
    <xdr:to>
      <xdr:col>24</xdr:col>
      <xdr:colOff>31750</xdr:colOff>
      <xdr:row>78</xdr:row>
      <xdr:rowOff>49276</xdr:rowOff>
    </xdr:to>
    <xdr:cxnSp macro="">
      <xdr:nvCxnSpPr>
        <xdr:cNvPr id="429" name="直線コネクタ 428"/>
        <xdr:cNvCxnSpPr/>
      </xdr:nvCxnSpPr>
      <xdr:spPr>
        <a:xfrm flipV="1">
          <a:off x="15671800" y="13298932"/>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96283</xdr:rowOff>
    </xdr:from>
    <xdr:ext cx="762000" cy="259045"/>
    <xdr:sp macro="" textlink="">
      <xdr:nvSpPr>
        <xdr:cNvPr id="430" name="公債費以外平均値テキスト"/>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124206</xdr:rowOff>
    </xdr:from>
    <xdr:to>
      <xdr:col>24</xdr:col>
      <xdr:colOff>82550</xdr:colOff>
      <xdr:row>78</xdr:row>
      <xdr:rowOff>54356</xdr:rowOff>
    </xdr:to>
    <xdr:sp macro="" textlink="">
      <xdr:nvSpPr>
        <xdr:cNvPr id="431" name="フローチャート : 判断 430"/>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49276</xdr:rowOff>
    </xdr:from>
    <xdr:to>
      <xdr:col>22</xdr:col>
      <xdr:colOff>565150</xdr:colOff>
      <xdr:row>78</xdr:row>
      <xdr:rowOff>67563</xdr:rowOff>
    </xdr:to>
    <xdr:cxnSp macro="">
      <xdr:nvCxnSpPr>
        <xdr:cNvPr id="432" name="直線コネクタ 431"/>
        <xdr:cNvCxnSpPr/>
      </xdr:nvCxnSpPr>
      <xdr:spPr>
        <a:xfrm flipV="1">
          <a:off x="14782800" y="134223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83058</xdr:rowOff>
    </xdr:from>
    <xdr:to>
      <xdr:col>22</xdr:col>
      <xdr:colOff>615950</xdr:colOff>
      <xdr:row>78</xdr:row>
      <xdr:rowOff>13208</xdr:rowOff>
    </xdr:to>
    <xdr:sp macro="" textlink="">
      <xdr:nvSpPr>
        <xdr:cNvPr id="433" name="フローチャート : 判断 432"/>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23385</xdr:rowOff>
    </xdr:from>
    <xdr:ext cx="736600" cy="259045"/>
    <xdr:sp macro="" textlink="">
      <xdr:nvSpPr>
        <xdr:cNvPr id="434" name="テキスト ボックス 433"/>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44704</xdr:rowOff>
    </xdr:from>
    <xdr:to>
      <xdr:col>21</xdr:col>
      <xdr:colOff>361950</xdr:colOff>
      <xdr:row>78</xdr:row>
      <xdr:rowOff>67563</xdr:rowOff>
    </xdr:to>
    <xdr:cxnSp macro="">
      <xdr:nvCxnSpPr>
        <xdr:cNvPr id="435" name="直線コネクタ 434"/>
        <xdr:cNvCxnSpPr/>
      </xdr:nvCxnSpPr>
      <xdr:spPr>
        <a:xfrm>
          <a:off x="13893800" y="134178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149352</xdr:rowOff>
    </xdr:from>
    <xdr:to>
      <xdr:col>21</xdr:col>
      <xdr:colOff>412750</xdr:colOff>
      <xdr:row>77</xdr:row>
      <xdr:rowOff>79502</xdr:rowOff>
    </xdr:to>
    <xdr:sp macro="" textlink="">
      <xdr:nvSpPr>
        <xdr:cNvPr id="436" name="フローチャート : 判断 435"/>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89679</xdr:rowOff>
    </xdr:from>
    <xdr:ext cx="762000" cy="259045"/>
    <xdr:sp macro="" textlink="">
      <xdr:nvSpPr>
        <xdr:cNvPr id="437" name="テキスト ボックス 436"/>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8128</xdr:rowOff>
    </xdr:from>
    <xdr:to>
      <xdr:col>20</xdr:col>
      <xdr:colOff>158750</xdr:colOff>
      <xdr:row>78</xdr:row>
      <xdr:rowOff>44704</xdr:rowOff>
    </xdr:to>
    <xdr:cxnSp macro="">
      <xdr:nvCxnSpPr>
        <xdr:cNvPr id="438" name="直線コネクタ 437"/>
        <xdr:cNvCxnSpPr/>
      </xdr:nvCxnSpPr>
      <xdr:spPr>
        <a:xfrm>
          <a:off x="13004800" y="133812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126492</xdr:rowOff>
    </xdr:from>
    <xdr:to>
      <xdr:col>20</xdr:col>
      <xdr:colOff>209550</xdr:colOff>
      <xdr:row>77</xdr:row>
      <xdr:rowOff>56642</xdr:rowOff>
    </xdr:to>
    <xdr:sp macro="" textlink="">
      <xdr:nvSpPr>
        <xdr:cNvPr id="439" name="フローチャート : 判断 438"/>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66819</xdr:rowOff>
    </xdr:from>
    <xdr:ext cx="762000" cy="259045"/>
    <xdr:sp macro="" textlink="">
      <xdr:nvSpPr>
        <xdr:cNvPr id="440" name="テキスト ボックス 439"/>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131063</xdr:rowOff>
    </xdr:from>
    <xdr:to>
      <xdr:col>19</xdr:col>
      <xdr:colOff>6350</xdr:colOff>
      <xdr:row>77</xdr:row>
      <xdr:rowOff>61213</xdr:rowOff>
    </xdr:to>
    <xdr:sp macro="" textlink="">
      <xdr:nvSpPr>
        <xdr:cNvPr id="441" name="フローチャート : 判断 440"/>
        <xdr:cNvSpPr/>
      </xdr:nvSpPr>
      <xdr:spPr>
        <a:xfrm>
          <a:off x="12954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71391</xdr:rowOff>
    </xdr:from>
    <xdr:ext cx="762000" cy="259045"/>
    <xdr:sp macro="" textlink="">
      <xdr:nvSpPr>
        <xdr:cNvPr id="442" name="テキスト ボックス 441"/>
        <xdr:cNvSpPr txBox="1"/>
      </xdr:nvSpPr>
      <xdr:spPr>
        <a:xfrm>
          <a:off x="12623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46482</xdr:rowOff>
    </xdr:from>
    <xdr:to>
      <xdr:col>24</xdr:col>
      <xdr:colOff>82550</xdr:colOff>
      <xdr:row>77</xdr:row>
      <xdr:rowOff>148082</xdr:rowOff>
    </xdr:to>
    <xdr:sp macro="" textlink="">
      <xdr:nvSpPr>
        <xdr:cNvPr id="448" name="円/楕円 447"/>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63009</xdr:rowOff>
    </xdr:from>
    <xdr:ext cx="762000" cy="259045"/>
    <xdr:sp macro="" textlink="">
      <xdr:nvSpPr>
        <xdr:cNvPr id="449" name="公債費以外該当値テキスト"/>
        <xdr:cNvSpPr txBox="1"/>
      </xdr:nvSpPr>
      <xdr:spPr>
        <a:xfrm>
          <a:off x="16598900" y="130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169926</xdr:rowOff>
    </xdr:from>
    <xdr:to>
      <xdr:col>22</xdr:col>
      <xdr:colOff>615950</xdr:colOff>
      <xdr:row>78</xdr:row>
      <xdr:rowOff>100076</xdr:rowOff>
    </xdr:to>
    <xdr:sp macro="" textlink="">
      <xdr:nvSpPr>
        <xdr:cNvPr id="450" name="円/楕円 449"/>
        <xdr:cNvSpPr/>
      </xdr:nvSpPr>
      <xdr:spPr>
        <a:xfrm>
          <a:off x="15621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84853</xdr:rowOff>
    </xdr:from>
    <xdr:ext cx="736600" cy="259045"/>
    <xdr:sp macro="" textlink="">
      <xdr:nvSpPr>
        <xdr:cNvPr id="451" name="テキスト ボックス 450"/>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16763</xdr:rowOff>
    </xdr:from>
    <xdr:to>
      <xdr:col>21</xdr:col>
      <xdr:colOff>412750</xdr:colOff>
      <xdr:row>78</xdr:row>
      <xdr:rowOff>118363</xdr:rowOff>
    </xdr:to>
    <xdr:sp macro="" textlink="">
      <xdr:nvSpPr>
        <xdr:cNvPr id="452" name="円/楕円 451"/>
        <xdr:cNvSpPr/>
      </xdr:nvSpPr>
      <xdr:spPr>
        <a:xfrm>
          <a:off x="14732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103140</xdr:rowOff>
    </xdr:from>
    <xdr:ext cx="762000" cy="259045"/>
    <xdr:sp macro="" textlink="">
      <xdr:nvSpPr>
        <xdr:cNvPr id="453" name="テキスト ボックス 452"/>
        <xdr:cNvSpPr txBox="1"/>
      </xdr:nvSpPr>
      <xdr:spPr>
        <a:xfrm>
          <a:off x="14401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165354</xdr:rowOff>
    </xdr:from>
    <xdr:to>
      <xdr:col>20</xdr:col>
      <xdr:colOff>209550</xdr:colOff>
      <xdr:row>78</xdr:row>
      <xdr:rowOff>95504</xdr:rowOff>
    </xdr:to>
    <xdr:sp macro="" textlink="">
      <xdr:nvSpPr>
        <xdr:cNvPr id="454" name="円/楕円 453"/>
        <xdr:cNvSpPr/>
      </xdr:nvSpPr>
      <xdr:spPr>
        <a:xfrm>
          <a:off x="13843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80281</xdr:rowOff>
    </xdr:from>
    <xdr:ext cx="762000" cy="259045"/>
    <xdr:sp macro="" textlink="">
      <xdr:nvSpPr>
        <xdr:cNvPr id="455" name="テキスト ボックス 454"/>
        <xdr:cNvSpPr txBox="1"/>
      </xdr:nvSpPr>
      <xdr:spPr>
        <a:xfrm>
          <a:off x="13512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128778</xdr:rowOff>
    </xdr:from>
    <xdr:to>
      <xdr:col>19</xdr:col>
      <xdr:colOff>6350</xdr:colOff>
      <xdr:row>78</xdr:row>
      <xdr:rowOff>58928</xdr:rowOff>
    </xdr:to>
    <xdr:sp macro="" textlink="">
      <xdr:nvSpPr>
        <xdr:cNvPr id="456" name="円/楕円 455"/>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43705</xdr:rowOff>
    </xdr:from>
    <xdr:ext cx="762000" cy="259045"/>
    <xdr:sp macro="" textlink="">
      <xdr:nvSpPr>
        <xdr:cNvPr id="457" name="テキスト ボックス 456"/>
        <xdr:cNvSpPr txBox="1"/>
      </xdr:nvSpPr>
      <xdr:spPr>
        <a:xfrm>
          <a:off x="12623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鹿児島県大崎町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31587</xdr:rowOff>
    </xdr:from>
    <xdr:to>
      <xdr:col>4</xdr:col>
      <xdr:colOff>1117600</xdr:colOff>
      <xdr:row>19</xdr:row>
      <xdr:rowOff>101397</xdr:rowOff>
    </xdr:to>
    <xdr:cxnSp macro="">
      <xdr:nvCxnSpPr>
        <xdr:cNvPr id="47" name="直線コネクタ 46"/>
        <xdr:cNvCxnSpPr/>
      </xdr:nvCxnSpPr>
      <xdr:spPr bwMode="auto">
        <a:xfrm flipV="1">
          <a:off x="5651500" y="2136612"/>
          <a:ext cx="0" cy="12699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73474</xdr:rowOff>
    </xdr:from>
    <xdr:ext cx="762000" cy="259045"/>
    <xdr:sp macro="" textlink="">
      <xdr:nvSpPr>
        <xdr:cNvPr id="48" name="人口1人当たり決算額の推移最小値テキスト130"/>
        <xdr:cNvSpPr txBox="1"/>
      </xdr:nvSpPr>
      <xdr:spPr>
        <a:xfrm>
          <a:off x="5740400" y="337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78,727</a:t>
          </a:r>
          <a:endParaRPr kumimoji="1" lang="ja-JP" altLang="en-US" sz="1000" b="1">
            <a:latin typeface="ＭＳ Ｐゴシック"/>
          </a:endParaRPr>
        </a:p>
      </xdr:txBody>
    </xdr:sp>
    <xdr:clientData/>
  </xdr:oneCellAnchor>
  <xdr:twoCellAnchor>
    <xdr:from>
      <xdr:col>4</xdr:col>
      <xdr:colOff>1028700</xdr:colOff>
      <xdr:row>19</xdr:row>
      <xdr:rowOff>101397</xdr:rowOff>
    </xdr:from>
    <xdr:to>
      <xdr:col>5</xdr:col>
      <xdr:colOff>73025</xdr:colOff>
      <xdr:row>19</xdr:row>
      <xdr:rowOff>101397</xdr:rowOff>
    </xdr:to>
    <xdr:cxnSp macro="">
      <xdr:nvCxnSpPr>
        <xdr:cNvPr id="49" name="直線コネクタ 48"/>
        <xdr:cNvCxnSpPr/>
      </xdr:nvCxnSpPr>
      <xdr:spPr bwMode="auto">
        <a:xfrm>
          <a:off x="5562600" y="34065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117964</xdr:rowOff>
    </xdr:from>
    <xdr:ext cx="762000" cy="259045"/>
    <xdr:sp macro="" textlink="">
      <xdr:nvSpPr>
        <xdr:cNvPr id="50" name="人口1人当たり決算額の推移最大値テキスト130"/>
        <xdr:cNvSpPr txBox="1"/>
      </xdr:nvSpPr>
      <xdr:spPr>
        <a:xfrm>
          <a:off x="5740400" y="188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195,390</a:t>
          </a:r>
          <a:endParaRPr kumimoji="1" lang="ja-JP" altLang="en-US" sz="1000" b="1">
            <a:latin typeface="ＭＳ Ｐゴシック"/>
          </a:endParaRPr>
        </a:p>
      </xdr:txBody>
    </xdr:sp>
    <xdr:clientData/>
  </xdr:oneCellAnchor>
  <xdr:twoCellAnchor>
    <xdr:from>
      <xdr:col>4</xdr:col>
      <xdr:colOff>1028700</xdr:colOff>
      <xdr:row>12</xdr:row>
      <xdr:rowOff>31587</xdr:rowOff>
    </xdr:from>
    <xdr:to>
      <xdr:col>5</xdr:col>
      <xdr:colOff>73025</xdr:colOff>
      <xdr:row>12</xdr:row>
      <xdr:rowOff>31587</xdr:rowOff>
    </xdr:to>
    <xdr:cxnSp macro="">
      <xdr:nvCxnSpPr>
        <xdr:cNvPr id="51" name="直線コネクタ 50"/>
        <xdr:cNvCxnSpPr/>
      </xdr:nvCxnSpPr>
      <xdr:spPr bwMode="auto">
        <a:xfrm>
          <a:off x="5562600" y="2136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75532</xdr:rowOff>
    </xdr:from>
    <xdr:to>
      <xdr:col>4</xdr:col>
      <xdr:colOff>1117600</xdr:colOff>
      <xdr:row>18</xdr:row>
      <xdr:rowOff>81041</xdr:rowOff>
    </xdr:to>
    <xdr:cxnSp macro="">
      <xdr:nvCxnSpPr>
        <xdr:cNvPr id="52" name="直線コネクタ 51"/>
        <xdr:cNvCxnSpPr/>
      </xdr:nvCxnSpPr>
      <xdr:spPr bwMode="auto">
        <a:xfrm flipV="1">
          <a:off x="5003800" y="3209257"/>
          <a:ext cx="647700" cy="5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143683</xdr:rowOff>
    </xdr:from>
    <xdr:ext cx="762000" cy="259045"/>
    <xdr:sp macro="" textlink="">
      <xdr:nvSpPr>
        <xdr:cNvPr id="53" name="人口1人当たり決算額の推移平均値テキスト130"/>
        <xdr:cNvSpPr txBox="1"/>
      </xdr:nvSpPr>
      <xdr:spPr>
        <a:xfrm>
          <a:off x="5740400" y="2763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118,944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127156</xdr:rowOff>
    </xdr:from>
    <xdr:to>
      <xdr:col>5</xdr:col>
      <xdr:colOff>34925</xdr:colOff>
      <xdr:row>17</xdr:row>
      <xdr:rowOff>57306</xdr:rowOff>
    </xdr:to>
    <xdr:sp macro="" textlink="">
      <xdr:nvSpPr>
        <xdr:cNvPr id="54" name="フローチャート : 判断 53"/>
        <xdr:cNvSpPr/>
      </xdr:nvSpPr>
      <xdr:spPr bwMode="auto">
        <a:xfrm>
          <a:off x="56007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81041</xdr:rowOff>
    </xdr:from>
    <xdr:to>
      <xdr:col>4</xdr:col>
      <xdr:colOff>469900</xdr:colOff>
      <xdr:row>18</xdr:row>
      <xdr:rowOff>101963</xdr:rowOff>
    </xdr:to>
    <xdr:cxnSp macro="">
      <xdr:nvCxnSpPr>
        <xdr:cNvPr id="55" name="直線コネクタ 54"/>
        <xdr:cNvCxnSpPr/>
      </xdr:nvCxnSpPr>
      <xdr:spPr bwMode="auto">
        <a:xfrm flipV="1">
          <a:off x="4305300" y="3214766"/>
          <a:ext cx="698500" cy="20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56247</xdr:rowOff>
    </xdr:from>
    <xdr:to>
      <xdr:col>4</xdr:col>
      <xdr:colOff>520700</xdr:colOff>
      <xdr:row>16</xdr:row>
      <xdr:rowOff>157847</xdr:rowOff>
    </xdr:to>
    <xdr:sp macro="" textlink="">
      <xdr:nvSpPr>
        <xdr:cNvPr id="56" name="フローチャート : 判断 55"/>
        <xdr:cNvSpPr/>
      </xdr:nvSpPr>
      <xdr:spPr bwMode="auto">
        <a:xfrm>
          <a:off x="49530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168024</xdr:rowOff>
    </xdr:from>
    <xdr:ext cx="736600" cy="259045"/>
    <xdr:sp macro="" textlink="">
      <xdr:nvSpPr>
        <xdr:cNvPr id="57" name="テキスト ボックス 56"/>
        <xdr:cNvSpPr txBox="1"/>
      </xdr:nvSpPr>
      <xdr:spPr>
        <a:xfrm>
          <a:off x="4622800" y="261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125,458</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59432</xdr:rowOff>
    </xdr:from>
    <xdr:to>
      <xdr:col>3</xdr:col>
      <xdr:colOff>904875</xdr:colOff>
      <xdr:row>18</xdr:row>
      <xdr:rowOff>101963</xdr:rowOff>
    </xdr:to>
    <xdr:cxnSp macro="">
      <xdr:nvCxnSpPr>
        <xdr:cNvPr id="58" name="直線コネクタ 57"/>
        <xdr:cNvCxnSpPr/>
      </xdr:nvCxnSpPr>
      <xdr:spPr bwMode="auto">
        <a:xfrm>
          <a:off x="3606800" y="3193157"/>
          <a:ext cx="698500" cy="42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83167</xdr:rowOff>
    </xdr:from>
    <xdr:to>
      <xdr:col>3</xdr:col>
      <xdr:colOff>955675</xdr:colOff>
      <xdr:row>17</xdr:row>
      <xdr:rowOff>13317</xdr:rowOff>
    </xdr:to>
    <xdr:sp macro="" textlink="">
      <xdr:nvSpPr>
        <xdr:cNvPr id="59" name="フローチャート : 判断 58"/>
        <xdr:cNvSpPr/>
      </xdr:nvSpPr>
      <xdr:spPr bwMode="auto">
        <a:xfrm>
          <a:off x="42545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23494</xdr:rowOff>
    </xdr:from>
    <xdr:ext cx="762000" cy="259045"/>
    <xdr:sp macro="" textlink="">
      <xdr:nvSpPr>
        <xdr:cNvPr id="60" name="テキスト ボックス 59"/>
        <xdr:cNvSpPr txBox="1"/>
      </xdr:nvSpPr>
      <xdr:spPr>
        <a:xfrm>
          <a:off x="3924300" y="264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122,985</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14768</xdr:rowOff>
    </xdr:from>
    <xdr:to>
      <xdr:col>3</xdr:col>
      <xdr:colOff>206375</xdr:colOff>
      <xdr:row>18</xdr:row>
      <xdr:rowOff>59432</xdr:rowOff>
    </xdr:to>
    <xdr:cxnSp macro="">
      <xdr:nvCxnSpPr>
        <xdr:cNvPr id="61" name="直線コネクタ 60"/>
        <xdr:cNvCxnSpPr/>
      </xdr:nvCxnSpPr>
      <xdr:spPr bwMode="auto">
        <a:xfrm>
          <a:off x="2908300" y="3148493"/>
          <a:ext cx="698500" cy="44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73566</xdr:rowOff>
    </xdr:from>
    <xdr:to>
      <xdr:col>3</xdr:col>
      <xdr:colOff>257175</xdr:colOff>
      <xdr:row>17</xdr:row>
      <xdr:rowOff>3716</xdr:rowOff>
    </xdr:to>
    <xdr:sp macro="" textlink="">
      <xdr:nvSpPr>
        <xdr:cNvPr id="62" name="フローチャート : 判断 61"/>
        <xdr:cNvSpPr/>
      </xdr:nvSpPr>
      <xdr:spPr bwMode="auto">
        <a:xfrm>
          <a:off x="3556000" y="2864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13893</xdr:rowOff>
    </xdr:from>
    <xdr:ext cx="762000" cy="259045"/>
    <xdr:sp macro="" textlink="">
      <xdr:nvSpPr>
        <xdr:cNvPr id="63" name="テキスト ボックス 62"/>
        <xdr:cNvSpPr txBox="1"/>
      </xdr:nvSpPr>
      <xdr:spPr>
        <a:xfrm>
          <a:off x="3225800" y="263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123,867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64422</xdr:rowOff>
    </xdr:from>
    <xdr:to>
      <xdr:col>2</xdr:col>
      <xdr:colOff>692150</xdr:colOff>
      <xdr:row>16</xdr:row>
      <xdr:rowOff>166022</xdr:rowOff>
    </xdr:to>
    <xdr:sp macro="" textlink="">
      <xdr:nvSpPr>
        <xdr:cNvPr id="64" name="フローチャート : 判断 63"/>
        <xdr:cNvSpPr/>
      </xdr:nvSpPr>
      <xdr:spPr bwMode="auto">
        <a:xfrm>
          <a:off x="2857500" y="2855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4749</xdr:rowOff>
    </xdr:from>
    <xdr:ext cx="762000" cy="259045"/>
    <xdr:sp macro="" textlink="">
      <xdr:nvSpPr>
        <xdr:cNvPr id="65" name="テキスト ボックス 64"/>
        <xdr:cNvSpPr txBox="1"/>
      </xdr:nvSpPr>
      <xdr:spPr>
        <a:xfrm>
          <a:off x="2527300" y="2624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124,707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24732</xdr:rowOff>
    </xdr:from>
    <xdr:to>
      <xdr:col>5</xdr:col>
      <xdr:colOff>34925</xdr:colOff>
      <xdr:row>18</xdr:row>
      <xdr:rowOff>126333</xdr:rowOff>
    </xdr:to>
    <xdr:sp macro="" textlink="">
      <xdr:nvSpPr>
        <xdr:cNvPr id="71" name="円/楕円 70"/>
        <xdr:cNvSpPr/>
      </xdr:nvSpPr>
      <xdr:spPr bwMode="auto">
        <a:xfrm>
          <a:off x="5600700" y="315845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168259</xdr:rowOff>
    </xdr:from>
    <xdr:ext cx="762000" cy="259045"/>
    <xdr:sp macro="" textlink="">
      <xdr:nvSpPr>
        <xdr:cNvPr id="72" name="人口1人当たり決算額の推移該当値テキスト130"/>
        <xdr:cNvSpPr txBox="1"/>
      </xdr:nvSpPr>
      <xdr:spPr>
        <a:xfrm>
          <a:off x="5740400" y="313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96,853</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30241</xdr:rowOff>
    </xdr:from>
    <xdr:to>
      <xdr:col>4</xdr:col>
      <xdr:colOff>520700</xdr:colOff>
      <xdr:row>18</xdr:row>
      <xdr:rowOff>131841</xdr:rowOff>
    </xdr:to>
    <xdr:sp macro="" textlink="">
      <xdr:nvSpPr>
        <xdr:cNvPr id="73" name="円/楕円 72"/>
        <xdr:cNvSpPr/>
      </xdr:nvSpPr>
      <xdr:spPr bwMode="auto">
        <a:xfrm>
          <a:off x="4953000" y="3163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116617</xdr:rowOff>
    </xdr:from>
    <xdr:ext cx="736600" cy="259045"/>
    <xdr:sp macro="" textlink="">
      <xdr:nvSpPr>
        <xdr:cNvPr id="74" name="テキスト ボックス 73"/>
        <xdr:cNvSpPr txBox="1"/>
      </xdr:nvSpPr>
      <xdr:spPr>
        <a:xfrm>
          <a:off x="4622800" y="3250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96,347</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51163</xdr:rowOff>
    </xdr:from>
    <xdr:to>
      <xdr:col>3</xdr:col>
      <xdr:colOff>955675</xdr:colOff>
      <xdr:row>18</xdr:row>
      <xdr:rowOff>152763</xdr:rowOff>
    </xdr:to>
    <xdr:sp macro="" textlink="">
      <xdr:nvSpPr>
        <xdr:cNvPr id="75" name="円/楕円 74"/>
        <xdr:cNvSpPr/>
      </xdr:nvSpPr>
      <xdr:spPr bwMode="auto">
        <a:xfrm>
          <a:off x="4254500" y="3184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137540</xdr:rowOff>
    </xdr:from>
    <xdr:ext cx="762000" cy="259045"/>
    <xdr:sp macro="" textlink="">
      <xdr:nvSpPr>
        <xdr:cNvPr id="76" name="テキスト ボックス 75"/>
        <xdr:cNvSpPr txBox="1"/>
      </xdr:nvSpPr>
      <xdr:spPr>
        <a:xfrm>
          <a:off x="3924300" y="327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94,425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8632</xdr:rowOff>
    </xdr:from>
    <xdr:to>
      <xdr:col>3</xdr:col>
      <xdr:colOff>257175</xdr:colOff>
      <xdr:row>18</xdr:row>
      <xdr:rowOff>110232</xdr:rowOff>
    </xdr:to>
    <xdr:sp macro="" textlink="">
      <xdr:nvSpPr>
        <xdr:cNvPr id="77" name="円/楕円 76"/>
        <xdr:cNvSpPr/>
      </xdr:nvSpPr>
      <xdr:spPr bwMode="auto">
        <a:xfrm>
          <a:off x="3556000" y="3142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95009</xdr:rowOff>
    </xdr:from>
    <xdr:ext cx="762000" cy="259045"/>
    <xdr:sp macro="" textlink="">
      <xdr:nvSpPr>
        <xdr:cNvPr id="78" name="テキスト ボックス 77"/>
        <xdr:cNvSpPr txBox="1"/>
      </xdr:nvSpPr>
      <xdr:spPr>
        <a:xfrm>
          <a:off x="3225800" y="322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98,332</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135418</xdr:rowOff>
    </xdr:from>
    <xdr:to>
      <xdr:col>2</xdr:col>
      <xdr:colOff>692150</xdr:colOff>
      <xdr:row>18</xdr:row>
      <xdr:rowOff>65568</xdr:rowOff>
    </xdr:to>
    <xdr:sp macro="" textlink="">
      <xdr:nvSpPr>
        <xdr:cNvPr id="79" name="円/楕円 78"/>
        <xdr:cNvSpPr/>
      </xdr:nvSpPr>
      <xdr:spPr bwMode="auto">
        <a:xfrm>
          <a:off x="2857500" y="3097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50345</xdr:rowOff>
    </xdr:from>
    <xdr:ext cx="762000" cy="259045"/>
    <xdr:sp macro="" textlink="">
      <xdr:nvSpPr>
        <xdr:cNvPr id="80" name="テキスト ボックス 79"/>
        <xdr:cNvSpPr txBox="1"/>
      </xdr:nvSpPr>
      <xdr:spPr>
        <a:xfrm>
          <a:off x="2527300" y="318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102,435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312357</xdr:rowOff>
    </xdr:from>
    <xdr:to>
      <xdr:col>4</xdr:col>
      <xdr:colOff>1117600</xdr:colOff>
      <xdr:row>37</xdr:row>
      <xdr:rowOff>226688</xdr:rowOff>
    </xdr:to>
    <xdr:cxnSp macro="">
      <xdr:nvCxnSpPr>
        <xdr:cNvPr id="109" name="直線コネクタ 108"/>
        <xdr:cNvCxnSpPr/>
      </xdr:nvCxnSpPr>
      <xdr:spPr bwMode="auto">
        <a:xfrm flipV="1">
          <a:off x="5651500" y="6236907"/>
          <a:ext cx="0" cy="11144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198765</xdr:rowOff>
    </xdr:from>
    <xdr:ext cx="762000" cy="259045"/>
    <xdr:sp macro="" textlink="">
      <xdr:nvSpPr>
        <xdr:cNvPr id="110" name="人口1人当たり決算額の推移最小値テキスト445"/>
        <xdr:cNvSpPr txBox="1"/>
      </xdr:nvSpPr>
      <xdr:spPr>
        <a:xfrm>
          <a:off x="5740400" y="732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10,767</a:t>
          </a:r>
          <a:endParaRPr kumimoji="1" lang="ja-JP" altLang="en-US" sz="1000" b="1">
            <a:latin typeface="ＭＳ Ｐゴシック"/>
          </a:endParaRPr>
        </a:p>
      </xdr:txBody>
    </xdr:sp>
    <xdr:clientData/>
  </xdr:oneCellAnchor>
  <xdr:twoCellAnchor>
    <xdr:from>
      <xdr:col>4</xdr:col>
      <xdr:colOff>1028700</xdr:colOff>
      <xdr:row>37</xdr:row>
      <xdr:rowOff>226688</xdr:rowOff>
    </xdr:from>
    <xdr:to>
      <xdr:col>5</xdr:col>
      <xdr:colOff>73025</xdr:colOff>
      <xdr:row>37</xdr:row>
      <xdr:rowOff>226688</xdr:rowOff>
    </xdr:to>
    <xdr:cxnSp macro="">
      <xdr:nvCxnSpPr>
        <xdr:cNvPr id="111" name="直線コネクタ 110"/>
        <xdr:cNvCxnSpPr/>
      </xdr:nvCxnSpPr>
      <xdr:spPr bwMode="auto">
        <a:xfrm>
          <a:off x="5562600" y="73513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55834</xdr:rowOff>
    </xdr:from>
    <xdr:ext cx="762000" cy="259045"/>
    <xdr:sp macro="" textlink="">
      <xdr:nvSpPr>
        <xdr:cNvPr id="112" name="人口1人当たり決算額の推移最大値テキスト445"/>
        <xdr:cNvSpPr txBox="1"/>
      </xdr:nvSpPr>
      <xdr:spPr>
        <a:xfrm>
          <a:off x="5740400" y="5980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69,270</a:t>
          </a:r>
          <a:endParaRPr kumimoji="1" lang="ja-JP" altLang="en-US" sz="1000" b="1">
            <a:latin typeface="ＭＳ Ｐゴシック"/>
          </a:endParaRPr>
        </a:p>
      </xdr:txBody>
    </xdr:sp>
    <xdr:clientData/>
  </xdr:oneCellAnchor>
  <xdr:twoCellAnchor>
    <xdr:from>
      <xdr:col>4</xdr:col>
      <xdr:colOff>1028700</xdr:colOff>
      <xdr:row>33</xdr:row>
      <xdr:rowOff>312357</xdr:rowOff>
    </xdr:from>
    <xdr:to>
      <xdr:col>5</xdr:col>
      <xdr:colOff>73025</xdr:colOff>
      <xdr:row>33</xdr:row>
      <xdr:rowOff>312357</xdr:rowOff>
    </xdr:to>
    <xdr:cxnSp macro="">
      <xdr:nvCxnSpPr>
        <xdr:cNvPr id="113" name="直線コネクタ 112"/>
        <xdr:cNvCxnSpPr/>
      </xdr:nvCxnSpPr>
      <xdr:spPr bwMode="auto">
        <a:xfrm>
          <a:off x="5562600" y="6236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38703</xdr:rowOff>
    </xdr:from>
    <xdr:to>
      <xdr:col>4</xdr:col>
      <xdr:colOff>1117600</xdr:colOff>
      <xdr:row>36</xdr:row>
      <xdr:rowOff>139306</xdr:rowOff>
    </xdr:to>
    <xdr:cxnSp macro="">
      <xdr:nvCxnSpPr>
        <xdr:cNvPr id="114" name="直線コネクタ 113"/>
        <xdr:cNvCxnSpPr/>
      </xdr:nvCxnSpPr>
      <xdr:spPr bwMode="auto">
        <a:xfrm flipV="1">
          <a:off x="5003800" y="6991953"/>
          <a:ext cx="647700" cy="100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105757</xdr:rowOff>
    </xdr:from>
    <xdr:ext cx="762000" cy="259045"/>
    <xdr:sp macro="" textlink="">
      <xdr:nvSpPr>
        <xdr:cNvPr id="115" name="人口1人当たり決算額の推移平均値テキスト445"/>
        <xdr:cNvSpPr txBox="1"/>
      </xdr:nvSpPr>
      <xdr:spPr>
        <a:xfrm>
          <a:off x="5740400" y="671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33,316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260680</xdr:rowOff>
    </xdr:from>
    <xdr:to>
      <xdr:col>5</xdr:col>
      <xdr:colOff>34925</xdr:colOff>
      <xdr:row>36</xdr:row>
      <xdr:rowOff>19380</xdr:rowOff>
    </xdr:to>
    <xdr:sp macro="" textlink="">
      <xdr:nvSpPr>
        <xdr:cNvPr id="116" name="フローチャート : 判断 115"/>
        <xdr:cNvSpPr/>
      </xdr:nvSpPr>
      <xdr:spPr bwMode="auto">
        <a:xfrm>
          <a:off x="56007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113741</xdr:rowOff>
    </xdr:from>
    <xdr:to>
      <xdr:col>4</xdr:col>
      <xdr:colOff>469900</xdr:colOff>
      <xdr:row>36</xdr:row>
      <xdr:rowOff>139306</xdr:rowOff>
    </xdr:to>
    <xdr:cxnSp macro="">
      <xdr:nvCxnSpPr>
        <xdr:cNvPr id="117" name="直線コネクタ 116"/>
        <xdr:cNvCxnSpPr/>
      </xdr:nvCxnSpPr>
      <xdr:spPr bwMode="auto">
        <a:xfrm>
          <a:off x="4305300" y="7066991"/>
          <a:ext cx="698500" cy="25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202025</xdr:rowOff>
    </xdr:from>
    <xdr:to>
      <xdr:col>4</xdr:col>
      <xdr:colOff>520700</xdr:colOff>
      <xdr:row>35</xdr:row>
      <xdr:rowOff>303625</xdr:rowOff>
    </xdr:to>
    <xdr:sp macro="" textlink="">
      <xdr:nvSpPr>
        <xdr:cNvPr id="118" name="フローチャート : 判断 117"/>
        <xdr:cNvSpPr/>
      </xdr:nvSpPr>
      <xdr:spPr bwMode="auto">
        <a:xfrm>
          <a:off x="49530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313802</xdr:rowOff>
    </xdr:from>
    <xdr:ext cx="736600" cy="259045"/>
    <xdr:sp macro="" textlink="">
      <xdr:nvSpPr>
        <xdr:cNvPr id="119" name="テキスト ボックス 118"/>
        <xdr:cNvSpPr txBox="1"/>
      </xdr:nvSpPr>
      <xdr:spPr>
        <a:xfrm>
          <a:off x="4622800" y="6581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36,395</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113741</xdr:rowOff>
    </xdr:from>
    <xdr:to>
      <xdr:col>3</xdr:col>
      <xdr:colOff>904875</xdr:colOff>
      <xdr:row>36</xdr:row>
      <xdr:rowOff>115456</xdr:rowOff>
    </xdr:to>
    <xdr:cxnSp macro="">
      <xdr:nvCxnSpPr>
        <xdr:cNvPr id="120" name="直線コネクタ 119"/>
        <xdr:cNvCxnSpPr/>
      </xdr:nvCxnSpPr>
      <xdr:spPr bwMode="auto">
        <a:xfrm flipV="1">
          <a:off x="3606800" y="7066991"/>
          <a:ext cx="698500" cy="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125349</xdr:rowOff>
    </xdr:from>
    <xdr:to>
      <xdr:col>3</xdr:col>
      <xdr:colOff>955675</xdr:colOff>
      <xdr:row>35</xdr:row>
      <xdr:rowOff>226949</xdr:rowOff>
    </xdr:to>
    <xdr:sp macro="" textlink="">
      <xdr:nvSpPr>
        <xdr:cNvPr id="121" name="フローチャート : 判断 120"/>
        <xdr:cNvSpPr/>
      </xdr:nvSpPr>
      <xdr:spPr bwMode="auto">
        <a:xfrm>
          <a:off x="42545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237126</xdr:rowOff>
    </xdr:from>
    <xdr:ext cx="762000" cy="259045"/>
    <xdr:sp macro="" textlink="">
      <xdr:nvSpPr>
        <xdr:cNvPr id="122" name="テキスト ボックス 121"/>
        <xdr:cNvSpPr txBox="1"/>
      </xdr:nvSpPr>
      <xdr:spPr>
        <a:xfrm>
          <a:off x="3924300" y="650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40,420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115456</xdr:rowOff>
    </xdr:from>
    <xdr:to>
      <xdr:col>3</xdr:col>
      <xdr:colOff>206375</xdr:colOff>
      <xdr:row>36</xdr:row>
      <xdr:rowOff>118466</xdr:rowOff>
    </xdr:to>
    <xdr:cxnSp macro="">
      <xdr:nvCxnSpPr>
        <xdr:cNvPr id="123" name="直線コネクタ 122"/>
        <xdr:cNvCxnSpPr/>
      </xdr:nvCxnSpPr>
      <xdr:spPr bwMode="auto">
        <a:xfrm flipV="1">
          <a:off x="2908300" y="7068706"/>
          <a:ext cx="698500" cy="3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77153</xdr:rowOff>
    </xdr:from>
    <xdr:to>
      <xdr:col>3</xdr:col>
      <xdr:colOff>257175</xdr:colOff>
      <xdr:row>35</xdr:row>
      <xdr:rowOff>178753</xdr:rowOff>
    </xdr:to>
    <xdr:sp macro="" textlink="">
      <xdr:nvSpPr>
        <xdr:cNvPr id="124" name="フローチャート : 判断 123"/>
        <xdr:cNvSpPr/>
      </xdr:nvSpPr>
      <xdr:spPr bwMode="auto">
        <a:xfrm>
          <a:off x="3556000" y="6687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188930</xdr:rowOff>
    </xdr:from>
    <xdr:ext cx="762000" cy="259045"/>
    <xdr:sp macro="" textlink="">
      <xdr:nvSpPr>
        <xdr:cNvPr id="125" name="テキスト ボックス 124"/>
        <xdr:cNvSpPr txBox="1"/>
      </xdr:nvSpPr>
      <xdr:spPr>
        <a:xfrm>
          <a:off x="3225800" y="645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42,950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14497</xdr:rowOff>
    </xdr:from>
    <xdr:to>
      <xdr:col>2</xdr:col>
      <xdr:colOff>692150</xdr:colOff>
      <xdr:row>35</xdr:row>
      <xdr:rowOff>116097</xdr:rowOff>
    </xdr:to>
    <xdr:sp macro="" textlink="">
      <xdr:nvSpPr>
        <xdr:cNvPr id="126" name="フローチャート : 判断 125"/>
        <xdr:cNvSpPr/>
      </xdr:nvSpPr>
      <xdr:spPr bwMode="auto">
        <a:xfrm>
          <a:off x="2857500" y="6624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126274</xdr:rowOff>
    </xdr:from>
    <xdr:ext cx="762000" cy="259045"/>
    <xdr:sp macro="" textlink="">
      <xdr:nvSpPr>
        <xdr:cNvPr id="127" name="テキスト ボックス 126"/>
        <xdr:cNvSpPr txBox="1"/>
      </xdr:nvSpPr>
      <xdr:spPr>
        <a:xfrm>
          <a:off x="2527300" y="639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46,239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330803</xdr:rowOff>
    </xdr:from>
    <xdr:to>
      <xdr:col>5</xdr:col>
      <xdr:colOff>34925</xdr:colOff>
      <xdr:row>36</xdr:row>
      <xdr:rowOff>89503</xdr:rowOff>
    </xdr:to>
    <xdr:sp macro="" textlink="">
      <xdr:nvSpPr>
        <xdr:cNvPr id="133" name="円/楕円 132"/>
        <xdr:cNvSpPr/>
      </xdr:nvSpPr>
      <xdr:spPr bwMode="auto">
        <a:xfrm>
          <a:off x="5600700" y="6941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302880</xdr:rowOff>
    </xdr:from>
    <xdr:ext cx="762000" cy="259045"/>
    <xdr:sp macro="" textlink="">
      <xdr:nvSpPr>
        <xdr:cNvPr id="134" name="人口1人当たり決算額の推移該当値テキスト445"/>
        <xdr:cNvSpPr txBox="1"/>
      </xdr:nvSpPr>
      <xdr:spPr>
        <a:xfrm>
          <a:off x="5740400" y="691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29,635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88506</xdr:rowOff>
    </xdr:from>
    <xdr:to>
      <xdr:col>4</xdr:col>
      <xdr:colOff>520700</xdr:colOff>
      <xdr:row>37</xdr:row>
      <xdr:rowOff>18656</xdr:rowOff>
    </xdr:to>
    <xdr:sp macro="" textlink="">
      <xdr:nvSpPr>
        <xdr:cNvPr id="135" name="円/楕円 134"/>
        <xdr:cNvSpPr/>
      </xdr:nvSpPr>
      <xdr:spPr bwMode="auto">
        <a:xfrm>
          <a:off x="4953000" y="7041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3433</xdr:rowOff>
    </xdr:from>
    <xdr:ext cx="736600" cy="259045"/>
    <xdr:sp macro="" textlink="">
      <xdr:nvSpPr>
        <xdr:cNvPr id="136" name="テキスト ボックス 135"/>
        <xdr:cNvSpPr txBox="1"/>
      </xdr:nvSpPr>
      <xdr:spPr>
        <a:xfrm>
          <a:off x="4622800" y="712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24,354</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62941</xdr:rowOff>
    </xdr:from>
    <xdr:to>
      <xdr:col>3</xdr:col>
      <xdr:colOff>955675</xdr:colOff>
      <xdr:row>36</xdr:row>
      <xdr:rowOff>164541</xdr:rowOff>
    </xdr:to>
    <xdr:sp macro="" textlink="">
      <xdr:nvSpPr>
        <xdr:cNvPr id="137" name="円/楕円 136"/>
        <xdr:cNvSpPr/>
      </xdr:nvSpPr>
      <xdr:spPr bwMode="auto">
        <a:xfrm>
          <a:off x="4254500" y="7016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149318</xdr:rowOff>
    </xdr:from>
    <xdr:ext cx="762000" cy="259045"/>
    <xdr:sp macro="" textlink="">
      <xdr:nvSpPr>
        <xdr:cNvPr id="138" name="テキスト ボックス 137"/>
        <xdr:cNvSpPr txBox="1"/>
      </xdr:nvSpPr>
      <xdr:spPr>
        <a:xfrm>
          <a:off x="3924300" y="7102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25,696</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64656</xdr:rowOff>
    </xdr:from>
    <xdr:to>
      <xdr:col>3</xdr:col>
      <xdr:colOff>257175</xdr:colOff>
      <xdr:row>36</xdr:row>
      <xdr:rowOff>166256</xdr:rowOff>
    </xdr:to>
    <xdr:sp macro="" textlink="">
      <xdr:nvSpPr>
        <xdr:cNvPr id="139" name="円/楕円 138"/>
        <xdr:cNvSpPr/>
      </xdr:nvSpPr>
      <xdr:spPr bwMode="auto">
        <a:xfrm>
          <a:off x="3556000" y="7017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151033</xdr:rowOff>
    </xdr:from>
    <xdr:ext cx="762000" cy="259045"/>
    <xdr:sp macro="" textlink="">
      <xdr:nvSpPr>
        <xdr:cNvPr id="140" name="テキスト ボックス 139"/>
        <xdr:cNvSpPr txBox="1"/>
      </xdr:nvSpPr>
      <xdr:spPr>
        <a:xfrm>
          <a:off x="3225800" y="710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25,606</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67666</xdr:rowOff>
    </xdr:from>
    <xdr:to>
      <xdr:col>2</xdr:col>
      <xdr:colOff>692150</xdr:colOff>
      <xdr:row>36</xdr:row>
      <xdr:rowOff>169266</xdr:rowOff>
    </xdr:to>
    <xdr:sp macro="" textlink="">
      <xdr:nvSpPr>
        <xdr:cNvPr id="141" name="円/楕円 140"/>
        <xdr:cNvSpPr/>
      </xdr:nvSpPr>
      <xdr:spPr bwMode="auto">
        <a:xfrm>
          <a:off x="2857500" y="7020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154043</xdr:rowOff>
    </xdr:from>
    <xdr:ext cx="762000" cy="259045"/>
    <xdr:sp macro="" textlink="">
      <xdr:nvSpPr>
        <xdr:cNvPr id="142" name="テキスト ボックス 141"/>
        <xdr:cNvSpPr txBox="1"/>
      </xdr:nvSpPr>
      <xdr:spPr>
        <a:xfrm>
          <a:off x="2527300" y="710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25,448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13,879
13,666
100.67
10,261,389
9,908,383
350,812
4,443,097
8,039,839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19375</xdr:rowOff>
    </xdr:from>
    <xdr:to>
      <xdr:col>6</xdr:col>
      <xdr:colOff>510540</xdr:colOff>
      <xdr:row>38</xdr:row>
      <xdr:rowOff>69748</xdr:rowOff>
    </xdr:to>
    <xdr:cxnSp macro="">
      <xdr:nvCxnSpPr>
        <xdr:cNvPr id="58" name="直線コネクタ 57"/>
        <xdr:cNvCxnSpPr/>
      </xdr:nvCxnSpPr>
      <xdr:spPr>
        <a:xfrm flipV="1">
          <a:off x="4633595" y="5334325"/>
          <a:ext cx="1270" cy="1250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73575</xdr:rowOff>
    </xdr:from>
    <xdr:ext cx="534377" cy="259045"/>
    <xdr:sp macro="" textlink="">
      <xdr:nvSpPr>
        <xdr:cNvPr id="59" name="人件費最小値テキスト"/>
        <xdr:cNvSpPr txBox="1"/>
      </xdr:nvSpPr>
      <xdr:spPr>
        <a:xfrm>
          <a:off x="4686300" y="658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52,284</a:t>
          </a:r>
          <a:endParaRPr kumimoji="1" lang="ja-JP" altLang="en-US" sz="1000" b="1">
            <a:latin typeface="ＭＳ Ｐゴシック"/>
          </a:endParaRPr>
        </a:p>
      </xdr:txBody>
    </xdr:sp>
    <xdr:clientData/>
  </xdr:oneCellAnchor>
  <xdr:twoCellAnchor>
    <xdr:from>
      <xdr:col>6</xdr:col>
      <xdr:colOff>422275</xdr:colOff>
      <xdr:row>38</xdr:row>
      <xdr:rowOff>69748</xdr:rowOff>
    </xdr:from>
    <xdr:to>
      <xdr:col>6</xdr:col>
      <xdr:colOff>600075</xdr:colOff>
      <xdr:row>38</xdr:row>
      <xdr:rowOff>69748</xdr:rowOff>
    </xdr:to>
    <xdr:cxnSp macro="">
      <xdr:nvCxnSpPr>
        <xdr:cNvPr id="60" name="直線コネクタ 59"/>
        <xdr:cNvCxnSpPr/>
      </xdr:nvCxnSpPr>
      <xdr:spPr>
        <a:xfrm>
          <a:off x="4546600" y="658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137502</xdr:rowOff>
    </xdr:from>
    <xdr:ext cx="599010" cy="259045"/>
    <xdr:sp macro="" textlink="">
      <xdr:nvSpPr>
        <xdr:cNvPr id="61" name="人件費最大値テキスト"/>
        <xdr:cNvSpPr txBox="1"/>
      </xdr:nvSpPr>
      <xdr:spPr>
        <a:xfrm>
          <a:off x="4686300" y="51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128,869</a:t>
          </a:r>
          <a:endParaRPr kumimoji="1" lang="ja-JP" altLang="en-US" sz="1000" b="1">
            <a:latin typeface="ＭＳ Ｐゴシック"/>
          </a:endParaRPr>
        </a:p>
      </xdr:txBody>
    </xdr:sp>
    <xdr:clientData/>
  </xdr:oneCellAnchor>
  <xdr:twoCellAnchor>
    <xdr:from>
      <xdr:col>6</xdr:col>
      <xdr:colOff>422275</xdr:colOff>
      <xdr:row>31</xdr:row>
      <xdr:rowOff>19375</xdr:rowOff>
    </xdr:from>
    <xdr:to>
      <xdr:col>6</xdr:col>
      <xdr:colOff>600075</xdr:colOff>
      <xdr:row>31</xdr:row>
      <xdr:rowOff>19375</xdr:rowOff>
    </xdr:to>
    <xdr:cxnSp macro="">
      <xdr:nvCxnSpPr>
        <xdr:cNvPr id="62" name="直線コネクタ 61"/>
        <xdr:cNvCxnSpPr/>
      </xdr:nvCxnSpPr>
      <xdr:spPr>
        <a:xfrm>
          <a:off x="4546600" y="53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46921</xdr:rowOff>
    </xdr:from>
    <xdr:to>
      <xdr:col>6</xdr:col>
      <xdr:colOff>511175</xdr:colOff>
      <xdr:row>35</xdr:row>
      <xdr:rowOff>61258</xdr:rowOff>
    </xdr:to>
    <xdr:cxnSp macro="">
      <xdr:nvCxnSpPr>
        <xdr:cNvPr id="63" name="直線コネクタ 62"/>
        <xdr:cNvCxnSpPr/>
      </xdr:nvCxnSpPr>
      <xdr:spPr>
        <a:xfrm flipV="1">
          <a:off x="3797300" y="6047671"/>
          <a:ext cx="83820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76850</xdr:rowOff>
    </xdr:from>
    <xdr:ext cx="534377" cy="259045"/>
    <xdr:sp macro="" textlink="">
      <xdr:nvSpPr>
        <xdr:cNvPr id="64" name="人件費平均値テキスト"/>
        <xdr:cNvSpPr txBox="1"/>
      </xdr:nvSpPr>
      <xdr:spPr>
        <a:xfrm>
          <a:off x="4686300" y="5734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92,139</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53973</xdr:rowOff>
    </xdr:from>
    <xdr:to>
      <xdr:col>6</xdr:col>
      <xdr:colOff>561975</xdr:colOff>
      <xdr:row>34</xdr:row>
      <xdr:rowOff>155573</xdr:rowOff>
    </xdr:to>
    <xdr:sp macro="" textlink="">
      <xdr:nvSpPr>
        <xdr:cNvPr id="65" name="フローチャート : 判断 64"/>
        <xdr:cNvSpPr/>
      </xdr:nvSpPr>
      <xdr:spPr>
        <a:xfrm>
          <a:off x="45847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61258</xdr:rowOff>
    </xdr:from>
    <xdr:to>
      <xdr:col>5</xdr:col>
      <xdr:colOff>358775</xdr:colOff>
      <xdr:row>35</xdr:row>
      <xdr:rowOff>94813</xdr:rowOff>
    </xdr:to>
    <xdr:cxnSp macro="">
      <xdr:nvCxnSpPr>
        <xdr:cNvPr id="66" name="直線コネクタ 65"/>
        <xdr:cNvCxnSpPr/>
      </xdr:nvCxnSpPr>
      <xdr:spPr>
        <a:xfrm flipV="1">
          <a:off x="2908300" y="6062008"/>
          <a:ext cx="889000" cy="3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116626</xdr:rowOff>
    </xdr:from>
    <xdr:to>
      <xdr:col>5</xdr:col>
      <xdr:colOff>409575</xdr:colOff>
      <xdr:row>34</xdr:row>
      <xdr:rowOff>46776</xdr:rowOff>
    </xdr:to>
    <xdr:sp macro="" textlink="">
      <xdr:nvSpPr>
        <xdr:cNvPr id="67" name="フローチャート : 判断 66"/>
        <xdr:cNvSpPr/>
      </xdr:nvSpPr>
      <xdr:spPr>
        <a:xfrm>
          <a:off x="3746500" y="57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63303</xdr:rowOff>
    </xdr:from>
    <xdr:ext cx="534377" cy="259045"/>
    <xdr:sp macro="" textlink="">
      <xdr:nvSpPr>
        <xdr:cNvPr id="68" name="テキスト ボックス 67"/>
        <xdr:cNvSpPr txBox="1"/>
      </xdr:nvSpPr>
      <xdr:spPr>
        <a:xfrm>
          <a:off x="3530111" y="554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98,802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74908</xdr:rowOff>
    </xdr:from>
    <xdr:to>
      <xdr:col>4</xdr:col>
      <xdr:colOff>155575</xdr:colOff>
      <xdr:row>35</xdr:row>
      <xdr:rowOff>94813</xdr:rowOff>
    </xdr:to>
    <xdr:cxnSp macro="">
      <xdr:nvCxnSpPr>
        <xdr:cNvPr id="69" name="直線コネクタ 68"/>
        <xdr:cNvCxnSpPr/>
      </xdr:nvCxnSpPr>
      <xdr:spPr>
        <a:xfrm>
          <a:off x="2019300" y="6075658"/>
          <a:ext cx="889000" cy="1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144140</xdr:rowOff>
    </xdr:from>
    <xdr:to>
      <xdr:col>4</xdr:col>
      <xdr:colOff>206375</xdr:colOff>
      <xdr:row>34</xdr:row>
      <xdr:rowOff>74290</xdr:rowOff>
    </xdr:to>
    <xdr:sp macro="" textlink="">
      <xdr:nvSpPr>
        <xdr:cNvPr id="70" name="フローチャート : 判断 69"/>
        <xdr:cNvSpPr/>
      </xdr:nvSpPr>
      <xdr:spPr>
        <a:xfrm>
          <a:off x="2857500" y="58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90817</xdr:rowOff>
    </xdr:from>
    <xdr:ext cx="534377" cy="259045"/>
    <xdr:sp macro="" textlink="">
      <xdr:nvSpPr>
        <xdr:cNvPr id="71" name="テキスト ボックス 70"/>
        <xdr:cNvSpPr txBox="1"/>
      </xdr:nvSpPr>
      <xdr:spPr>
        <a:xfrm>
          <a:off x="2641111" y="557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97,117</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40243</xdr:rowOff>
    </xdr:from>
    <xdr:to>
      <xdr:col>2</xdr:col>
      <xdr:colOff>638175</xdr:colOff>
      <xdr:row>35</xdr:row>
      <xdr:rowOff>74908</xdr:rowOff>
    </xdr:to>
    <xdr:cxnSp macro="">
      <xdr:nvCxnSpPr>
        <xdr:cNvPr id="72" name="直線コネクタ 71"/>
        <xdr:cNvCxnSpPr/>
      </xdr:nvCxnSpPr>
      <xdr:spPr>
        <a:xfrm>
          <a:off x="1130300" y="6040993"/>
          <a:ext cx="889000" cy="3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111727</xdr:rowOff>
    </xdr:from>
    <xdr:to>
      <xdr:col>3</xdr:col>
      <xdr:colOff>3175</xdr:colOff>
      <xdr:row>34</xdr:row>
      <xdr:rowOff>41877</xdr:rowOff>
    </xdr:to>
    <xdr:sp macro="" textlink="">
      <xdr:nvSpPr>
        <xdr:cNvPr id="73" name="フローチャート : 判断 72"/>
        <xdr:cNvSpPr/>
      </xdr:nvSpPr>
      <xdr:spPr>
        <a:xfrm>
          <a:off x="1968500" y="57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58404</xdr:rowOff>
    </xdr:from>
    <xdr:ext cx="534377" cy="259045"/>
    <xdr:sp macro="" textlink="">
      <xdr:nvSpPr>
        <xdr:cNvPr id="74" name="テキスト ボックス 73"/>
        <xdr:cNvSpPr txBox="1"/>
      </xdr:nvSpPr>
      <xdr:spPr>
        <a:xfrm>
          <a:off x="1752111" y="55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99,102</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97227</xdr:rowOff>
    </xdr:from>
    <xdr:to>
      <xdr:col>1</xdr:col>
      <xdr:colOff>485775</xdr:colOff>
      <xdr:row>34</xdr:row>
      <xdr:rowOff>27377</xdr:rowOff>
    </xdr:to>
    <xdr:sp macro="" textlink="">
      <xdr:nvSpPr>
        <xdr:cNvPr id="75" name="フローチャート : 判断 74"/>
        <xdr:cNvSpPr/>
      </xdr:nvSpPr>
      <xdr:spPr>
        <a:xfrm>
          <a:off x="1079500" y="575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43904</xdr:rowOff>
    </xdr:from>
    <xdr:ext cx="534377" cy="259045"/>
    <xdr:sp macro="" textlink="">
      <xdr:nvSpPr>
        <xdr:cNvPr id="76" name="テキスト ボックス 75"/>
        <xdr:cNvSpPr txBox="1"/>
      </xdr:nvSpPr>
      <xdr:spPr>
        <a:xfrm>
          <a:off x="863111" y="553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99,990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167571</xdr:rowOff>
    </xdr:from>
    <xdr:to>
      <xdr:col>6</xdr:col>
      <xdr:colOff>561975</xdr:colOff>
      <xdr:row>35</xdr:row>
      <xdr:rowOff>97721</xdr:rowOff>
    </xdr:to>
    <xdr:sp macro="" textlink="">
      <xdr:nvSpPr>
        <xdr:cNvPr id="82" name="円/楕円 81"/>
        <xdr:cNvSpPr/>
      </xdr:nvSpPr>
      <xdr:spPr>
        <a:xfrm>
          <a:off x="4584700" y="599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145998</xdr:rowOff>
    </xdr:from>
    <xdr:ext cx="534377" cy="259045"/>
    <xdr:sp macro="" textlink="">
      <xdr:nvSpPr>
        <xdr:cNvPr id="83" name="人件費該当値テキスト"/>
        <xdr:cNvSpPr txBox="1"/>
      </xdr:nvSpPr>
      <xdr:spPr>
        <a:xfrm>
          <a:off x="4686300" y="597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85,182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10458</xdr:rowOff>
    </xdr:from>
    <xdr:to>
      <xdr:col>5</xdr:col>
      <xdr:colOff>409575</xdr:colOff>
      <xdr:row>35</xdr:row>
      <xdr:rowOff>112058</xdr:rowOff>
    </xdr:to>
    <xdr:sp macro="" textlink="">
      <xdr:nvSpPr>
        <xdr:cNvPr id="84" name="円/楕円 83"/>
        <xdr:cNvSpPr/>
      </xdr:nvSpPr>
      <xdr:spPr>
        <a:xfrm>
          <a:off x="3746500" y="601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103185</xdr:rowOff>
    </xdr:from>
    <xdr:ext cx="534377" cy="259045"/>
    <xdr:sp macro="" textlink="">
      <xdr:nvSpPr>
        <xdr:cNvPr id="85" name="テキスト ボックス 84"/>
        <xdr:cNvSpPr txBox="1"/>
      </xdr:nvSpPr>
      <xdr:spPr>
        <a:xfrm>
          <a:off x="3530111" y="610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84,304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44013</xdr:rowOff>
    </xdr:from>
    <xdr:to>
      <xdr:col>4</xdr:col>
      <xdr:colOff>206375</xdr:colOff>
      <xdr:row>35</xdr:row>
      <xdr:rowOff>145613</xdr:rowOff>
    </xdr:to>
    <xdr:sp macro="" textlink="">
      <xdr:nvSpPr>
        <xdr:cNvPr id="86" name="円/楕円 85"/>
        <xdr:cNvSpPr/>
      </xdr:nvSpPr>
      <xdr:spPr>
        <a:xfrm>
          <a:off x="2857500" y="604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136740</xdr:rowOff>
    </xdr:from>
    <xdr:ext cx="534377" cy="259045"/>
    <xdr:sp macro="" textlink="">
      <xdr:nvSpPr>
        <xdr:cNvPr id="87" name="テキスト ボックス 86"/>
        <xdr:cNvSpPr txBox="1"/>
      </xdr:nvSpPr>
      <xdr:spPr>
        <a:xfrm>
          <a:off x="2641111" y="613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82,249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24108</xdr:rowOff>
    </xdr:from>
    <xdr:to>
      <xdr:col>3</xdr:col>
      <xdr:colOff>3175</xdr:colOff>
      <xdr:row>35</xdr:row>
      <xdr:rowOff>125708</xdr:rowOff>
    </xdr:to>
    <xdr:sp macro="" textlink="">
      <xdr:nvSpPr>
        <xdr:cNvPr id="88" name="円/楕円 87"/>
        <xdr:cNvSpPr/>
      </xdr:nvSpPr>
      <xdr:spPr>
        <a:xfrm>
          <a:off x="1968500" y="602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116835</xdr:rowOff>
    </xdr:from>
    <xdr:ext cx="534377" cy="259045"/>
    <xdr:sp macro="" textlink="">
      <xdr:nvSpPr>
        <xdr:cNvPr id="89" name="テキスト ボックス 88"/>
        <xdr:cNvSpPr txBox="1"/>
      </xdr:nvSpPr>
      <xdr:spPr>
        <a:xfrm>
          <a:off x="1752111" y="611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83,468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160893</xdr:rowOff>
    </xdr:from>
    <xdr:to>
      <xdr:col>1</xdr:col>
      <xdr:colOff>485775</xdr:colOff>
      <xdr:row>35</xdr:row>
      <xdr:rowOff>91043</xdr:rowOff>
    </xdr:to>
    <xdr:sp macro="" textlink="">
      <xdr:nvSpPr>
        <xdr:cNvPr id="90" name="円/楕円 89"/>
        <xdr:cNvSpPr/>
      </xdr:nvSpPr>
      <xdr:spPr>
        <a:xfrm>
          <a:off x="1079500" y="599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82170</xdr:rowOff>
    </xdr:from>
    <xdr:ext cx="534377" cy="259045"/>
    <xdr:sp macro="" textlink="">
      <xdr:nvSpPr>
        <xdr:cNvPr id="91" name="テキスト ボックス 90"/>
        <xdr:cNvSpPr txBox="1"/>
      </xdr:nvSpPr>
      <xdr:spPr>
        <a:xfrm>
          <a:off x="863111" y="608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85,591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17033</xdr:rowOff>
    </xdr:from>
    <xdr:to>
      <xdr:col>6</xdr:col>
      <xdr:colOff>510540</xdr:colOff>
      <xdr:row>59</xdr:row>
      <xdr:rowOff>83579</xdr:rowOff>
    </xdr:to>
    <xdr:cxnSp macro="">
      <xdr:nvCxnSpPr>
        <xdr:cNvPr id="116" name="直線コネクタ 115"/>
        <xdr:cNvCxnSpPr/>
      </xdr:nvCxnSpPr>
      <xdr:spPr>
        <a:xfrm flipV="1">
          <a:off x="4633595" y="8760983"/>
          <a:ext cx="1270" cy="143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87406</xdr:rowOff>
    </xdr:from>
    <xdr:ext cx="534377" cy="259045"/>
    <xdr:sp macro="" textlink="">
      <xdr:nvSpPr>
        <xdr:cNvPr id="117" name="物件費最小値テキスト"/>
        <xdr:cNvSpPr txBox="1"/>
      </xdr:nvSpPr>
      <xdr:spPr>
        <a:xfrm>
          <a:off x="4686300" y="1020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44,865</a:t>
          </a:r>
          <a:endParaRPr kumimoji="1" lang="ja-JP" altLang="en-US" sz="1000" b="1">
            <a:latin typeface="ＭＳ Ｐゴシック"/>
          </a:endParaRPr>
        </a:p>
      </xdr:txBody>
    </xdr:sp>
    <xdr:clientData/>
  </xdr:oneCellAnchor>
  <xdr:twoCellAnchor>
    <xdr:from>
      <xdr:col>6</xdr:col>
      <xdr:colOff>422275</xdr:colOff>
      <xdr:row>59</xdr:row>
      <xdr:rowOff>83579</xdr:rowOff>
    </xdr:from>
    <xdr:to>
      <xdr:col>6</xdr:col>
      <xdr:colOff>600075</xdr:colOff>
      <xdr:row>59</xdr:row>
      <xdr:rowOff>83579</xdr:rowOff>
    </xdr:to>
    <xdr:cxnSp macro="">
      <xdr:nvCxnSpPr>
        <xdr:cNvPr id="118" name="直線コネクタ 117"/>
        <xdr:cNvCxnSpPr/>
      </xdr:nvCxnSpPr>
      <xdr:spPr>
        <a:xfrm>
          <a:off x="4546600" y="101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135160</xdr:rowOff>
    </xdr:from>
    <xdr:ext cx="599010" cy="259045"/>
    <xdr:sp macro="" textlink="">
      <xdr:nvSpPr>
        <xdr:cNvPr id="119" name="物件費最大値テキスト"/>
        <xdr:cNvSpPr txBox="1"/>
      </xdr:nvSpPr>
      <xdr:spPr>
        <a:xfrm>
          <a:off x="4686300" y="853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233,598</a:t>
          </a:r>
          <a:endParaRPr kumimoji="1" lang="ja-JP" altLang="en-US" sz="1000" b="1">
            <a:latin typeface="ＭＳ Ｐゴシック"/>
          </a:endParaRPr>
        </a:p>
      </xdr:txBody>
    </xdr:sp>
    <xdr:clientData/>
  </xdr:oneCellAnchor>
  <xdr:twoCellAnchor>
    <xdr:from>
      <xdr:col>6</xdr:col>
      <xdr:colOff>422275</xdr:colOff>
      <xdr:row>51</xdr:row>
      <xdr:rowOff>17033</xdr:rowOff>
    </xdr:from>
    <xdr:to>
      <xdr:col>6</xdr:col>
      <xdr:colOff>600075</xdr:colOff>
      <xdr:row>51</xdr:row>
      <xdr:rowOff>17033</xdr:rowOff>
    </xdr:to>
    <xdr:cxnSp macro="">
      <xdr:nvCxnSpPr>
        <xdr:cNvPr id="120" name="直線コネクタ 119"/>
        <xdr:cNvCxnSpPr/>
      </xdr:nvCxnSpPr>
      <xdr:spPr>
        <a:xfrm>
          <a:off x="4546600" y="876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14267</xdr:rowOff>
    </xdr:from>
    <xdr:to>
      <xdr:col>6</xdr:col>
      <xdr:colOff>511175</xdr:colOff>
      <xdr:row>59</xdr:row>
      <xdr:rowOff>26574</xdr:rowOff>
    </xdr:to>
    <xdr:cxnSp macro="">
      <xdr:nvCxnSpPr>
        <xdr:cNvPr id="121" name="直線コネクタ 120"/>
        <xdr:cNvCxnSpPr/>
      </xdr:nvCxnSpPr>
      <xdr:spPr>
        <a:xfrm flipV="1">
          <a:off x="3797300" y="9958367"/>
          <a:ext cx="838200" cy="18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56578</xdr:rowOff>
    </xdr:from>
    <xdr:ext cx="534377" cy="259045"/>
    <xdr:sp macro="" textlink="">
      <xdr:nvSpPr>
        <xdr:cNvPr id="122" name="物件費平均値テキスト"/>
        <xdr:cNvSpPr txBox="1"/>
      </xdr:nvSpPr>
      <xdr:spPr>
        <a:xfrm>
          <a:off x="4686300" y="9657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89,744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33701</xdr:rowOff>
    </xdr:from>
    <xdr:to>
      <xdr:col>6</xdr:col>
      <xdr:colOff>561975</xdr:colOff>
      <xdr:row>57</xdr:row>
      <xdr:rowOff>135301</xdr:rowOff>
    </xdr:to>
    <xdr:sp macro="" textlink="">
      <xdr:nvSpPr>
        <xdr:cNvPr id="123" name="フローチャート : 判断 122"/>
        <xdr:cNvSpPr/>
      </xdr:nvSpPr>
      <xdr:spPr>
        <a:xfrm>
          <a:off x="4584700" y="980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26574</xdr:rowOff>
    </xdr:from>
    <xdr:to>
      <xdr:col>5</xdr:col>
      <xdr:colOff>358775</xdr:colOff>
      <xdr:row>59</xdr:row>
      <xdr:rowOff>59941</xdr:rowOff>
    </xdr:to>
    <xdr:cxnSp macro="">
      <xdr:nvCxnSpPr>
        <xdr:cNvPr id="124" name="直線コネクタ 123"/>
        <xdr:cNvCxnSpPr/>
      </xdr:nvCxnSpPr>
      <xdr:spPr>
        <a:xfrm flipV="1">
          <a:off x="2908300" y="10142124"/>
          <a:ext cx="889000" cy="3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14856</xdr:rowOff>
    </xdr:from>
    <xdr:to>
      <xdr:col>5</xdr:col>
      <xdr:colOff>409575</xdr:colOff>
      <xdr:row>57</xdr:row>
      <xdr:rowOff>116456</xdr:rowOff>
    </xdr:to>
    <xdr:sp macro="" textlink="">
      <xdr:nvSpPr>
        <xdr:cNvPr id="125" name="フローチャート : 判断 124"/>
        <xdr:cNvSpPr/>
      </xdr:nvSpPr>
      <xdr:spPr>
        <a:xfrm>
          <a:off x="3746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132983</xdr:rowOff>
    </xdr:from>
    <xdr:ext cx="534377" cy="259045"/>
    <xdr:sp macro="" textlink="">
      <xdr:nvSpPr>
        <xdr:cNvPr id="126" name="テキスト ボックス 125"/>
        <xdr:cNvSpPr txBox="1"/>
      </xdr:nvSpPr>
      <xdr:spPr>
        <a:xfrm>
          <a:off x="3530111" y="956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92,217</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36487</xdr:rowOff>
    </xdr:from>
    <xdr:to>
      <xdr:col>4</xdr:col>
      <xdr:colOff>155575</xdr:colOff>
      <xdr:row>59</xdr:row>
      <xdr:rowOff>59941</xdr:rowOff>
    </xdr:to>
    <xdr:cxnSp macro="">
      <xdr:nvCxnSpPr>
        <xdr:cNvPr id="127" name="直線コネクタ 126"/>
        <xdr:cNvCxnSpPr/>
      </xdr:nvCxnSpPr>
      <xdr:spPr>
        <a:xfrm>
          <a:off x="2019300" y="10152037"/>
          <a:ext cx="889000" cy="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51508</xdr:rowOff>
    </xdr:from>
    <xdr:to>
      <xdr:col>4</xdr:col>
      <xdr:colOff>206375</xdr:colOff>
      <xdr:row>57</xdr:row>
      <xdr:rowOff>153108</xdr:rowOff>
    </xdr:to>
    <xdr:sp macro="" textlink="">
      <xdr:nvSpPr>
        <xdr:cNvPr id="128" name="フローチャート : 判断 127"/>
        <xdr:cNvSpPr/>
      </xdr:nvSpPr>
      <xdr:spPr>
        <a:xfrm>
          <a:off x="2857500" y="982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169635</xdr:rowOff>
    </xdr:from>
    <xdr:ext cx="534377" cy="259045"/>
    <xdr:sp macro="" textlink="">
      <xdr:nvSpPr>
        <xdr:cNvPr id="129" name="テキスト ボックス 128"/>
        <xdr:cNvSpPr txBox="1"/>
      </xdr:nvSpPr>
      <xdr:spPr>
        <a:xfrm>
          <a:off x="2641111" y="959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87,407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136820</xdr:rowOff>
    </xdr:from>
    <xdr:to>
      <xdr:col>2</xdr:col>
      <xdr:colOff>638175</xdr:colOff>
      <xdr:row>59</xdr:row>
      <xdr:rowOff>36487</xdr:rowOff>
    </xdr:to>
    <xdr:cxnSp macro="">
      <xdr:nvCxnSpPr>
        <xdr:cNvPr id="130" name="直線コネクタ 129"/>
        <xdr:cNvCxnSpPr/>
      </xdr:nvCxnSpPr>
      <xdr:spPr>
        <a:xfrm>
          <a:off x="1130300" y="10080920"/>
          <a:ext cx="889000" cy="7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74895</xdr:rowOff>
    </xdr:from>
    <xdr:to>
      <xdr:col>3</xdr:col>
      <xdr:colOff>3175</xdr:colOff>
      <xdr:row>58</xdr:row>
      <xdr:rowOff>5045</xdr:rowOff>
    </xdr:to>
    <xdr:sp macro="" textlink="">
      <xdr:nvSpPr>
        <xdr:cNvPr id="131" name="フローチャート : 判断 130"/>
        <xdr:cNvSpPr/>
      </xdr:nvSpPr>
      <xdr:spPr>
        <a:xfrm>
          <a:off x="1968500" y="984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21572</xdr:rowOff>
    </xdr:from>
    <xdr:ext cx="534377" cy="259045"/>
    <xdr:sp macro="" textlink="">
      <xdr:nvSpPr>
        <xdr:cNvPr id="132" name="テキスト ボックス 131"/>
        <xdr:cNvSpPr txBox="1"/>
      </xdr:nvSpPr>
      <xdr:spPr>
        <a:xfrm>
          <a:off x="1752111" y="962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83841</xdr:rowOff>
    </xdr:from>
    <xdr:to>
      <xdr:col>1</xdr:col>
      <xdr:colOff>485775</xdr:colOff>
      <xdr:row>58</xdr:row>
      <xdr:rowOff>13991</xdr:rowOff>
    </xdr:to>
    <xdr:sp macro="" textlink="">
      <xdr:nvSpPr>
        <xdr:cNvPr id="133" name="フローチャート : 判断 132"/>
        <xdr:cNvSpPr/>
      </xdr:nvSpPr>
      <xdr:spPr>
        <a:xfrm>
          <a:off x="1079500" y="985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30518</xdr:rowOff>
    </xdr:from>
    <xdr:ext cx="534377" cy="259045"/>
    <xdr:sp macro="" textlink="">
      <xdr:nvSpPr>
        <xdr:cNvPr id="134" name="テキスト ボックス 133"/>
        <xdr:cNvSpPr txBox="1"/>
      </xdr:nvSpPr>
      <xdr:spPr>
        <a:xfrm>
          <a:off x="863111" y="963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134917</xdr:rowOff>
    </xdr:from>
    <xdr:to>
      <xdr:col>6</xdr:col>
      <xdr:colOff>561975</xdr:colOff>
      <xdr:row>58</xdr:row>
      <xdr:rowOff>65067</xdr:rowOff>
    </xdr:to>
    <xdr:sp macro="" textlink="">
      <xdr:nvSpPr>
        <xdr:cNvPr id="140" name="円/楕円 139"/>
        <xdr:cNvSpPr/>
      </xdr:nvSpPr>
      <xdr:spPr>
        <a:xfrm>
          <a:off x="4584700" y="990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113344</xdr:rowOff>
    </xdr:from>
    <xdr:ext cx="534377" cy="259045"/>
    <xdr:sp macro="" textlink="">
      <xdr:nvSpPr>
        <xdr:cNvPr id="141" name="物件費該当値テキスト"/>
        <xdr:cNvSpPr txBox="1"/>
      </xdr:nvSpPr>
      <xdr:spPr>
        <a:xfrm>
          <a:off x="4686300" y="988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76,461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147224</xdr:rowOff>
    </xdr:from>
    <xdr:to>
      <xdr:col>5</xdr:col>
      <xdr:colOff>409575</xdr:colOff>
      <xdr:row>59</xdr:row>
      <xdr:rowOff>77374</xdr:rowOff>
    </xdr:to>
    <xdr:sp macro="" textlink="">
      <xdr:nvSpPr>
        <xdr:cNvPr id="142" name="円/楕円 141"/>
        <xdr:cNvSpPr/>
      </xdr:nvSpPr>
      <xdr:spPr>
        <a:xfrm>
          <a:off x="3746500" y="100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68501</xdr:rowOff>
    </xdr:from>
    <xdr:ext cx="534377" cy="259045"/>
    <xdr:sp macro="" textlink="">
      <xdr:nvSpPr>
        <xdr:cNvPr id="143" name="テキスト ボックス 142"/>
        <xdr:cNvSpPr txBox="1"/>
      </xdr:nvSpPr>
      <xdr:spPr>
        <a:xfrm>
          <a:off x="3530111" y="1018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52,346</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9141</xdr:rowOff>
    </xdr:from>
    <xdr:to>
      <xdr:col>4</xdr:col>
      <xdr:colOff>206375</xdr:colOff>
      <xdr:row>59</xdr:row>
      <xdr:rowOff>110741</xdr:rowOff>
    </xdr:to>
    <xdr:sp macro="" textlink="">
      <xdr:nvSpPr>
        <xdr:cNvPr id="144" name="円/楕円 143"/>
        <xdr:cNvSpPr/>
      </xdr:nvSpPr>
      <xdr:spPr>
        <a:xfrm>
          <a:off x="2857500" y="1012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101868</xdr:rowOff>
    </xdr:from>
    <xdr:ext cx="534377" cy="259045"/>
    <xdr:sp macro="" textlink="">
      <xdr:nvSpPr>
        <xdr:cNvPr id="145" name="テキスト ボックス 144"/>
        <xdr:cNvSpPr txBox="1"/>
      </xdr:nvSpPr>
      <xdr:spPr>
        <a:xfrm>
          <a:off x="2641111" y="1021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47,967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157137</xdr:rowOff>
    </xdr:from>
    <xdr:to>
      <xdr:col>3</xdr:col>
      <xdr:colOff>3175</xdr:colOff>
      <xdr:row>59</xdr:row>
      <xdr:rowOff>87287</xdr:rowOff>
    </xdr:to>
    <xdr:sp macro="" textlink="">
      <xdr:nvSpPr>
        <xdr:cNvPr id="146" name="円/楕円 145"/>
        <xdr:cNvSpPr/>
      </xdr:nvSpPr>
      <xdr:spPr>
        <a:xfrm>
          <a:off x="1968500" y="1010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78414</xdr:rowOff>
    </xdr:from>
    <xdr:ext cx="534377" cy="259045"/>
    <xdr:sp macro="" textlink="">
      <xdr:nvSpPr>
        <xdr:cNvPr id="147" name="テキスト ボックス 146"/>
        <xdr:cNvSpPr txBox="1"/>
      </xdr:nvSpPr>
      <xdr:spPr>
        <a:xfrm>
          <a:off x="1752111" y="101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51,045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86020</xdr:rowOff>
    </xdr:from>
    <xdr:to>
      <xdr:col>1</xdr:col>
      <xdr:colOff>485775</xdr:colOff>
      <xdr:row>59</xdr:row>
      <xdr:rowOff>16170</xdr:rowOff>
    </xdr:to>
    <xdr:sp macro="" textlink="">
      <xdr:nvSpPr>
        <xdr:cNvPr id="148" name="円/楕円 147"/>
        <xdr:cNvSpPr/>
      </xdr:nvSpPr>
      <xdr:spPr>
        <a:xfrm>
          <a:off x="1079500" y="1003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7297</xdr:rowOff>
    </xdr:from>
    <xdr:ext cx="534377" cy="259045"/>
    <xdr:sp macro="" textlink="">
      <xdr:nvSpPr>
        <xdr:cNvPr id="149" name="テキスト ボックス 148"/>
        <xdr:cNvSpPr txBox="1"/>
      </xdr:nvSpPr>
      <xdr:spPr>
        <a:xfrm>
          <a:off x="863111" y="1012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60,378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48184</xdr:rowOff>
    </xdr:from>
    <xdr:to>
      <xdr:col>6</xdr:col>
      <xdr:colOff>510540</xdr:colOff>
      <xdr:row>78</xdr:row>
      <xdr:rowOff>168923</xdr:rowOff>
    </xdr:to>
    <xdr:cxnSp macro="">
      <xdr:nvCxnSpPr>
        <xdr:cNvPr id="173" name="直線コネクタ 172"/>
        <xdr:cNvCxnSpPr/>
      </xdr:nvCxnSpPr>
      <xdr:spPr>
        <a:xfrm flipV="1">
          <a:off x="4633595" y="12221134"/>
          <a:ext cx="1270" cy="132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1300</xdr:rowOff>
    </xdr:from>
    <xdr:ext cx="469744" cy="259045"/>
    <xdr:sp macro="" textlink="">
      <xdr:nvSpPr>
        <xdr:cNvPr id="174" name="維持補修費最小値テキスト"/>
        <xdr:cNvSpPr txBox="1"/>
      </xdr:nvSpPr>
      <xdr:spPr>
        <a:xfrm>
          <a:off x="4686300" y="135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1,233</a:t>
          </a:r>
          <a:endParaRPr kumimoji="1" lang="ja-JP" altLang="en-US" sz="1000" b="1">
            <a:latin typeface="ＭＳ Ｐゴシック"/>
          </a:endParaRPr>
        </a:p>
      </xdr:txBody>
    </xdr:sp>
    <xdr:clientData/>
  </xdr:oneCellAnchor>
  <xdr:twoCellAnchor>
    <xdr:from>
      <xdr:col>6</xdr:col>
      <xdr:colOff>422275</xdr:colOff>
      <xdr:row>78</xdr:row>
      <xdr:rowOff>168923</xdr:rowOff>
    </xdr:from>
    <xdr:to>
      <xdr:col>6</xdr:col>
      <xdr:colOff>600075</xdr:colOff>
      <xdr:row>78</xdr:row>
      <xdr:rowOff>168923</xdr:rowOff>
    </xdr:to>
    <xdr:cxnSp macro="">
      <xdr:nvCxnSpPr>
        <xdr:cNvPr id="175" name="直線コネクタ 174"/>
        <xdr:cNvCxnSpPr/>
      </xdr:nvCxnSpPr>
      <xdr:spPr>
        <a:xfrm>
          <a:off x="4546600" y="1354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166311</xdr:rowOff>
    </xdr:from>
    <xdr:ext cx="534377" cy="259045"/>
    <xdr:sp macro="" textlink="">
      <xdr:nvSpPr>
        <xdr:cNvPr id="176" name="維持補修費最大値テキスト"/>
        <xdr:cNvSpPr txBox="1"/>
      </xdr:nvSpPr>
      <xdr:spPr>
        <a:xfrm>
          <a:off x="4686300" y="1199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35,902</a:t>
          </a:r>
          <a:endParaRPr kumimoji="1" lang="ja-JP" altLang="en-US" sz="1000" b="1">
            <a:latin typeface="ＭＳ Ｐゴシック"/>
          </a:endParaRPr>
        </a:p>
      </xdr:txBody>
    </xdr:sp>
    <xdr:clientData/>
  </xdr:oneCellAnchor>
  <xdr:twoCellAnchor>
    <xdr:from>
      <xdr:col>6</xdr:col>
      <xdr:colOff>422275</xdr:colOff>
      <xdr:row>71</xdr:row>
      <xdr:rowOff>48184</xdr:rowOff>
    </xdr:from>
    <xdr:to>
      <xdr:col>6</xdr:col>
      <xdr:colOff>600075</xdr:colOff>
      <xdr:row>71</xdr:row>
      <xdr:rowOff>48184</xdr:rowOff>
    </xdr:to>
    <xdr:cxnSp macro="">
      <xdr:nvCxnSpPr>
        <xdr:cNvPr id="177" name="直線コネクタ 176"/>
        <xdr:cNvCxnSpPr/>
      </xdr:nvCxnSpPr>
      <xdr:spPr>
        <a:xfrm>
          <a:off x="4546600" y="1222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51688</xdr:rowOff>
    </xdr:from>
    <xdr:to>
      <xdr:col>6</xdr:col>
      <xdr:colOff>511175</xdr:colOff>
      <xdr:row>78</xdr:row>
      <xdr:rowOff>76454</xdr:rowOff>
    </xdr:to>
    <xdr:cxnSp macro="">
      <xdr:nvCxnSpPr>
        <xdr:cNvPr id="178" name="直線コネクタ 177"/>
        <xdr:cNvCxnSpPr/>
      </xdr:nvCxnSpPr>
      <xdr:spPr>
        <a:xfrm flipV="1">
          <a:off x="3797300" y="13424788"/>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160469</xdr:rowOff>
    </xdr:from>
    <xdr:ext cx="469744" cy="259045"/>
    <xdr:sp macro="" textlink="">
      <xdr:nvSpPr>
        <xdr:cNvPr id="179" name="維持補修費平均値テキスト"/>
        <xdr:cNvSpPr txBox="1"/>
      </xdr:nvSpPr>
      <xdr:spPr>
        <a:xfrm>
          <a:off x="4686300" y="1301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137592</xdr:rowOff>
    </xdr:from>
    <xdr:to>
      <xdr:col>6</xdr:col>
      <xdr:colOff>561975</xdr:colOff>
      <xdr:row>77</xdr:row>
      <xdr:rowOff>67742</xdr:rowOff>
    </xdr:to>
    <xdr:sp macro="" textlink="">
      <xdr:nvSpPr>
        <xdr:cNvPr id="180" name="フローチャート : 判断 179"/>
        <xdr:cNvSpPr/>
      </xdr:nvSpPr>
      <xdr:spPr>
        <a:xfrm>
          <a:off x="45847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76454</xdr:rowOff>
    </xdr:from>
    <xdr:to>
      <xdr:col>5</xdr:col>
      <xdr:colOff>358775</xdr:colOff>
      <xdr:row>78</xdr:row>
      <xdr:rowOff>123203</xdr:rowOff>
    </xdr:to>
    <xdr:cxnSp macro="">
      <xdr:nvCxnSpPr>
        <xdr:cNvPr id="181" name="直線コネクタ 180"/>
        <xdr:cNvCxnSpPr/>
      </xdr:nvCxnSpPr>
      <xdr:spPr>
        <a:xfrm flipV="1">
          <a:off x="2908300" y="13449554"/>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85471</xdr:rowOff>
    </xdr:from>
    <xdr:to>
      <xdr:col>5</xdr:col>
      <xdr:colOff>409575</xdr:colOff>
      <xdr:row>77</xdr:row>
      <xdr:rowOff>15621</xdr:rowOff>
    </xdr:to>
    <xdr:sp macro="" textlink="">
      <xdr:nvSpPr>
        <xdr:cNvPr id="182" name="フローチャート : 判断 181"/>
        <xdr:cNvSpPr/>
      </xdr:nvSpPr>
      <xdr:spPr>
        <a:xfrm>
          <a:off x="3746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32148</xdr:rowOff>
    </xdr:from>
    <xdr:ext cx="534377" cy="259045"/>
    <xdr:sp macro="" textlink="">
      <xdr:nvSpPr>
        <xdr:cNvPr id="183" name="テキスト ボックス 182"/>
        <xdr:cNvSpPr txBox="1"/>
      </xdr:nvSpPr>
      <xdr:spPr>
        <a:xfrm>
          <a:off x="3530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123203</xdr:rowOff>
    </xdr:from>
    <xdr:to>
      <xdr:col>4</xdr:col>
      <xdr:colOff>155575</xdr:colOff>
      <xdr:row>78</xdr:row>
      <xdr:rowOff>124231</xdr:rowOff>
    </xdr:to>
    <xdr:cxnSp macro="">
      <xdr:nvCxnSpPr>
        <xdr:cNvPr id="184" name="直線コネクタ 183"/>
        <xdr:cNvCxnSpPr/>
      </xdr:nvCxnSpPr>
      <xdr:spPr>
        <a:xfrm flipV="1">
          <a:off x="2019300" y="13496303"/>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106998</xdr:rowOff>
    </xdr:from>
    <xdr:to>
      <xdr:col>4</xdr:col>
      <xdr:colOff>206375</xdr:colOff>
      <xdr:row>77</xdr:row>
      <xdr:rowOff>37148</xdr:rowOff>
    </xdr:to>
    <xdr:sp macro="" textlink="">
      <xdr:nvSpPr>
        <xdr:cNvPr id="185" name="フローチャート : 判断 184"/>
        <xdr:cNvSpPr/>
      </xdr:nvSpPr>
      <xdr:spPr>
        <a:xfrm>
          <a:off x="2857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53674</xdr:rowOff>
    </xdr:from>
    <xdr:ext cx="534377" cy="259045"/>
    <xdr:sp macro="" textlink="">
      <xdr:nvSpPr>
        <xdr:cNvPr id="186" name="テキスト ボックス 185"/>
        <xdr:cNvSpPr txBox="1"/>
      </xdr:nvSpPr>
      <xdr:spPr>
        <a:xfrm>
          <a:off x="2641111" y="129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124231</xdr:rowOff>
    </xdr:from>
    <xdr:to>
      <xdr:col>2</xdr:col>
      <xdr:colOff>638175</xdr:colOff>
      <xdr:row>78</xdr:row>
      <xdr:rowOff>126709</xdr:rowOff>
    </xdr:to>
    <xdr:cxnSp macro="">
      <xdr:nvCxnSpPr>
        <xdr:cNvPr id="187" name="直線コネクタ 186"/>
        <xdr:cNvCxnSpPr/>
      </xdr:nvCxnSpPr>
      <xdr:spPr>
        <a:xfrm flipV="1">
          <a:off x="1130300" y="13497331"/>
          <a:ext cx="8890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136564</xdr:rowOff>
    </xdr:from>
    <xdr:to>
      <xdr:col>3</xdr:col>
      <xdr:colOff>3175</xdr:colOff>
      <xdr:row>77</xdr:row>
      <xdr:rowOff>66714</xdr:rowOff>
    </xdr:to>
    <xdr:sp macro="" textlink="">
      <xdr:nvSpPr>
        <xdr:cNvPr id="188" name="フローチャート : 判断 187"/>
        <xdr:cNvSpPr/>
      </xdr:nvSpPr>
      <xdr:spPr>
        <a:xfrm>
          <a:off x="1968500" y="131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83240</xdr:rowOff>
    </xdr:from>
    <xdr:ext cx="469744" cy="259045"/>
    <xdr:sp macro="" textlink="">
      <xdr:nvSpPr>
        <xdr:cNvPr id="189" name="テキスト ボックス 188"/>
        <xdr:cNvSpPr txBox="1"/>
      </xdr:nvSpPr>
      <xdr:spPr>
        <a:xfrm>
          <a:off x="1784427" y="1294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9,749</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133972</xdr:rowOff>
    </xdr:from>
    <xdr:to>
      <xdr:col>1</xdr:col>
      <xdr:colOff>485775</xdr:colOff>
      <xdr:row>77</xdr:row>
      <xdr:rowOff>64122</xdr:rowOff>
    </xdr:to>
    <xdr:sp macro="" textlink="">
      <xdr:nvSpPr>
        <xdr:cNvPr id="190" name="フローチャート : 判断 189"/>
        <xdr:cNvSpPr/>
      </xdr:nvSpPr>
      <xdr:spPr>
        <a:xfrm>
          <a:off x="1079500" y="1316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80649</xdr:rowOff>
    </xdr:from>
    <xdr:ext cx="469744" cy="259045"/>
    <xdr:sp macro="" textlink="">
      <xdr:nvSpPr>
        <xdr:cNvPr id="191" name="テキスト ボックス 190"/>
        <xdr:cNvSpPr txBox="1"/>
      </xdr:nvSpPr>
      <xdr:spPr>
        <a:xfrm>
          <a:off x="895427" y="1293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888</xdr:rowOff>
    </xdr:from>
    <xdr:to>
      <xdr:col>6</xdr:col>
      <xdr:colOff>561975</xdr:colOff>
      <xdr:row>78</xdr:row>
      <xdr:rowOff>102488</xdr:rowOff>
    </xdr:to>
    <xdr:sp macro="" textlink="">
      <xdr:nvSpPr>
        <xdr:cNvPr id="197" name="円/楕円 196"/>
        <xdr:cNvSpPr/>
      </xdr:nvSpPr>
      <xdr:spPr>
        <a:xfrm>
          <a:off x="4584700" y="1337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87265</xdr:rowOff>
    </xdr:from>
    <xdr:ext cx="469744" cy="259045"/>
    <xdr:sp macro="" textlink="">
      <xdr:nvSpPr>
        <xdr:cNvPr id="198" name="維持補修費該当値テキスト"/>
        <xdr:cNvSpPr txBox="1"/>
      </xdr:nvSpPr>
      <xdr:spPr>
        <a:xfrm>
          <a:off x="4686300" y="1328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25654</xdr:rowOff>
    </xdr:from>
    <xdr:to>
      <xdr:col>5</xdr:col>
      <xdr:colOff>409575</xdr:colOff>
      <xdr:row>78</xdr:row>
      <xdr:rowOff>127254</xdr:rowOff>
    </xdr:to>
    <xdr:sp macro="" textlink="">
      <xdr:nvSpPr>
        <xdr:cNvPr id="199" name="円/楕円 198"/>
        <xdr:cNvSpPr/>
      </xdr:nvSpPr>
      <xdr:spPr>
        <a:xfrm>
          <a:off x="3746500" y="1339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118381</xdr:rowOff>
    </xdr:from>
    <xdr:ext cx="469744" cy="259045"/>
    <xdr:sp macro="" textlink="">
      <xdr:nvSpPr>
        <xdr:cNvPr id="200" name="テキスト ボックス 199"/>
        <xdr:cNvSpPr txBox="1"/>
      </xdr:nvSpPr>
      <xdr:spPr>
        <a:xfrm>
          <a:off x="3562427" y="1349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72403</xdr:rowOff>
    </xdr:from>
    <xdr:to>
      <xdr:col>4</xdr:col>
      <xdr:colOff>206375</xdr:colOff>
      <xdr:row>79</xdr:row>
      <xdr:rowOff>2553</xdr:rowOff>
    </xdr:to>
    <xdr:sp macro="" textlink="">
      <xdr:nvSpPr>
        <xdr:cNvPr id="201" name="円/楕円 200"/>
        <xdr:cNvSpPr/>
      </xdr:nvSpPr>
      <xdr:spPr>
        <a:xfrm>
          <a:off x="2857500" y="1344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165130</xdr:rowOff>
    </xdr:from>
    <xdr:ext cx="469744" cy="259045"/>
    <xdr:sp macro="" textlink="">
      <xdr:nvSpPr>
        <xdr:cNvPr id="202" name="テキスト ボックス 201"/>
        <xdr:cNvSpPr txBox="1"/>
      </xdr:nvSpPr>
      <xdr:spPr>
        <a:xfrm>
          <a:off x="2673427" y="1353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73431</xdr:rowOff>
    </xdr:from>
    <xdr:to>
      <xdr:col>3</xdr:col>
      <xdr:colOff>3175</xdr:colOff>
      <xdr:row>79</xdr:row>
      <xdr:rowOff>3581</xdr:rowOff>
    </xdr:to>
    <xdr:sp macro="" textlink="">
      <xdr:nvSpPr>
        <xdr:cNvPr id="203" name="円/楕円 202"/>
        <xdr:cNvSpPr/>
      </xdr:nvSpPr>
      <xdr:spPr>
        <a:xfrm>
          <a:off x="1968500" y="1344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166158</xdr:rowOff>
    </xdr:from>
    <xdr:ext cx="469744" cy="259045"/>
    <xdr:sp macro="" textlink="">
      <xdr:nvSpPr>
        <xdr:cNvPr id="204" name="テキスト ボックス 203"/>
        <xdr:cNvSpPr txBox="1"/>
      </xdr:nvSpPr>
      <xdr:spPr>
        <a:xfrm>
          <a:off x="1784427" y="1353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75909</xdr:rowOff>
    </xdr:from>
    <xdr:to>
      <xdr:col>1</xdr:col>
      <xdr:colOff>485775</xdr:colOff>
      <xdr:row>79</xdr:row>
      <xdr:rowOff>6059</xdr:rowOff>
    </xdr:to>
    <xdr:sp macro="" textlink="">
      <xdr:nvSpPr>
        <xdr:cNvPr id="205" name="円/楕円 204"/>
        <xdr:cNvSpPr/>
      </xdr:nvSpPr>
      <xdr:spPr>
        <a:xfrm>
          <a:off x="1079500" y="1344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168636</xdr:rowOff>
    </xdr:from>
    <xdr:ext cx="469744" cy="259045"/>
    <xdr:sp macro="" textlink="">
      <xdr:nvSpPr>
        <xdr:cNvPr id="206" name="テキスト ボックス 205"/>
        <xdr:cNvSpPr txBox="1"/>
      </xdr:nvSpPr>
      <xdr:spPr>
        <a:xfrm>
          <a:off x="895427" y="1354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49044</xdr:rowOff>
    </xdr:from>
    <xdr:to>
      <xdr:col>6</xdr:col>
      <xdr:colOff>510540</xdr:colOff>
      <xdr:row>99</xdr:row>
      <xdr:rowOff>122603</xdr:rowOff>
    </xdr:to>
    <xdr:cxnSp macro="">
      <xdr:nvCxnSpPr>
        <xdr:cNvPr id="233" name="直線コネクタ 232"/>
        <xdr:cNvCxnSpPr/>
      </xdr:nvCxnSpPr>
      <xdr:spPr>
        <a:xfrm flipV="1">
          <a:off x="4633595" y="15479544"/>
          <a:ext cx="1270" cy="1616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126430</xdr:rowOff>
    </xdr:from>
    <xdr:ext cx="534377" cy="259045"/>
    <xdr:sp macro="" textlink="">
      <xdr:nvSpPr>
        <xdr:cNvPr id="234" name="扶助費最小値テキスト"/>
        <xdr:cNvSpPr txBox="1"/>
      </xdr:nvSpPr>
      <xdr:spPr>
        <a:xfrm>
          <a:off x="4686300" y="1709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38,547</a:t>
          </a:r>
          <a:endParaRPr kumimoji="1" lang="ja-JP" altLang="en-US" sz="1000" b="1">
            <a:latin typeface="ＭＳ Ｐゴシック"/>
          </a:endParaRPr>
        </a:p>
      </xdr:txBody>
    </xdr:sp>
    <xdr:clientData/>
  </xdr:oneCellAnchor>
  <xdr:twoCellAnchor>
    <xdr:from>
      <xdr:col>6</xdr:col>
      <xdr:colOff>422275</xdr:colOff>
      <xdr:row>99</xdr:row>
      <xdr:rowOff>122603</xdr:rowOff>
    </xdr:from>
    <xdr:to>
      <xdr:col>6</xdr:col>
      <xdr:colOff>600075</xdr:colOff>
      <xdr:row>99</xdr:row>
      <xdr:rowOff>122603</xdr:rowOff>
    </xdr:to>
    <xdr:cxnSp macro="">
      <xdr:nvCxnSpPr>
        <xdr:cNvPr id="235" name="直線コネクタ 234"/>
        <xdr:cNvCxnSpPr/>
      </xdr:nvCxnSpPr>
      <xdr:spPr>
        <a:xfrm>
          <a:off x="4546600" y="1709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167171</xdr:rowOff>
    </xdr:from>
    <xdr:ext cx="599010" cy="259045"/>
    <xdr:sp macro="" textlink="">
      <xdr:nvSpPr>
        <xdr:cNvPr id="236" name="扶助費最大値テキスト"/>
        <xdr:cNvSpPr txBox="1"/>
      </xdr:nvSpPr>
      <xdr:spPr>
        <a:xfrm>
          <a:off x="4686300" y="1525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137,552</a:t>
          </a:r>
          <a:endParaRPr kumimoji="1" lang="ja-JP" altLang="en-US" sz="1000" b="1">
            <a:latin typeface="ＭＳ Ｐゴシック"/>
          </a:endParaRPr>
        </a:p>
      </xdr:txBody>
    </xdr:sp>
    <xdr:clientData/>
  </xdr:oneCellAnchor>
  <xdr:twoCellAnchor>
    <xdr:from>
      <xdr:col>6</xdr:col>
      <xdr:colOff>422275</xdr:colOff>
      <xdr:row>90</xdr:row>
      <xdr:rowOff>49044</xdr:rowOff>
    </xdr:from>
    <xdr:to>
      <xdr:col>6</xdr:col>
      <xdr:colOff>600075</xdr:colOff>
      <xdr:row>90</xdr:row>
      <xdr:rowOff>49044</xdr:rowOff>
    </xdr:to>
    <xdr:cxnSp macro="">
      <xdr:nvCxnSpPr>
        <xdr:cNvPr id="237" name="直線コネクタ 236"/>
        <xdr:cNvCxnSpPr/>
      </xdr:nvCxnSpPr>
      <xdr:spPr>
        <a:xfrm>
          <a:off x="4546600" y="1547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138638</xdr:rowOff>
    </xdr:from>
    <xdr:to>
      <xdr:col>6</xdr:col>
      <xdr:colOff>511175</xdr:colOff>
      <xdr:row>95</xdr:row>
      <xdr:rowOff>40650</xdr:rowOff>
    </xdr:to>
    <xdr:cxnSp macro="">
      <xdr:nvCxnSpPr>
        <xdr:cNvPr id="238" name="直線コネクタ 237"/>
        <xdr:cNvCxnSpPr/>
      </xdr:nvCxnSpPr>
      <xdr:spPr>
        <a:xfrm flipV="1">
          <a:off x="3797300" y="16254938"/>
          <a:ext cx="838200" cy="7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29656</xdr:rowOff>
    </xdr:from>
    <xdr:ext cx="534377" cy="259045"/>
    <xdr:sp macro="" textlink="">
      <xdr:nvSpPr>
        <xdr:cNvPr id="239" name="扶助費平均値テキスト"/>
        <xdr:cNvSpPr txBox="1"/>
      </xdr:nvSpPr>
      <xdr:spPr>
        <a:xfrm>
          <a:off x="4686300" y="16488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71,307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51229</xdr:rowOff>
    </xdr:from>
    <xdr:to>
      <xdr:col>6</xdr:col>
      <xdr:colOff>561975</xdr:colOff>
      <xdr:row>96</xdr:row>
      <xdr:rowOff>152829</xdr:rowOff>
    </xdr:to>
    <xdr:sp macro="" textlink="">
      <xdr:nvSpPr>
        <xdr:cNvPr id="240" name="フローチャート : 判断 239"/>
        <xdr:cNvSpPr/>
      </xdr:nvSpPr>
      <xdr:spPr>
        <a:xfrm>
          <a:off x="4584700" y="1651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40650</xdr:rowOff>
    </xdr:from>
    <xdr:to>
      <xdr:col>5</xdr:col>
      <xdr:colOff>358775</xdr:colOff>
      <xdr:row>96</xdr:row>
      <xdr:rowOff>52815</xdr:rowOff>
    </xdr:to>
    <xdr:cxnSp macro="">
      <xdr:nvCxnSpPr>
        <xdr:cNvPr id="241" name="直線コネクタ 240"/>
        <xdr:cNvCxnSpPr/>
      </xdr:nvCxnSpPr>
      <xdr:spPr>
        <a:xfrm flipV="1">
          <a:off x="2908300" y="16328400"/>
          <a:ext cx="889000" cy="18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117948</xdr:rowOff>
    </xdr:from>
    <xdr:to>
      <xdr:col>5</xdr:col>
      <xdr:colOff>409575</xdr:colOff>
      <xdr:row>97</xdr:row>
      <xdr:rowOff>48098</xdr:rowOff>
    </xdr:to>
    <xdr:sp macro="" textlink="">
      <xdr:nvSpPr>
        <xdr:cNvPr id="242" name="フローチャート : 判断 241"/>
        <xdr:cNvSpPr/>
      </xdr:nvSpPr>
      <xdr:spPr>
        <a:xfrm>
          <a:off x="3746500" y="165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39225</xdr:rowOff>
    </xdr:from>
    <xdr:ext cx="534377" cy="259045"/>
    <xdr:sp macro="" textlink="">
      <xdr:nvSpPr>
        <xdr:cNvPr id="243" name="テキスト ボックス 242"/>
        <xdr:cNvSpPr txBox="1"/>
      </xdr:nvSpPr>
      <xdr:spPr>
        <a:xfrm>
          <a:off x="3530111" y="1666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67,221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52815</xdr:rowOff>
    </xdr:from>
    <xdr:to>
      <xdr:col>4</xdr:col>
      <xdr:colOff>155575</xdr:colOff>
      <xdr:row>96</xdr:row>
      <xdr:rowOff>133316</xdr:rowOff>
    </xdr:to>
    <xdr:cxnSp macro="">
      <xdr:nvCxnSpPr>
        <xdr:cNvPr id="244" name="直線コネクタ 243"/>
        <xdr:cNvCxnSpPr/>
      </xdr:nvCxnSpPr>
      <xdr:spPr>
        <a:xfrm flipV="1">
          <a:off x="2019300" y="16512015"/>
          <a:ext cx="889000" cy="8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49092</xdr:rowOff>
    </xdr:from>
    <xdr:to>
      <xdr:col>4</xdr:col>
      <xdr:colOff>206375</xdr:colOff>
      <xdr:row>97</xdr:row>
      <xdr:rowOff>150692</xdr:rowOff>
    </xdr:to>
    <xdr:sp macro="" textlink="">
      <xdr:nvSpPr>
        <xdr:cNvPr id="245" name="フローチャート : 判断 244"/>
        <xdr:cNvSpPr/>
      </xdr:nvSpPr>
      <xdr:spPr>
        <a:xfrm>
          <a:off x="2857500" y="1667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141819</xdr:rowOff>
    </xdr:from>
    <xdr:ext cx="534377" cy="259045"/>
    <xdr:sp macro="" textlink="">
      <xdr:nvSpPr>
        <xdr:cNvPr id="246" name="テキスト ボックス 245"/>
        <xdr:cNvSpPr txBox="1"/>
      </xdr:nvSpPr>
      <xdr:spPr>
        <a:xfrm>
          <a:off x="2641111" y="1677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60,938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133316</xdr:rowOff>
    </xdr:from>
    <xdr:to>
      <xdr:col>2</xdr:col>
      <xdr:colOff>638175</xdr:colOff>
      <xdr:row>97</xdr:row>
      <xdr:rowOff>39622</xdr:rowOff>
    </xdr:to>
    <xdr:cxnSp macro="">
      <xdr:nvCxnSpPr>
        <xdr:cNvPr id="247" name="直線コネクタ 246"/>
        <xdr:cNvCxnSpPr/>
      </xdr:nvCxnSpPr>
      <xdr:spPr>
        <a:xfrm flipV="1">
          <a:off x="1130300" y="16592516"/>
          <a:ext cx="889000" cy="7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76082</xdr:rowOff>
    </xdr:from>
    <xdr:to>
      <xdr:col>3</xdr:col>
      <xdr:colOff>3175</xdr:colOff>
      <xdr:row>98</xdr:row>
      <xdr:rowOff>6232</xdr:rowOff>
    </xdr:to>
    <xdr:sp macro="" textlink="">
      <xdr:nvSpPr>
        <xdr:cNvPr id="248" name="フローチャート : 判断 247"/>
        <xdr:cNvSpPr/>
      </xdr:nvSpPr>
      <xdr:spPr>
        <a:xfrm>
          <a:off x="1968500" y="1670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168809</xdr:rowOff>
    </xdr:from>
    <xdr:ext cx="534377" cy="259045"/>
    <xdr:sp macro="" textlink="">
      <xdr:nvSpPr>
        <xdr:cNvPr id="249" name="テキスト ボックス 248"/>
        <xdr:cNvSpPr txBox="1"/>
      </xdr:nvSpPr>
      <xdr:spPr>
        <a:xfrm>
          <a:off x="1752111" y="1679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99955</xdr:rowOff>
    </xdr:from>
    <xdr:to>
      <xdr:col>1</xdr:col>
      <xdr:colOff>485775</xdr:colOff>
      <xdr:row>98</xdr:row>
      <xdr:rowOff>30105</xdr:rowOff>
    </xdr:to>
    <xdr:sp macro="" textlink="">
      <xdr:nvSpPr>
        <xdr:cNvPr id="250" name="フローチャート : 判断 249"/>
        <xdr:cNvSpPr/>
      </xdr:nvSpPr>
      <xdr:spPr>
        <a:xfrm>
          <a:off x="1079500" y="1673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21232</xdr:rowOff>
    </xdr:from>
    <xdr:ext cx="534377" cy="259045"/>
    <xdr:sp macro="" textlink="">
      <xdr:nvSpPr>
        <xdr:cNvPr id="251" name="テキスト ボックス 250"/>
        <xdr:cNvSpPr txBox="1"/>
      </xdr:nvSpPr>
      <xdr:spPr>
        <a:xfrm>
          <a:off x="863111" y="1682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87838</xdr:rowOff>
    </xdr:from>
    <xdr:to>
      <xdr:col>6</xdr:col>
      <xdr:colOff>561975</xdr:colOff>
      <xdr:row>95</xdr:row>
      <xdr:rowOff>17988</xdr:rowOff>
    </xdr:to>
    <xdr:sp macro="" textlink="">
      <xdr:nvSpPr>
        <xdr:cNvPr id="257" name="円/楕円 256"/>
        <xdr:cNvSpPr/>
      </xdr:nvSpPr>
      <xdr:spPr>
        <a:xfrm>
          <a:off x="4584700" y="1620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110715</xdr:rowOff>
    </xdr:from>
    <xdr:ext cx="534377" cy="259045"/>
    <xdr:sp macro="" textlink="">
      <xdr:nvSpPr>
        <xdr:cNvPr id="258" name="扶助費該当値テキスト"/>
        <xdr:cNvSpPr txBox="1"/>
      </xdr:nvSpPr>
      <xdr:spPr>
        <a:xfrm>
          <a:off x="4686300" y="1605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90,065</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161300</xdr:rowOff>
    </xdr:from>
    <xdr:to>
      <xdr:col>5</xdr:col>
      <xdr:colOff>409575</xdr:colOff>
      <xdr:row>95</xdr:row>
      <xdr:rowOff>91450</xdr:rowOff>
    </xdr:to>
    <xdr:sp macro="" textlink="">
      <xdr:nvSpPr>
        <xdr:cNvPr id="259" name="円/楕円 258"/>
        <xdr:cNvSpPr/>
      </xdr:nvSpPr>
      <xdr:spPr>
        <a:xfrm>
          <a:off x="3746500" y="1627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107977</xdr:rowOff>
    </xdr:from>
    <xdr:ext cx="534377" cy="259045"/>
    <xdr:sp macro="" textlink="">
      <xdr:nvSpPr>
        <xdr:cNvPr id="260" name="テキスト ボックス 259"/>
        <xdr:cNvSpPr txBox="1"/>
      </xdr:nvSpPr>
      <xdr:spPr>
        <a:xfrm>
          <a:off x="3530111" y="1605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85,566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2015</xdr:rowOff>
    </xdr:from>
    <xdr:to>
      <xdr:col>4</xdr:col>
      <xdr:colOff>206375</xdr:colOff>
      <xdr:row>96</xdr:row>
      <xdr:rowOff>103615</xdr:rowOff>
    </xdr:to>
    <xdr:sp macro="" textlink="">
      <xdr:nvSpPr>
        <xdr:cNvPr id="261" name="円/楕円 260"/>
        <xdr:cNvSpPr/>
      </xdr:nvSpPr>
      <xdr:spPr>
        <a:xfrm>
          <a:off x="2857500" y="1646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120142</xdr:rowOff>
    </xdr:from>
    <xdr:ext cx="534377" cy="259045"/>
    <xdr:sp macro="" textlink="">
      <xdr:nvSpPr>
        <xdr:cNvPr id="262" name="テキスト ボックス 261"/>
        <xdr:cNvSpPr txBox="1"/>
      </xdr:nvSpPr>
      <xdr:spPr>
        <a:xfrm>
          <a:off x="2641111" y="1623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74,321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82516</xdr:rowOff>
    </xdr:from>
    <xdr:to>
      <xdr:col>3</xdr:col>
      <xdr:colOff>3175</xdr:colOff>
      <xdr:row>97</xdr:row>
      <xdr:rowOff>12666</xdr:rowOff>
    </xdr:to>
    <xdr:sp macro="" textlink="">
      <xdr:nvSpPr>
        <xdr:cNvPr id="263" name="円/楕円 262"/>
        <xdr:cNvSpPr/>
      </xdr:nvSpPr>
      <xdr:spPr>
        <a:xfrm>
          <a:off x="1968500" y="1654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29193</xdr:rowOff>
    </xdr:from>
    <xdr:ext cx="534377" cy="259045"/>
    <xdr:sp macro="" textlink="">
      <xdr:nvSpPr>
        <xdr:cNvPr id="264" name="テキスト ボックス 263"/>
        <xdr:cNvSpPr txBox="1"/>
      </xdr:nvSpPr>
      <xdr:spPr>
        <a:xfrm>
          <a:off x="1752111" y="1631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69,391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160272</xdr:rowOff>
    </xdr:from>
    <xdr:to>
      <xdr:col>1</xdr:col>
      <xdr:colOff>485775</xdr:colOff>
      <xdr:row>97</xdr:row>
      <xdr:rowOff>90422</xdr:rowOff>
    </xdr:to>
    <xdr:sp macro="" textlink="">
      <xdr:nvSpPr>
        <xdr:cNvPr id="265" name="円/楕円 264"/>
        <xdr:cNvSpPr/>
      </xdr:nvSpPr>
      <xdr:spPr>
        <a:xfrm>
          <a:off x="1079500" y="1661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106949</xdr:rowOff>
    </xdr:from>
    <xdr:ext cx="534377" cy="259045"/>
    <xdr:sp macro="" textlink="">
      <xdr:nvSpPr>
        <xdr:cNvPr id="266" name="テキスト ボックス 265"/>
        <xdr:cNvSpPr txBox="1"/>
      </xdr:nvSpPr>
      <xdr:spPr>
        <a:xfrm>
          <a:off x="863111" y="1639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696</xdr:rowOff>
    </xdr:from>
    <xdr:to>
      <xdr:col>15</xdr:col>
      <xdr:colOff>180340</xdr:colOff>
      <xdr:row>39</xdr:row>
      <xdr:rowOff>84607</xdr:rowOff>
    </xdr:to>
    <xdr:cxnSp macro="">
      <xdr:nvCxnSpPr>
        <xdr:cNvPr id="291" name="直線コネクタ 290"/>
        <xdr:cNvCxnSpPr/>
      </xdr:nvCxnSpPr>
      <xdr:spPr>
        <a:xfrm flipV="1">
          <a:off x="10475595" y="5315646"/>
          <a:ext cx="1270" cy="145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88434</xdr:rowOff>
    </xdr:from>
    <xdr:ext cx="534377" cy="259045"/>
    <xdr:sp macro="" textlink="">
      <xdr:nvSpPr>
        <xdr:cNvPr id="292" name="補助費等最小値テキスト"/>
        <xdr:cNvSpPr txBox="1"/>
      </xdr:nvSpPr>
      <xdr:spPr>
        <a:xfrm>
          <a:off x="10528300" y="677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44,730</a:t>
          </a:r>
          <a:endParaRPr kumimoji="1" lang="ja-JP" altLang="en-US" sz="1000" b="1">
            <a:latin typeface="ＭＳ Ｐゴシック"/>
          </a:endParaRPr>
        </a:p>
      </xdr:txBody>
    </xdr:sp>
    <xdr:clientData/>
  </xdr:oneCellAnchor>
  <xdr:twoCellAnchor>
    <xdr:from>
      <xdr:col>15</xdr:col>
      <xdr:colOff>92075</xdr:colOff>
      <xdr:row>39</xdr:row>
      <xdr:rowOff>84607</xdr:rowOff>
    </xdr:from>
    <xdr:to>
      <xdr:col>15</xdr:col>
      <xdr:colOff>269875</xdr:colOff>
      <xdr:row>39</xdr:row>
      <xdr:rowOff>84607</xdr:rowOff>
    </xdr:to>
    <xdr:cxnSp macro="">
      <xdr:nvCxnSpPr>
        <xdr:cNvPr id="293" name="直線コネクタ 292"/>
        <xdr:cNvCxnSpPr/>
      </xdr:nvCxnSpPr>
      <xdr:spPr>
        <a:xfrm>
          <a:off x="10388600" y="677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118823</xdr:rowOff>
    </xdr:from>
    <xdr:ext cx="599010" cy="259045"/>
    <xdr:sp macro="" textlink="">
      <xdr:nvSpPr>
        <xdr:cNvPr id="294" name="補助費等最大値テキスト"/>
        <xdr:cNvSpPr txBox="1"/>
      </xdr:nvSpPr>
      <xdr:spPr>
        <a:xfrm>
          <a:off x="10528300" y="509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235,742</a:t>
          </a:r>
          <a:endParaRPr kumimoji="1" lang="ja-JP" altLang="en-US" sz="1000" b="1">
            <a:latin typeface="ＭＳ Ｐゴシック"/>
          </a:endParaRPr>
        </a:p>
      </xdr:txBody>
    </xdr:sp>
    <xdr:clientData/>
  </xdr:oneCellAnchor>
  <xdr:twoCellAnchor>
    <xdr:from>
      <xdr:col>15</xdr:col>
      <xdr:colOff>92075</xdr:colOff>
      <xdr:row>31</xdr:row>
      <xdr:rowOff>696</xdr:rowOff>
    </xdr:from>
    <xdr:to>
      <xdr:col>15</xdr:col>
      <xdr:colOff>269875</xdr:colOff>
      <xdr:row>31</xdr:row>
      <xdr:rowOff>696</xdr:rowOff>
    </xdr:to>
    <xdr:cxnSp macro="">
      <xdr:nvCxnSpPr>
        <xdr:cNvPr id="295" name="直線コネクタ 294"/>
        <xdr:cNvCxnSpPr/>
      </xdr:nvCxnSpPr>
      <xdr:spPr>
        <a:xfrm>
          <a:off x="10388600" y="531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130137</xdr:rowOff>
    </xdr:from>
    <xdr:to>
      <xdr:col>15</xdr:col>
      <xdr:colOff>180975</xdr:colOff>
      <xdr:row>39</xdr:row>
      <xdr:rowOff>53853</xdr:rowOff>
    </xdr:to>
    <xdr:cxnSp macro="">
      <xdr:nvCxnSpPr>
        <xdr:cNvPr id="296" name="直線コネクタ 295"/>
        <xdr:cNvCxnSpPr/>
      </xdr:nvCxnSpPr>
      <xdr:spPr>
        <a:xfrm flipV="1">
          <a:off x="9639300" y="5787987"/>
          <a:ext cx="838200" cy="95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15922</xdr:rowOff>
    </xdr:from>
    <xdr:ext cx="599010" cy="259045"/>
    <xdr:sp macro="" textlink="">
      <xdr:nvSpPr>
        <xdr:cNvPr id="297" name="補助費等平均値テキスト"/>
        <xdr:cNvSpPr txBox="1"/>
      </xdr:nvSpPr>
      <xdr:spPr>
        <a:xfrm>
          <a:off x="10528300" y="6188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37495</xdr:rowOff>
    </xdr:from>
    <xdr:to>
      <xdr:col>15</xdr:col>
      <xdr:colOff>231775</xdr:colOff>
      <xdr:row>36</xdr:row>
      <xdr:rowOff>139095</xdr:rowOff>
    </xdr:to>
    <xdr:sp macro="" textlink="">
      <xdr:nvSpPr>
        <xdr:cNvPr id="298" name="フローチャート : 判断 297"/>
        <xdr:cNvSpPr/>
      </xdr:nvSpPr>
      <xdr:spPr>
        <a:xfrm>
          <a:off x="10426700" y="62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53853</xdr:rowOff>
    </xdr:from>
    <xdr:to>
      <xdr:col>14</xdr:col>
      <xdr:colOff>28575</xdr:colOff>
      <xdr:row>39</xdr:row>
      <xdr:rowOff>63302</xdr:rowOff>
    </xdr:to>
    <xdr:cxnSp macro="">
      <xdr:nvCxnSpPr>
        <xdr:cNvPr id="299" name="直線コネクタ 298"/>
        <xdr:cNvCxnSpPr/>
      </xdr:nvCxnSpPr>
      <xdr:spPr>
        <a:xfrm flipV="1">
          <a:off x="8750300" y="6740403"/>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132060</xdr:rowOff>
    </xdr:from>
    <xdr:to>
      <xdr:col>14</xdr:col>
      <xdr:colOff>79375</xdr:colOff>
      <xdr:row>37</xdr:row>
      <xdr:rowOff>62210</xdr:rowOff>
    </xdr:to>
    <xdr:sp macro="" textlink="">
      <xdr:nvSpPr>
        <xdr:cNvPr id="300" name="フローチャート : 判断 299"/>
        <xdr:cNvSpPr/>
      </xdr:nvSpPr>
      <xdr:spPr>
        <a:xfrm>
          <a:off x="9588500" y="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78737</xdr:rowOff>
    </xdr:from>
    <xdr:ext cx="534377" cy="259045"/>
    <xdr:sp macro="" textlink="">
      <xdr:nvSpPr>
        <xdr:cNvPr id="301" name="テキスト ボックス 300"/>
        <xdr:cNvSpPr txBox="1"/>
      </xdr:nvSpPr>
      <xdr:spPr>
        <a:xfrm>
          <a:off x="9372111" y="607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99,336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63302</xdr:rowOff>
    </xdr:from>
    <xdr:to>
      <xdr:col>12</xdr:col>
      <xdr:colOff>511175</xdr:colOff>
      <xdr:row>39</xdr:row>
      <xdr:rowOff>80683</xdr:rowOff>
    </xdr:to>
    <xdr:cxnSp macro="">
      <xdr:nvCxnSpPr>
        <xdr:cNvPr id="302" name="直線コネクタ 301"/>
        <xdr:cNvCxnSpPr/>
      </xdr:nvCxnSpPr>
      <xdr:spPr>
        <a:xfrm flipV="1">
          <a:off x="7861300" y="6749852"/>
          <a:ext cx="889000" cy="1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17691</xdr:rowOff>
    </xdr:from>
    <xdr:to>
      <xdr:col>12</xdr:col>
      <xdr:colOff>561975</xdr:colOff>
      <xdr:row>37</xdr:row>
      <xdr:rowOff>119291</xdr:rowOff>
    </xdr:to>
    <xdr:sp macro="" textlink="">
      <xdr:nvSpPr>
        <xdr:cNvPr id="303" name="フローチャート : 判断 302"/>
        <xdr:cNvSpPr/>
      </xdr:nvSpPr>
      <xdr:spPr>
        <a:xfrm>
          <a:off x="8699500" y="63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135818</xdr:rowOff>
    </xdr:from>
    <xdr:ext cx="534377" cy="259045"/>
    <xdr:sp macro="" textlink="">
      <xdr:nvSpPr>
        <xdr:cNvPr id="304" name="テキスト ボックス 303"/>
        <xdr:cNvSpPr txBox="1"/>
      </xdr:nvSpPr>
      <xdr:spPr>
        <a:xfrm>
          <a:off x="8483111" y="613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91,845</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78405</xdr:rowOff>
    </xdr:from>
    <xdr:to>
      <xdr:col>11</xdr:col>
      <xdr:colOff>307975</xdr:colOff>
      <xdr:row>39</xdr:row>
      <xdr:rowOff>80683</xdr:rowOff>
    </xdr:to>
    <xdr:cxnSp macro="">
      <xdr:nvCxnSpPr>
        <xdr:cNvPr id="305" name="直線コネクタ 304"/>
        <xdr:cNvCxnSpPr/>
      </xdr:nvCxnSpPr>
      <xdr:spPr>
        <a:xfrm>
          <a:off x="6972300" y="6764955"/>
          <a:ext cx="889000" cy="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26264</xdr:rowOff>
    </xdr:from>
    <xdr:to>
      <xdr:col>11</xdr:col>
      <xdr:colOff>358775</xdr:colOff>
      <xdr:row>37</xdr:row>
      <xdr:rowOff>127864</xdr:rowOff>
    </xdr:to>
    <xdr:sp macro="" textlink="">
      <xdr:nvSpPr>
        <xdr:cNvPr id="306" name="フローチャート : 判断 305"/>
        <xdr:cNvSpPr/>
      </xdr:nvSpPr>
      <xdr:spPr>
        <a:xfrm>
          <a:off x="7810500" y="636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144391</xdr:rowOff>
    </xdr:from>
    <xdr:ext cx="534377" cy="259045"/>
    <xdr:sp macro="" textlink="">
      <xdr:nvSpPr>
        <xdr:cNvPr id="307" name="テキスト ボックス 306"/>
        <xdr:cNvSpPr txBox="1"/>
      </xdr:nvSpPr>
      <xdr:spPr>
        <a:xfrm>
          <a:off x="7594111" y="614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90,720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99256</xdr:rowOff>
    </xdr:from>
    <xdr:to>
      <xdr:col>10</xdr:col>
      <xdr:colOff>155575</xdr:colOff>
      <xdr:row>37</xdr:row>
      <xdr:rowOff>29406</xdr:rowOff>
    </xdr:to>
    <xdr:sp macro="" textlink="">
      <xdr:nvSpPr>
        <xdr:cNvPr id="308" name="フローチャート : 判断 307"/>
        <xdr:cNvSpPr/>
      </xdr:nvSpPr>
      <xdr:spPr>
        <a:xfrm>
          <a:off x="6921500" y="627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45933</xdr:rowOff>
    </xdr:from>
    <xdr:ext cx="599010" cy="259045"/>
    <xdr:sp macro="" textlink="">
      <xdr:nvSpPr>
        <xdr:cNvPr id="309" name="テキスト ボックス 308"/>
        <xdr:cNvSpPr txBox="1"/>
      </xdr:nvSpPr>
      <xdr:spPr>
        <a:xfrm>
          <a:off x="6672794" y="604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79337</xdr:rowOff>
    </xdr:from>
    <xdr:to>
      <xdr:col>15</xdr:col>
      <xdr:colOff>231775</xdr:colOff>
      <xdr:row>34</xdr:row>
      <xdr:rowOff>9487</xdr:rowOff>
    </xdr:to>
    <xdr:sp macro="" textlink="">
      <xdr:nvSpPr>
        <xdr:cNvPr id="315" name="円/楕円 314"/>
        <xdr:cNvSpPr/>
      </xdr:nvSpPr>
      <xdr:spPr>
        <a:xfrm>
          <a:off x="10426700" y="573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102214</xdr:rowOff>
    </xdr:from>
    <xdr:ext cx="599010" cy="259045"/>
    <xdr:sp macro="" textlink="">
      <xdr:nvSpPr>
        <xdr:cNvPr id="316" name="補助費等該当値テキスト"/>
        <xdr:cNvSpPr txBox="1"/>
      </xdr:nvSpPr>
      <xdr:spPr>
        <a:xfrm>
          <a:off x="10528300" y="5588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173,755</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3053</xdr:rowOff>
    </xdr:from>
    <xdr:to>
      <xdr:col>14</xdr:col>
      <xdr:colOff>79375</xdr:colOff>
      <xdr:row>39</xdr:row>
      <xdr:rowOff>104653</xdr:rowOff>
    </xdr:to>
    <xdr:sp macro="" textlink="">
      <xdr:nvSpPr>
        <xdr:cNvPr id="317" name="円/楕円 316"/>
        <xdr:cNvSpPr/>
      </xdr:nvSpPr>
      <xdr:spPr>
        <a:xfrm>
          <a:off x="9588500" y="668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95780</xdr:rowOff>
    </xdr:from>
    <xdr:ext cx="534377" cy="259045"/>
    <xdr:sp macro="" textlink="">
      <xdr:nvSpPr>
        <xdr:cNvPr id="318" name="テキスト ボックス 317"/>
        <xdr:cNvSpPr txBox="1"/>
      </xdr:nvSpPr>
      <xdr:spPr>
        <a:xfrm>
          <a:off x="9372111" y="678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48,766</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12502</xdr:rowOff>
    </xdr:from>
    <xdr:to>
      <xdr:col>12</xdr:col>
      <xdr:colOff>561975</xdr:colOff>
      <xdr:row>39</xdr:row>
      <xdr:rowOff>114102</xdr:rowOff>
    </xdr:to>
    <xdr:sp macro="" textlink="">
      <xdr:nvSpPr>
        <xdr:cNvPr id="319" name="円/楕円 318"/>
        <xdr:cNvSpPr/>
      </xdr:nvSpPr>
      <xdr:spPr>
        <a:xfrm>
          <a:off x="8699500" y="66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105229</xdr:rowOff>
    </xdr:from>
    <xdr:ext cx="534377" cy="259045"/>
    <xdr:sp macro="" textlink="">
      <xdr:nvSpPr>
        <xdr:cNvPr id="320" name="テキスト ボックス 319"/>
        <xdr:cNvSpPr txBox="1"/>
      </xdr:nvSpPr>
      <xdr:spPr>
        <a:xfrm>
          <a:off x="8483111" y="67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47,526</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29883</xdr:rowOff>
    </xdr:from>
    <xdr:to>
      <xdr:col>11</xdr:col>
      <xdr:colOff>358775</xdr:colOff>
      <xdr:row>39</xdr:row>
      <xdr:rowOff>131483</xdr:rowOff>
    </xdr:to>
    <xdr:sp macro="" textlink="">
      <xdr:nvSpPr>
        <xdr:cNvPr id="321" name="円/楕円 320"/>
        <xdr:cNvSpPr/>
      </xdr:nvSpPr>
      <xdr:spPr>
        <a:xfrm>
          <a:off x="7810500" y="671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122610</xdr:rowOff>
    </xdr:from>
    <xdr:ext cx="534377" cy="259045"/>
    <xdr:sp macro="" textlink="">
      <xdr:nvSpPr>
        <xdr:cNvPr id="322" name="テキスト ボックス 321"/>
        <xdr:cNvSpPr txBox="1"/>
      </xdr:nvSpPr>
      <xdr:spPr>
        <a:xfrm>
          <a:off x="7594111" y="680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45,245</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27605</xdr:rowOff>
    </xdr:from>
    <xdr:to>
      <xdr:col>10</xdr:col>
      <xdr:colOff>155575</xdr:colOff>
      <xdr:row>39</xdr:row>
      <xdr:rowOff>129205</xdr:rowOff>
    </xdr:to>
    <xdr:sp macro="" textlink="">
      <xdr:nvSpPr>
        <xdr:cNvPr id="323" name="円/楕円 322"/>
        <xdr:cNvSpPr/>
      </xdr:nvSpPr>
      <xdr:spPr>
        <a:xfrm>
          <a:off x="6921500" y="671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120332</xdr:rowOff>
    </xdr:from>
    <xdr:ext cx="534377" cy="259045"/>
    <xdr:sp macro="" textlink="">
      <xdr:nvSpPr>
        <xdr:cNvPr id="324" name="テキスト ボックス 323"/>
        <xdr:cNvSpPr txBox="1"/>
      </xdr:nvSpPr>
      <xdr:spPr>
        <a:xfrm>
          <a:off x="6705111" y="680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137313</xdr:rowOff>
    </xdr:from>
    <xdr:to>
      <xdr:col>15</xdr:col>
      <xdr:colOff>180340</xdr:colOff>
      <xdr:row>59</xdr:row>
      <xdr:rowOff>35200</xdr:rowOff>
    </xdr:to>
    <xdr:cxnSp macro="">
      <xdr:nvCxnSpPr>
        <xdr:cNvPr id="348" name="直線コネクタ 347"/>
        <xdr:cNvCxnSpPr/>
      </xdr:nvCxnSpPr>
      <xdr:spPr>
        <a:xfrm flipV="1">
          <a:off x="10475595" y="8881263"/>
          <a:ext cx="1270" cy="1269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39027</xdr:rowOff>
    </xdr:from>
    <xdr:ext cx="534377" cy="259045"/>
    <xdr:sp macro="" textlink="">
      <xdr:nvSpPr>
        <xdr:cNvPr id="349" name="普通建設事業費最小値テキスト"/>
        <xdr:cNvSpPr txBox="1"/>
      </xdr:nvSpPr>
      <xdr:spPr>
        <a:xfrm>
          <a:off x="10528300" y="101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12,139</a:t>
          </a:r>
          <a:endParaRPr kumimoji="1" lang="ja-JP" altLang="en-US" sz="1000" b="1">
            <a:latin typeface="ＭＳ Ｐゴシック"/>
          </a:endParaRPr>
        </a:p>
      </xdr:txBody>
    </xdr:sp>
    <xdr:clientData/>
  </xdr:oneCellAnchor>
  <xdr:twoCellAnchor>
    <xdr:from>
      <xdr:col>15</xdr:col>
      <xdr:colOff>92075</xdr:colOff>
      <xdr:row>59</xdr:row>
      <xdr:rowOff>35200</xdr:rowOff>
    </xdr:from>
    <xdr:to>
      <xdr:col>15</xdr:col>
      <xdr:colOff>269875</xdr:colOff>
      <xdr:row>59</xdr:row>
      <xdr:rowOff>35200</xdr:rowOff>
    </xdr:to>
    <xdr:cxnSp macro="">
      <xdr:nvCxnSpPr>
        <xdr:cNvPr id="350" name="直線コネクタ 349"/>
        <xdr:cNvCxnSpPr/>
      </xdr:nvCxnSpPr>
      <xdr:spPr>
        <a:xfrm>
          <a:off x="10388600" y="1015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83990</xdr:rowOff>
    </xdr:from>
    <xdr:ext cx="690189" cy="259045"/>
    <xdr:sp macro="" textlink="">
      <xdr:nvSpPr>
        <xdr:cNvPr id="351" name="普通建設事業費最大値テキスト"/>
        <xdr:cNvSpPr txBox="1"/>
      </xdr:nvSpPr>
      <xdr:spPr>
        <a:xfrm>
          <a:off x="10528300" y="86564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1,678,132</a:t>
          </a:r>
          <a:endParaRPr kumimoji="1" lang="ja-JP" altLang="en-US" sz="1000" b="1">
            <a:latin typeface="ＭＳ Ｐゴシック"/>
          </a:endParaRPr>
        </a:p>
      </xdr:txBody>
    </xdr:sp>
    <xdr:clientData/>
  </xdr:oneCellAnchor>
  <xdr:twoCellAnchor>
    <xdr:from>
      <xdr:col>15</xdr:col>
      <xdr:colOff>92075</xdr:colOff>
      <xdr:row>51</xdr:row>
      <xdr:rowOff>137313</xdr:rowOff>
    </xdr:from>
    <xdr:to>
      <xdr:col>15</xdr:col>
      <xdr:colOff>269875</xdr:colOff>
      <xdr:row>51</xdr:row>
      <xdr:rowOff>137313</xdr:rowOff>
    </xdr:to>
    <xdr:cxnSp macro="">
      <xdr:nvCxnSpPr>
        <xdr:cNvPr id="352" name="直線コネクタ 351"/>
        <xdr:cNvCxnSpPr/>
      </xdr:nvCxnSpPr>
      <xdr:spPr>
        <a:xfrm>
          <a:off x="10388600" y="888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145614</xdr:rowOff>
    </xdr:from>
    <xdr:to>
      <xdr:col>15</xdr:col>
      <xdr:colOff>180975</xdr:colOff>
      <xdr:row>59</xdr:row>
      <xdr:rowOff>2711</xdr:rowOff>
    </xdr:to>
    <xdr:cxnSp macro="">
      <xdr:nvCxnSpPr>
        <xdr:cNvPr id="353" name="直線コネクタ 352"/>
        <xdr:cNvCxnSpPr/>
      </xdr:nvCxnSpPr>
      <xdr:spPr>
        <a:xfrm>
          <a:off x="9639300" y="10089714"/>
          <a:ext cx="838200" cy="2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116546</xdr:rowOff>
    </xdr:from>
    <xdr:ext cx="534377" cy="259045"/>
    <xdr:sp macro="" textlink="">
      <xdr:nvSpPr>
        <xdr:cNvPr id="354" name="普通建設事業費平均値テキスト"/>
        <xdr:cNvSpPr txBox="1"/>
      </xdr:nvSpPr>
      <xdr:spPr>
        <a:xfrm>
          <a:off x="10528300" y="988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93,741</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93669</xdr:rowOff>
    </xdr:from>
    <xdr:to>
      <xdr:col>15</xdr:col>
      <xdr:colOff>231775</xdr:colOff>
      <xdr:row>59</xdr:row>
      <xdr:rowOff>23819</xdr:rowOff>
    </xdr:to>
    <xdr:sp macro="" textlink="">
      <xdr:nvSpPr>
        <xdr:cNvPr id="355" name="フローチャート : 判断 354"/>
        <xdr:cNvSpPr/>
      </xdr:nvSpPr>
      <xdr:spPr>
        <a:xfrm>
          <a:off x="10426700" y="100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137618</xdr:rowOff>
    </xdr:from>
    <xdr:to>
      <xdr:col>14</xdr:col>
      <xdr:colOff>28575</xdr:colOff>
      <xdr:row>58</xdr:row>
      <xdr:rowOff>145614</xdr:rowOff>
    </xdr:to>
    <xdr:cxnSp macro="">
      <xdr:nvCxnSpPr>
        <xdr:cNvPr id="356" name="直線コネクタ 355"/>
        <xdr:cNvCxnSpPr/>
      </xdr:nvCxnSpPr>
      <xdr:spPr>
        <a:xfrm>
          <a:off x="8750300" y="10081718"/>
          <a:ext cx="889000" cy="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64354</xdr:rowOff>
    </xdr:from>
    <xdr:to>
      <xdr:col>14</xdr:col>
      <xdr:colOff>79375</xdr:colOff>
      <xdr:row>58</xdr:row>
      <xdr:rowOff>165954</xdr:rowOff>
    </xdr:to>
    <xdr:sp macro="" textlink="">
      <xdr:nvSpPr>
        <xdr:cNvPr id="357" name="フローチャート : 判断 356"/>
        <xdr:cNvSpPr/>
      </xdr:nvSpPr>
      <xdr:spPr>
        <a:xfrm>
          <a:off x="9588500" y="1000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11031</xdr:rowOff>
    </xdr:from>
    <xdr:ext cx="599010" cy="259045"/>
    <xdr:sp macro="" textlink="">
      <xdr:nvSpPr>
        <xdr:cNvPr id="358" name="テキスト ボックス 357"/>
        <xdr:cNvSpPr txBox="1"/>
      </xdr:nvSpPr>
      <xdr:spPr>
        <a:xfrm>
          <a:off x="9339794" y="978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132375</xdr:rowOff>
    </xdr:from>
    <xdr:to>
      <xdr:col>12</xdr:col>
      <xdr:colOff>511175</xdr:colOff>
      <xdr:row>58</xdr:row>
      <xdr:rowOff>137618</xdr:rowOff>
    </xdr:to>
    <xdr:cxnSp macro="">
      <xdr:nvCxnSpPr>
        <xdr:cNvPr id="359" name="直線コネクタ 358"/>
        <xdr:cNvCxnSpPr/>
      </xdr:nvCxnSpPr>
      <xdr:spPr>
        <a:xfrm>
          <a:off x="7861300" y="10076475"/>
          <a:ext cx="889000" cy="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61028</xdr:rowOff>
    </xdr:from>
    <xdr:to>
      <xdr:col>12</xdr:col>
      <xdr:colOff>561975</xdr:colOff>
      <xdr:row>58</xdr:row>
      <xdr:rowOff>162628</xdr:rowOff>
    </xdr:to>
    <xdr:sp macro="" textlink="">
      <xdr:nvSpPr>
        <xdr:cNvPr id="360" name="フローチャート : 判断 359"/>
        <xdr:cNvSpPr/>
      </xdr:nvSpPr>
      <xdr:spPr>
        <a:xfrm>
          <a:off x="8699500" y="1000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7705</xdr:rowOff>
    </xdr:from>
    <xdr:ext cx="599010" cy="259045"/>
    <xdr:sp macro="" textlink="">
      <xdr:nvSpPr>
        <xdr:cNvPr id="361" name="テキスト ボックス 360"/>
        <xdr:cNvSpPr txBox="1"/>
      </xdr:nvSpPr>
      <xdr:spPr>
        <a:xfrm>
          <a:off x="8450794" y="978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136,577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132375</xdr:rowOff>
    </xdr:from>
    <xdr:to>
      <xdr:col>11</xdr:col>
      <xdr:colOff>307975</xdr:colOff>
      <xdr:row>58</xdr:row>
      <xdr:rowOff>158672</xdr:rowOff>
    </xdr:to>
    <xdr:cxnSp macro="">
      <xdr:nvCxnSpPr>
        <xdr:cNvPr id="362" name="直線コネクタ 361"/>
        <xdr:cNvCxnSpPr/>
      </xdr:nvCxnSpPr>
      <xdr:spPr>
        <a:xfrm flipV="1">
          <a:off x="6972300" y="10076475"/>
          <a:ext cx="889000" cy="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78158</xdr:rowOff>
    </xdr:from>
    <xdr:to>
      <xdr:col>11</xdr:col>
      <xdr:colOff>358775</xdr:colOff>
      <xdr:row>59</xdr:row>
      <xdr:rowOff>8308</xdr:rowOff>
    </xdr:to>
    <xdr:sp macro="" textlink="">
      <xdr:nvSpPr>
        <xdr:cNvPr id="363" name="フローチャート : 判断 362"/>
        <xdr:cNvSpPr/>
      </xdr:nvSpPr>
      <xdr:spPr>
        <a:xfrm>
          <a:off x="7810500" y="1002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24835</xdr:rowOff>
    </xdr:from>
    <xdr:ext cx="599010" cy="259045"/>
    <xdr:sp macro="" textlink="">
      <xdr:nvSpPr>
        <xdr:cNvPr id="364" name="テキスト ボックス 363"/>
        <xdr:cNvSpPr txBox="1"/>
      </xdr:nvSpPr>
      <xdr:spPr>
        <a:xfrm>
          <a:off x="7561794" y="979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75761</xdr:rowOff>
    </xdr:from>
    <xdr:to>
      <xdr:col>10</xdr:col>
      <xdr:colOff>155575</xdr:colOff>
      <xdr:row>59</xdr:row>
      <xdr:rowOff>5911</xdr:rowOff>
    </xdr:to>
    <xdr:sp macro="" textlink="">
      <xdr:nvSpPr>
        <xdr:cNvPr id="365" name="フローチャート : 判断 364"/>
        <xdr:cNvSpPr/>
      </xdr:nvSpPr>
      <xdr:spPr>
        <a:xfrm>
          <a:off x="6921500" y="1001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22438</xdr:rowOff>
    </xdr:from>
    <xdr:ext cx="599010" cy="259045"/>
    <xdr:sp macro="" textlink="">
      <xdr:nvSpPr>
        <xdr:cNvPr id="366" name="テキスト ボックス 365"/>
        <xdr:cNvSpPr txBox="1"/>
      </xdr:nvSpPr>
      <xdr:spPr>
        <a:xfrm>
          <a:off x="6672794" y="979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117,242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123361</xdr:rowOff>
    </xdr:from>
    <xdr:to>
      <xdr:col>15</xdr:col>
      <xdr:colOff>231775</xdr:colOff>
      <xdr:row>59</xdr:row>
      <xdr:rowOff>53511</xdr:rowOff>
    </xdr:to>
    <xdr:sp macro="" textlink="">
      <xdr:nvSpPr>
        <xdr:cNvPr id="372" name="円/楕円 371"/>
        <xdr:cNvSpPr/>
      </xdr:nvSpPr>
      <xdr:spPr>
        <a:xfrm>
          <a:off x="10426700" y="100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72096</xdr:rowOff>
    </xdr:from>
    <xdr:ext cx="534377" cy="259045"/>
    <xdr:sp macro="" textlink="">
      <xdr:nvSpPr>
        <xdr:cNvPr id="373" name="普通建設事業費該当値テキスト"/>
        <xdr:cNvSpPr txBox="1"/>
      </xdr:nvSpPr>
      <xdr:spPr>
        <a:xfrm>
          <a:off x="10528300" y="100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54,775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94814</xdr:rowOff>
    </xdr:from>
    <xdr:to>
      <xdr:col>14</xdr:col>
      <xdr:colOff>79375</xdr:colOff>
      <xdr:row>59</xdr:row>
      <xdr:rowOff>24964</xdr:rowOff>
    </xdr:to>
    <xdr:sp macro="" textlink="">
      <xdr:nvSpPr>
        <xdr:cNvPr id="374" name="円/楕円 373"/>
        <xdr:cNvSpPr/>
      </xdr:nvSpPr>
      <xdr:spPr>
        <a:xfrm>
          <a:off x="9588500" y="1003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16091</xdr:rowOff>
    </xdr:from>
    <xdr:ext cx="534377" cy="259045"/>
    <xdr:sp macro="" textlink="">
      <xdr:nvSpPr>
        <xdr:cNvPr id="375" name="テキスト ボックス 374"/>
        <xdr:cNvSpPr txBox="1"/>
      </xdr:nvSpPr>
      <xdr:spPr>
        <a:xfrm>
          <a:off x="9372111" y="1013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92,238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86818</xdr:rowOff>
    </xdr:from>
    <xdr:to>
      <xdr:col>12</xdr:col>
      <xdr:colOff>561975</xdr:colOff>
      <xdr:row>59</xdr:row>
      <xdr:rowOff>16968</xdr:rowOff>
    </xdr:to>
    <xdr:sp macro="" textlink="">
      <xdr:nvSpPr>
        <xdr:cNvPr id="376" name="円/楕円 375"/>
        <xdr:cNvSpPr/>
      </xdr:nvSpPr>
      <xdr:spPr>
        <a:xfrm>
          <a:off x="8699500" y="1003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8095</xdr:rowOff>
    </xdr:from>
    <xdr:ext cx="599010" cy="259045"/>
    <xdr:sp macro="" textlink="">
      <xdr:nvSpPr>
        <xdr:cNvPr id="377" name="テキスト ボックス 376"/>
        <xdr:cNvSpPr txBox="1"/>
      </xdr:nvSpPr>
      <xdr:spPr>
        <a:xfrm>
          <a:off x="8450794" y="1012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102,732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81575</xdr:rowOff>
    </xdr:from>
    <xdr:to>
      <xdr:col>11</xdr:col>
      <xdr:colOff>358775</xdr:colOff>
      <xdr:row>59</xdr:row>
      <xdr:rowOff>11725</xdr:rowOff>
    </xdr:to>
    <xdr:sp macro="" textlink="">
      <xdr:nvSpPr>
        <xdr:cNvPr id="378" name="円/楕円 377"/>
        <xdr:cNvSpPr/>
      </xdr:nvSpPr>
      <xdr:spPr>
        <a:xfrm>
          <a:off x="7810500" y="1002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2852</xdr:rowOff>
    </xdr:from>
    <xdr:ext cx="599010" cy="259045"/>
    <xdr:sp macro="" textlink="">
      <xdr:nvSpPr>
        <xdr:cNvPr id="379" name="テキスト ボックス 378"/>
        <xdr:cNvSpPr txBox="1"/>
      </xdr:nvSpPr>
      <xdr:spPr>
        <a:xfrm>
          <a:off x="7561794" y="1011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109,613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107872</xdr:rowOff>
    </xdr:from>
    <xdr:to>
      <xdr:col>10</xdr:col>
      <xdr:colOff>155575</xdr:colOff>
      <xdr:row>59</xdr:row>
      <xdr:rowOff>38022</xdr:rowOff>
    </xdr:to>
    <xdr:sp macro="" textlink="">
      <xdr:nvSpPr>
        <xdr:cNvPr id="380" name="円/楕円 379"/>
        <xdr:cNvSpPr/>
      </xdr:nvSpPr>
      <xdr:spPr>
        <a:xfrm>
          <a:off x="6921500" y="1005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29149</xdr:rowOff>
    </xdr:from>
    <xdr:ext cx="534377" cy="259045"/>
    <xdr:sp macro="" textlink="">
      <xdr:nvSpPr>
        <xdr:cNvPr id="381" name="テキスト ボックス 380"/>
        <xdr:cNvSpPr txBox="1"/>
      </xdr:nvSpPr>
      <xdr:spPr>
        <a:xfrm>
          <a:off x="6705111" y="1014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5" name="テキスト ボックス 39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7" name="テキスト ボックス 39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9" name="テキスト ボックス 39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21970</xdr:rowOff>
    </xdr:from>
    <xdr:ext cx="685572" cy="259045"/>
    <xdr:sp macro="" textlink="">
      <xdr:nvSpPr>
        <xdr:cNvPr id="401" name="テキスト ボックス 40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403" name="テキスト ボックス 40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83848</xdr:rowOff>
    </xdr:from>
    <xdr:to>
      <xdr:col>15</xdr:col>
      <xdr:colOff>180340</xdr:colOff>
      <xdr:row>79</xdr:row>
      <xdr:rowOff>98879</xdr:rowOff>
    </xdr:to>
    <xdr:cxnSp macro="">
      <xdr:nvCxnSpPr>
        <xdr:cNvPr id="407" name="直線コネクタ 406"/>
        <xdr:cNvCxnSpPr/>
      </xdr:nvCxnSpPr>
      <xdr:spPr>
        <a:xfrm flipV="1">
          <a:off x="10475595" y="12085348"/>
          <a:ext cx="1270" cy="1558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111634</xdr:rowOff>
    </xdr:from>
    <xdr:ext cx="249299" cy="259045"/>
    <xdr:sp macro="" textlink="">
      <xdr:nvSpPr>
        <xdr:cNvPr id="408" name="普通建設事業費 （ うち新規整備　）最小値テキスト"/>
        <xdr:cNvSpPr txBox="1"/>
      </xdr:nvSpPr>
      <xdr:spPr>
        <a:xfrm>
          <a:off x="10528300" y="136561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30525</xdr:rowOff>
    </xdr:from>
    <xdr:ext cx="690189" cy="259045"/>
    <xdr:sp macro="" textlink="">
      <xdr:nvSpPr>
        <xdr:cNvPr id="410" name="普通建設事業費 （ うち新規整備　）最大値テキスト"/>
        <xdr:cNvSpPr txBox="1"/>
      </xdr:nvSpPr>
      <xdr:spPr>
        <a:xfrm>
          <a:off x="10528300" y="118605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1,431,308</a:t>
          </a:r>
          <a:endParaRPr kumimoji="1" lang="ja-JP" altLang="en-US" sz="1000" b="1">
            <a:latin typeface="ＭＳ Ｐゴシック"/>
          </a:endParaRPr>
        </a:p>
      </xdr:txBody>
    </xdr:sp>
    <xdr:clientData/>
  </xdr:oneCellAnchor>
  <xdr:twoCellAnchor>
    <xdr:from>
      <xdr:col>15</xdr:col>
      <xdr:colOff>92075</xdr:colOff>
      <xdr:row>70</xdr:row>
      <xdr:rowOff>83848</xdr:rowOff>
    </xdr:from>
    <xdr:to>
      <xdr:col>15</xdr:col>
      <xdr:colOff>269875</xdr:colOff>
      <xdr:row>70</xdr:row>
      <xdr:rowOff>83848</xdr:rowOff>
    </xdr:to>
    <xdr:cxnSp macro="">
      <xdr:nvCxnSpPr>
        <xdr:cNvPr id="411" name="直線コネクタ 410"/>
        <xdr:cNvCxnSpPr/>
      </xdr:nvCxnSpPr>
      <xdr:spPr>
        <a:xfrm>
          <a:off x="10388600" y="12085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81792</xdr:rowOff>
    </xdr:from>
    <xdr:to>
      <xdr:col>15</xdr:col>
      <xdr:colOff>180975</xdr:colOff>
      <xdr:row>79</xdr:row>
      <xdr:rowOff>96180</xdr:rowOff>
    </xdr:to>
    <xdr:cxnSp macro="">
      <xdr:nvCxnSpPr>
        <xdr:cNvPr id="412" name="直線コネクタ 411"/>
        <xdr:cNvCxnSpPr/>
      </xdr:nvCxnSpPr>
      <xdr:spPr>
        <a:xfrm>
          <a:off x="9639300" y="13626342"/>
          <a:ext cx="838200" cy="1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29084</xdr:rowOff>
    </xdr:from>
    <xdr:ext cx="534377" cy="259045"/>
    <xdr:sp macro="" textlink="">
      <xdr:nvSpPr>
        <xdr:cNvPr id="413" name="普通建設事業費 （ うち新規整備　）平均値テキスト"/>
        <xdr:cNvSpPr txBox="1"/>
      </xdr:nvSpPr>
      <xdr:spPr>
        <a:xfrm>
          <a:off x="10528300" y="13402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38,465</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6207</xdr:rowOff>
    </xdr:from>
    <xdr:to>
      <xdr:col>15</xdr:col>
      <xdr:colOff>231775</xdr:colOff>
      <xdr:row>79</xdr:row>
      <xdr:rowOff>107807</xdr:rowOff>
    </xdr:to>
    <xdr:sp macro="" textlink="">
      <xdr:nvSpPr>
        <xdr:cNvPr id="414" name="フローチャート : 判断 413"/>
        <xdr:cNvSpPr/>
      </xdr:nvSpPr>
      <xdr:spPr>
        <a:xfrm>
          <a:off x="10426700" y="1355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150073</xdr:rowOff>
    </xdr:from>
    <xdr:to>
      <xdr:col>14</xdr:col>
      <xdr:colOff>79375</xdr:colOff>
      <xdr:row>79</xdr:row>
      <xdr:rowOff>80223</xdr:rowOff>
    </xdr:to>
    <xdr:sp macro="" textlink="">
      <xdr:nvSpPr>
        <xdr:cNvPr id="415" name="フローチャート : 判断 414"/>
        <xdr:cNvSpPr/>
      </xdr:nvSpPr>
      <xdr:spPr>
        <a:xfrm>
          <a:off x="9588500" y="1352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96750</xdr:rowOff>
    </xdr:from>
    <xdr:ext cx="534377" cy="259045"/>
    <xdr:sp macro="" textlink="">
      <xdr:nvSpPr>
        <xdr:cNvPr id="416" name="テキスト ボックス 415"/>
        <xdr:cNvSpPr txBox="1"/>
      </xdr:nvSpPr>
      <xdr:spPr>
        <a:xfrm>
          <a:off x="9372111" y="132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63,804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45380</xdr:rowOff>
    </xdr:from>
    <xdr:to>
      <xdr:col>15</xdr:col>
      <xdr:colOff>231775</xdr:colOff>
      <xdr:row>79</xdr:row>
      <xdr:rowOff>146980</xdr:rowOff>
    </xdr:to>
    <xdr:sp macro="" textlink="">
      <xdr:nvSpPr>
        <xdr:cNvPr id="422" name="円/楕円 421"/>
        <xdr:cNvSpPr/>
      </xdr:nvSpPr>
      <xdr:spPr>
        <a:xfrm>
          <a:off x="10426700" y="135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156084</xdr:rowOff>
    </xdr:from>
    <xdr:ext cx="469744" cy="259045"/>
    <xdr:sp macro="" textlink="">
      <xdr:nvSpPr>
        <xdr:cNvPr id="423" name="普通建設事業費 （ うち新規整備　）該当値テキスト"/>
        <xdr:cNvSpPr txBox="1"/>
      </xdr:nvSpPr>
      <xdr:spPr>
        <a:xfrm>
          <a:off x="10528300" y="1352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2,479</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30992</xdr:rowOff>
    </xdr:from>
    <xdr:to>
      <xdr:col>14</xdr:col>
      <xdr:colOff>79375</xdr:colOff>
      <xdr:row>79</xdr:row>
      <xdr:rowOff>132592</xdr:rowOff>
    </xdr:to>
    <xdr:sp macro="" textlink="">
      <xdr:nvSpPr>
        <xdr:cNvPr id="424" name="円/楕円 423"/>
        <xdr:cNvSpPr/>
      </xdr:nvSpPr>
      <xdr:spPr>
        <a:xfrm>
          <a:off x="9588500" y="1357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123719</xdr:rowOff>
    </xdr:from>
    <xdr:ext cx="534377" cy="259045"/>
    <xdr:sp macro="" textlink="">
      <xdr:nvSpPr>
        <xdr:cNvPr id="425" name="テキスト ボックス 424"/>
        <xdr:cNvSpPr txBox="1"/>
      </xdr:nvSpPr>
      <xdr:spPr>
        <a:xfrm>
          <a:off x="9372111" y="13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133513</xdr:rowOff>
    </xdr:from>
    <xdr:to>
      <xdr:col>15</xdr:col>
      <xdr:colOff>180340</xdr:colOff>
      <xdr:row>99</xdr:row>
      <xdr:rowOff>44450</xdr:rowOff>
    </xdr:to>
    <xdr:cxnSp macro="">
      <xdr:nvCxnSpPr>
        <xdr:cNvPr id="449" name="直線コネクタ 448"/>
        <xdr:cNvCxnSpPr/>
      </xdr:nvCxnSpPr>
      <xdr:spPr>
        <a:xfrm flipV="1">
          <a:off x="10475595" y="15735463"/>
          <a:ext cx="1270" cy="128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0"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1" name="直線コネクタ 450"/>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80190</xdr:rowOff>
    </xdr:from>
    <xdr:ext cx="599010" cy="259045"/>
    <xdr:sp macro="" textlink="">
      <xdr:nvSpPr>
        <xdr:cNvPr id="452" name="普通建設事業費 （ うち更新整備　）最大値テキスト"/>
        <xdr:cNvSpPr txBox="1"/>
      </xdr:nvSpPr>
      <xdr:spPr>
        <a:xfrm>
          <a:off x="10528300" y="1551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168,312</a:t>
          </a:r>
          <a:endParaRPr kumimoji="1" lang="ja-JP" altLang="en-US" sz="1000" b="1">
            <a:latin typeface="ＭＳ Ｐゴシック"/>
          </a:endParaRPr>
        </a:p>
      </xdr:txBody>
    </xdr:sp>
    <xdr:clientData/>
  </xdr:oneCellAnchor>
  <xdr:twoCellAnchor>
    <xdr:from>
      <xdr:col>15</xdr:col>
      <xdr:colOff>92075</xdr:colOff>
      <xdr:row>91</xdr:row>
      <xdr:rowOff>133513</xdr:rowOff>
    </xdr:from>
    <xdr:to>
      <xdr:col>15</xdr:col>
      <xdr:colOff>269875</xdr:colOff>
      <xdr:row>91</xdr:row>
      <xdr:rowOff>133513</xdr:rowOff>
    </xdr:to>
    <xdr:cxnSp macro="">
      <xdr:nvCxnSpPr>
        <xdr:cNvPr id="453" name="直線コネクタ 452"/>
        <xdr:cNvCxnSpPr/>
      </xdr:nvCxnSpPr>
      <xdr:spPr>
        <a:xfrm>
          <a:off x="10388600" y="1573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28037</xdr:rowOff>
    </xdr:from>
    <xdr:to>
      <xdr:col>15</xdr:col>
      <xdr:colOff>180975</xdr:colOff>
      <xdr:row>97</xdr:row>
      <xdr:rowOff>163116</xdr:rowOff>
    </xdr:to>
    <xdr:cxnSp macro="">
      <xdr:nvCxnSpPr>
        <xdr:cNvPr id="454" name="直線コネクタ 453"/>
        <xdr:cNvCxnSpPr/>
      </xdr:nvCxnSpPr>
      <xdr:spPr>
        <a:xfrm>
          <a:off x="9639300" y="16658687"/>
          <a:ext cx="838200" cy="13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56219</xdr:rowOff>
    </xdr:from>
    <xdr:ext cx="534377" cy="259045"/>
    <xdr:sp macro="" textlink="">
      <xdr:nvSpPr>
        <xdr:cNvPr id="455" name="普通建設事業費 （ うち更新整備　）平均値テキスト"/>
        <xdr:cNvSpPr txBox="1"/>
      </xdr:nvSpPr>
      <xdr:spPr>
        <a:xfrm>
          <a:off x="10528300" y="16515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39,791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33342</xdr:rowOff>
    </xdr:from>
    <xdr:to>
      <xdr:col>15</xdr:col>
      <xdr:colOff>231775</xdr:colOff>
      <xdr:row>97</xdr:row>
      <xdr:rowOff>134942</xdr:rowOff>
    </xdr:to>
    <xdr:sp macro="" textlink="">
      <xdr:nvSpPr>
        <xdr:cNvPr id="456" name="フローチャート : 判断 455"/>
        <xdr:cNvSpPr/>
      </xdr:nvSpPr>
      <xdr:spPr>
        <a:xfrm>
          <a:off x="10426700" y="166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146889</xdr:rowOff>
    </xdr:from>
    <xdr:to>
      <xdr:col>14</xdr:col>
      <xdr:colOff>79375</xdr:colOff>
      <xdr:row>97</xdr:row>
      <xdr:rowOff>77039</xdr:rowOff>
    </xdr:to>
    <xdr:sp macro="" textlink="">
      <xdr:nvSpPr>
        <xdr:cNvPr id="457" name="フローチャート : 判断 456"/>
        <xdr:cNvSpPr/>
      </xdr:nvSpPr>
      <xdr:spPr>
        <a:xfrm>
          <a:off x="9588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93566</xdr:rowOff>
    </xdr:from>
    <xdr:ext cx="534377" cy="259045"/>
    <xdr:sp macro="" textlink="">
      <xdr:nvSpPr>
        <xdr:cNvPr id="458" name="テキスト ボックス 457"/>
        <xdr:cNvSpPr txBox="1"/>
      </xdr:nvSpPr>
      <xdr:spPr>
        <a:xfrm>
          <a:off x="9372111" y="16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112316</xdr:rowOff>
    </xdr:from>
    <xdr:to>
      <xdr:col>15</xdr:col>
      <xdr:colOff>231775</xdr:colOff>
      <xdr:row>98</xdr:row>
      <xdr:rowOff>42466</xdr:rowOff>
    </xdr:to>
    <xdr:sp macro="" textlink="">
      <xdr:nvSpPr>
        <xdr:cNvPr id="464" name="円/楕円 463"/>
        <xdr:cNvSpPr/>
      </xdr:nvSpPr>
      <xdr:spPr>
        <a:xfrm>
          <a:off x="10426700" y="1674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90743</xdr:rowOff>
    </xdr:from>
    <xdr:ext cx="534377" cy="259045"/>
    <xdr:sp macro="" textlink="">
      <xdr:nvSpPr>
        <xdr:cNvPr id="465" name="普通建設事業費 （ うち更新整備　）該当値テキスト"/>
        <xdr:cNvSpPr txBox="1"/>
      </xdr:nvSpPr>
      <xdr:spPr>
        <a:xfrm>
          <a:off x="10528300" y="1672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29,427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148687</xdr:rowOff>
    </xdr:from>
    <xdr:to>
      <xdr:col>14</xdr:col>
      <xdr:colOff>79375</xdr:colOff>
      <xdr:row>97</xdr:row>
      <xdr:rowOff>78837</xdr:rowOff>
    </xdr:to>
    <xdr:sp macro="" textlink="">
      <xdr:nvSpPr>
        <xdr:cNvPr id="466" name="円/楕円 465"/>
        <xdr:cNvSpPr/>
      </xdr:nvSpPr>
      <xdr:spPr>
        <a:xfrm>
          <a:off x="9588500" y="166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69964</xdr:rowOff>
    </xdr:from>
    <xdr:ext cx="534377" cy="259045"/>
    <xdr:sp macro="" textlink="">
      <xdr:nvSpPr>
        <xdr:cNvPr id="467" name="テキスト ボックス 466"/>
        <xdr:cNvSpPr txBox="1"/>
      </xdr:nvSpPr>
      <xdr:spPr>
        <a:xfrm>
          <a:off x="9372111" y="1670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47,154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8" name="正方形/長方形 46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9" name="正方形/長方形 46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0" name="正方形/長方形 46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1" name="正方形/長方形 47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2" name="正方形/長方形 47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3" name="正方形/長方形 47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4" name="正方形/長方形 47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5" name="正方形/長方形 47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6" name="テキスト ボックス 47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7" name="直線コネクタ 47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8" name="直線コネクタ 47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9" name="テキスト ボックス 47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0" name="直線コネクタ 47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1" name="テキスト ボックス 48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2" name="直線コネクタ 48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3" name="テキスト ボックス 48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4" name="直線コネクタ 48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5" name="テキスト ボックス 48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6" name="直線コネクタ 48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7" name="テキスト ボックス 48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8" name="直線コネクタ 48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9" name="テキスト ボックス 48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88753</xdr:rowOff>
    </xdr:from>
    <xdr:to>
      <xdr:col>23</xdr:col>
      <xdr:colOff>516889</xdr:colOff>
      <xdr:row>39</xdr:row>
      <xdr:rowOff>44450</xdr:rowOff>
    </xdr:to>
    <xdr:cxnSp macro="">
      <xdr:nvCxnSpPr>
        <xdr:cNvPr id="491" name="直線コネクタ 490"/>
        <xdr:cNvCxnSpPr/>
      </xdr:nvCxnSpPr>
      <xdr:spPr>
        <a:xfrm flipV="1">
          <a:off x="16317595" y="5403703"/>
          <a:ext cx="1269" cy="1327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76869</xdr:rowOff>
    </xdr:from>
    <xdr:ext cx="249299" cy="259045"/>
    <xdr:sp macro="" textlink="">
      <xdr:nvSpPr>
        <xdr:cNvPr id="492" name="災害復旧事業費最小値テキスト"/>
        <xdr:cNvSpPr txBox="1"/>
      </xdr:nvSpPr>
      <xdr:spPr>
        <a:xfrm>
          <a:off x="16370300" y="6763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3" name="直線コネクタ 49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35430</xdr:rowOff>
    </xdr:from>
    <xdr:ext cx="599010" cy="259045"/>
    <xdr:sp macro="" textlink="">
      <xdr:nvSpPr>
        <xdr:cNvPr id="494" name="災害復旧事業費最大値テキスト"/>
        <xdr:cNvSpPr txBox="1"/>
      </xdr:nvSpPr>
      <xdr:spPr>
        <a:xfrm>
          <a:off x="16370300" y="517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348,372</a:t>
          </a:r>
          <a:endParaRPr kumimoji="1" lang="ja-JP" altLang="en-US" sz="1000" b="1">
            <a:latin typeface="ＭＳ Ｐゴシック"/>
          </a:endParaRPr>
        </a:p>
      </xdr:txBody>
    </xdr:sp>
    <xdr:clientData/>
  </xdr:oneCellAnchor>
  <xdr:twoCellAnchor>
    <xdr:from>
      <xdr:col>23</xdr:col>
      <xdr:colOff>428625</xdr:colOff>
      <xdr:row>31</xdr:row>
      <xdr:rowOff>88753</xdr:rowOff>
    </xdr:from>
    <xdr:to>
      <xdr:col>23</xdr:col>
      <xdr:colOff>606425</xdr:colOff>
      <xdr:row>31</xdr:row>
      <xdr:rowOff>88753</xdr:rowOff>
    </xdr:to>
    <xdr:cxnSp macro="">
      <xdr:nvCxnSpPr>
        <xdr:cNvPr id="495" name="直線コネクタ 494"/>
        <xdr:cNvCxnSpPr/>
      </xdr:nvCxnSpPr>
      <xdr:spPr>
        <a:xfrm>
          <a:off x="16230600" y="540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30421</xdr:rowOff>
    </xdr:from>
    <xdr:to>
      <xdr:col>23</xdr:col>
      <xdr:colOff>517525</xdr:colOff>
      <xdr:row>39</xdr:row>
      <xdr:rowOff>43086</xdr:rowOff>
    </xdr:to>
    <xdr:cxnSp macro="">
      <xdr:nvCxnSpPr>
        <xdr:cNvPr id="496" name="直線コネクタ 495"/>
        <xdr:cNvCxnSpPr/>
      </xdr:nvCxnSpPr>
      <xdr:spPr>
        <a:xfrm flipV="1">
          <a:off x="15481300" y="6716971"/>
          <a:ext cx="838200" cy="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165768</xdr:rowOff>
    </xdr:from>
    <xdr:ext cx="469744" cy="259045"/>
    <xdr:sp macro="" textlink="">
      <xdr:nvSpPr>
        <xdr:cNvPr id="497" name="災害復旧事業費平均値テキスト"/>
        <xdr:cNvSpPr txBox="1"/>
      </xdr:nvSpPr>
      <xdr:spPr>
        <a:xfrm>
          <a:off x="16370300" y="6509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142891</xdr:rowOff>
    </xdr:from>
    <xdr:to>
      <xdr:col>23</xdr:col>
      <xdr:colOff>568325</xdr:colOff>
      <xdr:row>39</xdr:row>
      <xdr:rowOff>73041</xdr:rowOff>
    </xdr:to>
    <xdr:sp macro="" textlink="">
      <xdr:nvSpPr>
        <xdr:cNvPr id="498" name="フローチャート : 判断 497"/>
        <xdr:cNvSpPr/>
      </xdr:nvSpPr>
      <xdr:spPr>
        <a:xfrm>
          <a:off x="16268700" y="66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41970</xdr:rowOff>
    </xdr:from>
    <xdr:to>
      <xdr:col>22</xdr:col>
      <xdr:colOff>365125</xdr:colOff>
      <xdr:row>39</xdr:row>
      <xdr:rowOff>43086</xdr:rowOff>
    </xdr:to>
    <xdr:cxnSp macro="">
      <xdr:nvCxnSpPr>
        <xdr:cNvPr id="499" name="直線コネクタ 498"/>
        <xdr:cNvCxnSpPr/>
      </xdr:nvCxnSpPr>
      <xdr:spPr>
        <a:xfrm>
          <a:off x="14592300" y="6728520"/>
          <a:ext cx="8890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106719</xdr:rowOff>
    </xdr:from>
    <xdr:to>
      <xdr:col>22</xdr:col>
      <xdr:colOff>415925</xdr:colOff>
      <xdr:row>39</xdr:row>
      <xdr:rowOff>36869</xdr:rowOff>
    </xdr:to>
    <xdr:sp macro="" textlink="">
      <xdr:nvSpPr>
        <xdr:cNvPr id="500" name="フローチャート : 判断 499"/>
        <xdr:cNvSpPr/>
      </xdr:nvSpPr>
      <xdr:spPr>
        <a:xfrm>
          <a:off x="15430500" y="662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53396</xdr:rowOff>
    </xdr:from>
    <xdr:ext cx="534377" cy="259045"/>
    <xdr:sp macro="" textlink="">
      <xdr:nvSpPr>
        <xdr:cNvPr id="501" name="テキスト ボックス 500"/>
        <xdr:cNvSpPr txBox="1"/>
      </xdr:nvSpPr>
      <xdr:spPr>
        <a:xfrm>
          <a:off x="15214111" y="639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35241</xdr:rowOff>
    </xdr:from>
    <xdr:to>
      <xdr:col>21</xdr:col>
      <xdr:colOff>161925</xdr:colOff>
      <xdr:row>39</xdr:row>
      <xdr:rowOff>41970</xdr:rowOff>
    </xdr:to>
    <xdr:cxnSp macro="">
      <xdr:nvCxnSpPr>
        <xdr:cNvPr id="502" name="直線コネクタ 501"/>
        <xdr:cNvCxnSpPr/>
      </xdr:nvCxnSpPr>
      <xdr:spPr>
        <a:xfrm>
          <a:off x="13703300" y="6721791"/>
          <a:ext cx="889000" cy="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112118</xdr:rowOff>
    </xdr:from>
    <xdr:to>
      <xdr:col>21</xdr:col>
      <xdr:colOff>212725</xdr:colOff>
      <xdr:row>39</xdr:row>
      <xdr:rowOff>42268</xdr:rowOff>
    </xdr:to>
    <xdr:sp macro="" textlink="">
      <xdr:nvSpPr>
        <xdr:cNvPr id="503" name="フローチャート : 判断 502"/>
        <xdr:cNvSpPr/>
      </xdr:nvSpPr>
      <xdr:spPr>
        <a:xfrm>
          <a:off x="14541500" y="662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58795</xdr:rowOff>
    </xdr:from>
    <xdr:ext cx="534377" cy="259045"/>
    <xdr:sp macro="" textlink="">
      <xdr:nvSpPr>
        <xdr:cNvPr id="504" name="テキスト ボックス 503"/>
        <xdr:cNvSpPr txBox="1"/>
      </xdr:nvSpPr>
      <xdr:spPr>
        <a:xfrm>
          <a:off x="14325111" y="640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13,906</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35241</xdr:rowOff>
    </xdr:from>
    <xdr:to>
      <xdr:col>19</xdr:col>
      <xdr:colOff>644525</xdr:colOff>
      <xdr:row>39</xdr:row>
      <xdr:rowOff>42602</xdr:rowOff>
    </xdr:to>
    <xdr:cxnSp macro="">
      <xdr:nvCxnSpPr>
        <xdr:cNvPr id="505" name="直線コネクタ 504"/>
        <xdr:cNvCxnSpPr/>
      </xdr:nvCxnSpPr>
      <xdr:spPr>
        <a:xfrm flipV="1">
          <a:off x="12814300" y="6721791"/>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101488</xdr:rowOff>
    </xdr:from>
    <xdr:to>
      <xdr:col>20</xdr:col>
      <xdr:colOff>9525</xdr:colOff>
      <xdr:row>39</xdr:row>
      <xdr:rowOff>31638</xdr:rowOff>
    </xdr:to>
    <xdr:sp macro="" textlink="">
      <xdr:nvSpPr>
        <xdr:cNvPr id="506" name="フローチャート : 判断 505"/>
        <xdr:cNvSpPr/>
      </xdr:nvSpPr>
      <xdr:spPr>
        <a:xfrm>
          <a:off x="13652500" y="661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48165</xdr:rowOff>
    </xdr:from>
    <xdr:ext cx="534377" cy="259045"/>
    <xdr:sp macro="" textlink="">
      <xdr:nvSpPr>
        <xdr:cNvPr id="507" name="テキスト ボックス 506"/>
        <xdr:cNvSpPr txBox="1"/>
      </xdr:nvSpPr>
      <xdr:spPr>
        <a:xfrm>
          <a:off x="13436111" y="639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119723</xdr:rowOff>
    </xdr:from>
    <xdr:to>
      <xdr:col>18</xdr:col>
      <xdr:colOff>492125</xdr:colOff>
      <xdr:row>39</xdr:row>
      <xdr:rowOff>49873</xdr:rowOff>
    </xdr:to>
    <xdr:sp macro="" textlink="">
      <xdr:nvSpPr>
        <xdr:cNvPr id="508" name="フローチャート : 判断 507"/>
        <xdr:cNvSpPr/>
      </xdr:nvSpPr>
      <xdr:spPr>
        <a:xfrm>
          <a:off x="12763500" y="66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66400</xdr:rowOff>
    </xdr:from>
    <xdr:ext cx="534377" cy="259045"/>
    <xdr:sp macro="" textlink="">
      <xdr:nvSpPr>
        <xdr:cNvPr id="509" name="テキスト ボックス 508"/>
        <xdr:cNvSpPr txBox="1"/>
      </xdr:nvSpPr>
      <xdr:spPr>
        <a:xfrm>
          <a:off x="12547111" y="64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0" name="テキスト ボックス 50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1" name="テキスト ボックス 51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2" name="テキスト ボックス 51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3" name="テキスト ボックス 51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4" name="テキスト ボックス 51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151071</xdr:rowOff>
    </xdr:from>
    <xdr:to>
      <xdr:col>23</xdr:col>
      <xdr:colOff>568325</xdr:colOff>
      <xdr:row>39</xdr:row>
      <xdr:rowOff>81221</xdr:rowOff>
    </xdr:to>
    <xdr:sp macro="" textlink="">
      <xdr:nvSpPr>
        <xdr:cNvPr id="515" name="円/楕円 514"/>
        <xdr:cNvSpPr/>
      </xdr:nvSpPr>
      <xdr:spPr>
        <a:xfrm>
          <a:off x="16268700" y="666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121318</xdr:rowOff>
    </xdr:from>
    <xdr:ext cx="469744" cy="259045"/>
    <xdr:sp macro="" textlink="">
      <xdr:nvSpPr>
        <xdr:cNvPr id="516" name="災害復旧事業費該当値テキスト"/>
        <xdr:cNvSpPr txBox="1"/>
      </xdr:nvSpPr>
      <xdr:spPr>
        <a:xfrm>
          <a:off x="16370300" y="663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163736</xdr:rowOff>
    </xdr:from>
    <xdr:to>
      <xdr:col>22</xdr:col>
      <xdr:colOff>415925</xdr:colOff>
      <xdr:row>39</xdr:row>
      <xdr:rowOff>93886</xdr:rowOff>
    </xdr:to>
    <xdr:sp macro="" textlink="">
      <xdr:nvSpPr>
        <xdr:cNvPr id="517" name="円/楕円 516"/>
        <xdr:cNvSpPr/>
      </xdr:nvSpPr>
      <xdr:spPr>
        <a:xfrm>
          <a:off x="15430500" y="66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85013</xdr:rowOff>
    </xdr:from>
    <xdr:ext cx="378565" cy="259045"/>
    <xdr:sp macro="" textlink="">
      <xdr:nvSpPr>
        <xdr:cNvPr id="518" name="テキスト ボックス 517"/>
        <xdr:cNvSpPr txBox="1"/>
      </xdr:nvSpPr>
      <xdr:spPr>
        <a:xfrm>
          <a:off x="15292017" y="6771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162620</xdr:rowOff>
    </xdr:from>
    <xdr:to>
      <xdr:col>21</xdr:col>
      <xdr:colOff>212725</xdr:colOff>
      <xdr:row>39</xdr:row>
      <xdr:rowOff>92770</xdr:rowOff>
    </xdr:to>
    <xdr:sp macro="" textlink="">
      <xdr:nvSpPr>
        <xdr:cNvPr id="519" name="円/楕円 518"/>
        <xdr:cNvSpPr/>
      </xdr:nvSpPr>
      <xdr:spPr>
        <a:xfrm>
          <a:off x="14541500" y="66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83897</xdr:rowOff>
    </xdr:from>
    <xdr:ext cx="378565" cy="259045"/>
    <xdr:sp macro="" textlink="">
      <xdr:nvSpPr>
        <xdr:cNvPr id="520" name="テキスト ボックス 519"/>
        <xdr:cNvSpPr txBox="1"/>
      </xdr:nvSpPr>
      <xdr:spPr>
        <a:xfrm>
          <a:off x="14403017" y="6770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155891</xdr:rowOff>
    </xdr:from>
    <xdr:to>
      <xdr:col>20</xdr:col>
      <xdr:colOff>9525</xdr:colOff>
      <xdr:row>39</xdr:row>
      <xdr:rowOff>86041</xdr:rowOff>
    </xdr:to>
    <xdr:sp macro="" textlink="">
      <xdr:nvSpPr>
        <xdr:cNvPr id="521" name="円/楕円 520"/>
        <xdr:cNvSpPr/>
      </xdr:nvSpPr>
      <xdr:spPr>
        <a:xfrm>
          <a:off x="13652500" y="667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77168</xdr:rowOff>
    </xdr:from>
    <xdr:ext cx="469744" cy="259045"/>
    <xdr:sp macro="" textlink="">
      <xdr:nvSpPr>
        <xdr:cNvPr id="522" name="テキスト ボックス 521"/>
        <xdr:cNvSpPr txBox="1"/>
      </xdr:nvSpPr>
      <xdr:spPr>
        <a:xfrm>
          <a:off x="13468427" y="676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163252</xdr:rowOff>
    </xdr:from>
    <xdr:to>
      <xdr:col>18</xdr:col>
      <xdr:colOff>492125</xdr:colOff>
      <xdr:row>39</xdr:row>
      <xdr:rowOff>93402</xdr:rowOff>
    </xdr:to>
    <xdr:sp macro="" textlink="">
      <xdr:nvSpPr>
        <xdr:cNvPr id="523" name="円/楕円 522"/>
        <xdr:cNvSpPr/>
      </xdr:nvSpPr>
      <xdr:spPr>
        <a:xfrm>
          <a:off x="12763500" y="66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84529</xdr:rowOff>
    </xdr:from>
    <xdr:ext cx="378565" cy="259045"/>
    <xdr:sp macro="" textlink="">
      <xdr:nvSpPr>
        <xdr:cNvPr id="524" name="テキスト ボックス 523"/>
        <xdr:cNvSpPr txBox="1"/>
      </xdr:nvSpPr>
      <xdr:spPr>
        <a:xfrm>
          <a:off x="12625017" y="6771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5" name="正方形/長方形 52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6" name="正方形/長方形 52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7" name="正方形/長方形 52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8" name="正方形/長方形 52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9" name="正方形/長方形 52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0" name="正方形/長方形 52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1" name="正方形/長方形 53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2" name="正方形/長方形 53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3" name="テキスト ボックス 53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4" name="直線コネクタ 53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5" name="直線コネクタ 53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6" name="テキスト ボックス 53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7" name="直線コネクタ 53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8" name="テキスト ボックス 53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0" name="直線コネクタ 53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5" name="直線コネクタ 54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フローチャート : 判断 54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8" name="直線コネクタ 54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9" name="フローチャート : 判断 54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0" name="テキスト ボックス 54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1" name="直線コネクタ 55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2" name="フローチャート : 判断 55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3" name="テキスト ボックス 55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4" name="直線コネクタ 55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5" name="フローチャート : 判断 55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6" name="テキスト ボックス 55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7" name="フローチャート : 判断 55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8" name="テキスト ボックス 55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9" name="テキスト ボックス 55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0" name="テキスト ボックス 55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1" name="テキスト ボックス 56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2" name="テキスト ボックス 56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3" name="テキスト ボックス 56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4" name="円/楕円 56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6" name="円/楕円 56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7" name="テキスト ボックス 56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8" name="円/楕円 56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9" name="テキスト ボックス 56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0" name="円/楕円 56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1" name="テキスト ボックス 57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2" name="円/楕円 57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3" name="テキスト ボックス 57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4" name="正方形/長方形 57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5" name="正方形/長方形 57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6" name="正方形/長方形 57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7" name="正方形/長方形 57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8" name="正方形/長方形 57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9" name="正方形/長方形 57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0" name="正方形/長方形 57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1" name="正方形/長方形 58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2" name="テキスト ボックス 58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3" name="直線コネクタ 58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4" name="直線コネクタ 58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5" name="テキスト ボックス 58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6" name="直線コネクタ 58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7" name="テキスト ボックス 58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8" name="直線コネクタ 58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9" name="テキスト ボックス 58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0" name="直線コネクタ 58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1" name="テキスト ボックス 59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75509</xdr:rowOff>
    </xdr:from>
    <xdr:to>
      <xdr:col>23</xdr:col>
      <xdr:colOff>516889</xdr:colOff>
      <xdr:row>78</xdr:row>
      <xdr:rowOff>51812</xdr:rowOff>
    </xdr:to>
    <xdr:cxnSp macro="">
      <xdr:nvCxnSpPr>
        <xdr:cNvPr id="595" name="直線コネクタ 594"/>
        <xdr:cNvCxnSpPr/>
      </xdr:nvCxnSpPr>
      <xdr:spPr>
        <a:xfrm flipV="1">
          <a:off x="16317595" y="12419909"/>
          <a:ext cx="1269" cy="100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55639</xdr:rowOff>
    </xdr:from>
    <xdr:ext cx="534377" cy="259045"/>
    <xdr:sp macro="" textlink="">
      <xdr:nvSpPr>
        <xdr:cNvPr id="596" name="公債費最小値テキスト"/>
        <xdr:cNvSpPr txBox="1"/>
      </xdr:nvSpPr>
      <xdr:spPr>
        <a:xfrm>
          <a:off x="16370300" y="134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19,223</a:t>
          </a:r>
          <a:endParaRPr kumimoji="1" lang="ja-JP" altLang="en-US" sz="1000" b="1">
            <a:latin typeface="ＭＳ Ｐゴシック"/>
          </a:endParaRPr>
        </a:p>
      </xdr:txBody>
    </xdr:sp>
    <xdr:clientData/>
  </xdr:oneCellAnchor>
  <xdr:twoCellAnchor>
    <xdr:from>
      <xdr:col>23</xdr:col>
      <xdr:colOff>428625</xdr:colOff>
      <xdr:row>78</xdr:row>
      <xdr:rowOff>51812</xdr:rowOff>
    </xdr:from>
    <xdr:to>
      <xdr:col>23</xdr:col>
      <xdr:colOff>606425</xdr:colOff>
      <xdr:row>78</xdr:row>
      <xdr:rowOff>51812</xdr:rowOff>
    </xdr:to>
    <xdr:cxnSp macro="">
      <xdr:nvCxnSpPr>
        <xdr:cNvPr id="597" name="直線コネクタ 596"/>
        <xdr:cNvCxnSpPr/>
      </xdr:nvCxnSpPr>
      <xdr:spPr>
        <a:xfrm>
          <a:off x="16230600" y="1342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22186</xdr:rowOff>
    </xdr:from>
    <xdr:ext cx="599010" cy="259045"/>
    <xdr:sp macro="" textlink="">
      <xdr:nvSpPr>
        <xdr:cNvPr id="598" name="公債費最大値テキスト"/>
        <xdr:cNvSpPr txBox="1"/>
      </xdr:nvSpPr>
      <xdr:spPr>
        <a:xfrm>
          <a:off x="16370300" y="1219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239,040</a:t>
          </a:r>
          <a:endParaRPr kumimoji="1" lang="ja-JP" altLang="en-US" sz="1000" b="1">
            <a:latin typeface="ＭＳ Ｐゴシック"/>
          </a:endParaRPr>
        </a:p>
      </xdr:txBody>
    </xdr:sp>
    <xdr:clientData/>
  </xdr:oneCellAnchor>
  <xdr:twoCellAnchor>
    <xdr:from>
      <xdr:col>23</xdr:col>
      <xdr:colOff>428625</xdr:colOff>
      <xdr:row>72</xdr:row>
      <xdr:rowOff>75509</xdr:rowOff>
    </xdr:from>
    <xdr:to>
      <xdr:col>23</xdr:col>
      <xdr:colOff>606425</xdr:colOff>
      <xdr:row>72</xdr:row>
      <xdr:rowOff>75509</xdr:rowOff>
    </xdr:to>
    <xdr:cxnSp macro="">
      <xdr:nvCxnSpPr>
        <xdr:cNvPr id="599" name="直線コネクタ 598"/>
        <xdr:cNvCxnSpPr/>
      </xdr:nvCxnSpPr>
      <xdr:spPr>
        <a:xfrm>
          <a:off x="16230600" y="12419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157773</xdr:rowOff>
    </xdr:from>
    <xdr:to>
      <xdr:col>23</xdr:col>
      <xdr:colOff>517525</xdr:colOff>
      <xdr:row>77</xdr:row>
      <xdr:rowOff>11551</xdr:rowOff>
    </xdr:to>
    <xdr:cxnSp macro="">
      <xdr:nvCxnSpPr>
        <xdr:cNvPr id="600" name="直線コネクタ 599"/>
        <xdr:cNvCxnSpPr/>
      </xdr:nvCxnSpPr>
      <xdr:spPr>
        <a:xfrm flipV="1">
          <a:off x="15481300" y="13187973"/>
          <a:ext cx="838200" cy="2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71352</xdr:rowOff>
    </xdr:from>
    <xdr:ext cx="534377" cy="259045"/>
    <xdr:sp macro="" textlink="">
      <xdr:nvSpPr>
        <xdr:cNvPr id="601" name="公債費平均値テキスト"/>
        <xdr:cNvSpPr txBox="1"/>
      </xdr:nvSpPr>
      <xdr:spPr>
        <a:xfrm>
          <a:off x="16370300" y="12930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48475</xdr:rowOff>
    </xdr:from>
    <xdr:to>
      <xdr:col>23</xdr:col>
      <xdr:colOff>568325</xdr:colOff>
      <xdr:row>76</xdr:row>
      <xdr:rowOff>150075</xdr:rowOff>
    </xdr:to>
    <xdr:sp macro="" textlink="">
      <xdr:nvSpPr>
        <xdr:cNvPr id="602" name="フローチャート : 判断 601"/>
        <xdr:cNvSpPr/>
      </xdr:nvSpPr>
      <xdr:spPr>
        <a:xfrm>
          <a:off x="16268700" y="13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11551</xdr:rowOff>
    </xdr:from>
    <xdr:to>
      <xdr:col>22</xdr:col>
      <xdr:colOff>365125</xdr:colOff>
      <xdr:row>77</xdr:row>
      <xdr:rowOff>11730</xdr:rowOff>
    </xdr:to>
    <xdr:cxnSp macro="">
      <xdr:nvCxnSpPr>
        <xdr:cNvPr id="603" name="直線コネクタ 602"/>
        <xdr:cNvCxnSpPr/>
      </xdr:nvCxnSpPr>
      <xdr:spPr>
        <a:xfrm flipV="1">
          <a:off x="14592300" y="13213201"/>
          <a:ext cx="8890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358</xdr:rowOff>
    </xdr:from>
    <xdr:to>
      <xdr:col>22</xdr:col>
      <xdr:colOff>415925</xdr:colOff>
      <xdr:row>76</xdr:row>
      <xdr:rowOff>101958</xdr:rowOff>
    </xdr:to>
    <xdr:sp macro="" textlink="">
      <xdr:nvSpPr>
        <xdr:cNvPr id="604" name="フローチャート : 判断 603"/>
        <xdr:cNvSpPr/>
      </xdr:nvSpPr>
      <xdr:spPr>
        <a:xfrm>
          <a:off x="15430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118486</xdr:rowOff>
    </xdr:from>
    <xdr:ext cx="534377" cy="259045"/>
    <xdr:sp macro="" textlink="">
      <xdr:nvSpPr>
        <xdr:cNvPr id="605" name="テキスト ボックス 604"/>
        <xdr:cNvSpPr txBox="1"/>
      </xdr:nvSpPr>
      <xdr:spPr>
        <a:xfrm>
          <a:off x="15214111" y="128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94,366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11730</xdr:rowOff>
    </xdr:from>
    <xdr:to>
      <xdr:col>21</xdr:col>
      <xdr:colOff>161925</xdr:colOff>
      <xdr:row>77</xdr:row>
      <xdr:rowOff>24002</xdr:rowOff>
    </xdr:to>
    <xdr:cxnSp macro="">
      <xdr:nvCxnSpPr>
        <xdr:cNvPr id="606" name="直線コネクタ 605"/>
        <xdr:cNvCxnSpPr/>
      </xdr:nvCxnSpPr>
      <xdr:spPr>
        <a:xfrm flipV="1">
          <a:off x="13703300" y="13213380"/>
          <a:ext cx="889000" cy="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165334</xdr:rowOff>
    </xdr:from>
    <xdr:to>
      <xdr:col>21</xdr:col>
      <xdr:colOff>212725</xdr:colOff>
      <xdr:row>76</xdr:row>
      <xdr:rowOff>95484</xdr:rowOff>
    </xdr:to>
    <xdr:sp macro="" textlink="">
      <xdr:nvSpPr>
        <xdr:cNvPr id="607" name="フローチャート : 判断 606"/>
        <xdr:cNvSpPr/>
      </xdr:nvSpPr>
      <xdr:spPr>
        <a:xfrm>
          <a:off x="14541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112012</xdr:rowOff>
    </xdr:from>
    <xdr:ext cx="534377" cy="259045"/>
    <xdr:sp macro="" textlink="">
      <xdr:nvSpPr>
        <xdr:cNvPr id="608" name="テキスト ボックス 607"/>
        <xdr:cNvSpPr txBox="1"/>
      </xdr:nvSpPr>
      <xdr:spPr>
        <a:xfrm>
          <a:off x="14325111" y="1279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19841</xdr:rowOff>
    </xdr:from>
    <xdr:to>
      <xdr:col>19</xdr:col>
      <xdr:colOff>644525</xdr:colOff>
      <xdr:row>77</xdr:row>
      <xdr:rowOff>24002</xdr:rowOff>
    </xdr:to>
    <xdr:cxnSp macro="">
      <xdr:nvCxnSpPr>
        <xdr:cNvPr id="609" name="直線コネクタ 608"/>
        <xdr:cNvCxnSpPr/>
      </xdr:nvCxnSpPr>
      <xdr:spPr>
        <a:xfrm>
          <a:off x="12814300" y="13221491"/>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155684</xdr:rowOff>
    </xdr:from>
    <xdr:to>
      <xdr:col>20</xdr:col>
      <xdr:colOff>9525</xdr:colOff>
      <xdr:row>76</xdr:row>
      <xdr:rowOff>85834</xdr:rowOff>
    </xdr:to>
    <xdr:sp macro="" textlink="">
      <xdr:nvSpPr>
        <xdr:cNvPr id="610" name="フローチャート : 判断 609"/>
        <xdr:cNvSpPr/>
      </xdr:nvSpPr>
      <xdr:spPr>
        <a:xfrm>
          <a:off x="13652500" y="130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102361</xdr:rowOff>
    </xdr:from>
    <xdr:ext cx="534377" cy="259045"/>
    <xdr:sp macro="" textlink="">
      <xdr:nvSpPr>
        <xdr:cNvPr id="611" name="テキスト ボックス 610"/>
        <xdr:cNvSpPr txBox="1"/>
      </xdr:nvSpPr>
      <xdr:spPr>
        <a:xfrm>
          <a:off x="13436111" y="1278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97,893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154929</xdr:rowOff>
    </xdr:from>
    <xdr:to>
      <xdr:col>18</xdr:col>
      <xdr:colOff>492125</xdr:colOff>
      <xdr:row>76</xdr:row>
      <xdr:rowOff>85079</xdr:rowOff>
    </xdr:to>
    <xdr:sp macro="" textlink="">
      <xdr:nvSpPr>
        <xdr:cNvPr id="612" name="フローチャート : 判断 611"/>
        <xdr:cNvSpPr/>
      </xdr:nvSpPr>
      <xdr:spPr>
        <a:xfrm>
          <a:off x="12763500" y="13013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101606</xdr:rowOff>
    </xdr:from>
    <xdr:ext cx="534377" cy="259045"/>
    <xdr:sp macro="" textlink="">
      <xdr:nvSpPr>
        <xdr:cNvPr id="613" name="テキスト ボックス 612"/>
        <xdr:cNvSpPr txBox="1"/>
      </xdr:nvSpPr>
      <xdr:spPr>
        <a:xfrm>
          <a:off x="12547111" y="1278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98,058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106973</xdr:rowOff>
    </xdr:from>
    <xdr:to>
      <xdr:col>23</xdr:col>
      <xdr:colOff>568325</xdr:colOff>
      <xdr:row>77</xdr:row>
      <xdr:rowOff>37123</xdr:rowOff>
    </xdr:to>
    <xdr:sp macro="" textlink="">
      <xdr:nvSpPr>
        <xdr:cNvPr id="619" name="円/楕円 618"/>
        <xdr:cNvSpPr/>
      </xdr:nvSpPr>
      <xdr:spPr>
        <a:xfrm>
          <a:off x="16268700" y="1313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85400</xdr:rowOff>
    </xdr:from>
    <xdr:ext cx="534377" cy="259045"/>
    <xdr:sp macro="" textlink="">
      <xdr:nvSpPr>
        <xdr:cNvPr id="620" name="公債費該当値テキスト"/>
        <xdr:cNvSpPr txBox="1"/>
      </xdr:nvSpPr>
      <xdr:spPr>
        <a:xfrm>
          <a:off x="16370300" y="1311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71,047</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132201</xdr:rowOff>
    </xdr:from>
    <xdr:to>
      <xdr:col>22</xdr:col>
      <xdr:colOff>415925</xdr:colOff>
      <xdr:row>77</xdr:row>
      <xdr:rowOff>62351</xdr:rowOff>
    </xdr:to>
    <xdr:sp macro="" textlink="">
      <xdr:nvSpPr>
        <xdr:cNvPr id="621" name="円/楕円 620"/>
        <xdr:cNvSpPr/>
      </xdr:nvSpPr>
      <xdr:spPr>
        <a:xfrm>
          <a:off x="15430500" y="1316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53478</xdr:rowOff>
    </xdr:from>
    <xdr:ext cx="534377" cy="259045"/>
    <xdr:sp macro="" textlink="">
      <xdr:nvSpPr>
        <xdr:cNvPr id="622" name="テキスト ボックス 621"/>
        <xdr:cNvSpPr txBox="1"/>
      </xdr:nvSpPr>
      <xdr:spPr>
        <a:xfrm>
          <a:off x="15214111" y="1325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65,529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132380</xdr:rowOff>
    </xdr:from>
    <xdr:to>
      <xdr:col>21</xdr:col>
      <xdr:colOff>212725</xdr:colOff>
      <xdr:row>77</xdr:row>
      <xdr:rowOff>62530</xdr:rowOff>
    </xdr:to>
    <xdr:sp macro="" textlink="">
      <xdr:nvSpPr>
        <xdr:cNvPr id="623" name="円/楕円 622"/>
        <xdr:cNvSpPr/>
      </xdr:nvSpPr>
      <xdr:spPr>
        <a:xfrm>
          <a:off x="14541500" y="1316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53657</xdr:rowOff>
    </xdr:from>
    <xdr:ext cx="534377" cy="259045"/>
    <xdr:sp macro="" textlink="">
      <xdr:nvSpPr>
        <xdr:cNvPr id="624" name="テキスト ボックス 623"/>
        <xdr:cNvSpPr txBox="1"/>
      </xdr:nvSpPr>
      <xdr:spPr>
        <a:xfrm>
          <a:off x="14325111" y="132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65,490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144652</xdr:rowOff>
    </xdr:from>
    <xdr:to>
      <xdr:col>20</xdr:col>
      <xdr:colOff>9525</xdr:colOff>
      <xdr:row>77</xdr:row>
      <xdr:rowOff>74802</xdr:rowOff>
    </xdr:to>
    <xdr:sp macro="" textlink="">
      <xdr:nvSpPr>
        <xdr:cNvPr id="625" name="円/楕円 624"/>
        <xdr:cNvSpPr/>
      </xdr:nvSpPr>
      <xdr:spPr>
        <a:xfrm>
          <a:off x="13652500" y="1317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65929</xdr:rowOff>
    </xdr:from>
    <xdr:ext cx="534377" cy="259045"/>
    <xdr:sp macro="" textlink="">
      <xdr:nvSpPr>
        <xdr:cNvPr id="626" name="テキスト ボックス 625"/>
        <xdr:cNvSpPr txBox="1"/>
      </xdr:nvSpPr>
      <xdr:spPr>
        <a:xfrm>
          <a:off x="13436111" y="1326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62,806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140491</xdr:rowOff>
    </xdr:from>
    <xdr:to>
      <xdr:col>18</xdr:col>
      <xdr:colOff>492125</xdr:colOff>
      <xdr:row>77</xdr:row>
      <xdr:rowOff>70641</xdr:rowOff>
    </xdr:to>
    <xdr:sp macro="" textlink="">
      <xdr:nvSpPr>
        <xdr:cNvPr id="627" name="円/楕円 626"/>
        <xdr:cNvSpPr/>
      </xdr:nvSpPr>
      <xdr:spPr>
        <a:xfrm>
          <a:off x="12763500" y="1317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61768</xdr:rowOff>
    </xdr:from>
    <xdr:ext cx="534377" cy="259045"/>
    <xdr:sp macro="" textlink="">
      <xdr:nvSpPr>
        <xdr:cNvPr id="628" name="テキスト ボックス 627"/>
        <xdr:cNvSpPr txBox="1"/>
      </xdr:nvSpPr>
      <xdr:spPr>
        <a:xfrm>
          <a:off x="12547111" y="1326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63,716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47889</xdr:rowOff>
    </xdr:from>
    <xdr:to>
      <xdr:col>23</xdr:col>
      <xdr:colOff>516889</xdr:colOff>
      <xdr:row>99</xdr:row>
      <xdr:rowOff>44300</xdr:rowOff>
    </xdr:to>
    <xdr:cxnSp macro="">
      <xdr:nvCxnSpPr>
        <xdr:cNvPr id="652" name="直線コネクタ 651"/>
        <xdr:cNvCxnSpPr/>
      </xdr:nvCxnSpPr>
      <xdr:spPr>
        <a:xfrm flipV="1">
          <a:off x="16317595" y="15649839"/>
          <a:ext cx="1269" cy="1368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65334</xdr:rowOff>
    </xdr:from>
    <xdr:ext cx="378565" cy="259045"/>
    <xdr:sp macro="" textlink="">
      <xdr:nvSpPr>
        <xdr:cNvPr id="653" name="積立金最小値テキスト"/>
        <xdr:cNvSpPr txBox="1"/>
      </xdr:nvSpPr>
      <xdr:spPr>
        <a:xfrm>
          <a:off x="16370300" y="17038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23</xdr:col>
      <xdr:colOff>428625</xdr:colOff>
      <xdr:row>99</xdr:row>
      <xdr:rowOff>44300</xdr:rowOff>
    </xdr:from>
    <xdr:to>
      <xdr:col>23</xdr:col>
      <xdr:colOff>606425</xdr:colOff>
      <xdr:row>99</xdr:row>
      <xdr:rowOff>44300</xdr:rowOff>
    </xdr:to>
    <xdr:cxnSp macro="">
      <xdr:nvCxnSpPr>
        <xdr:cNvPr id="654" name="直線コネクタ 653"/>
        <xdr:cNvCxnSpPr/>
      </xdr:nvCxnSpPr>
      <xdr:spPr>
        <a:xfrm>
          <a:off x="16230600" y="170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166016</xdr:rowOff>
    </xdr:from>
    <xdr:ext cx="690189" cy="259045"/>
    <xdr:sp macro="" textlink="">
      <xdr:nvSpPr>
        <xdr:cNvPr id="655" name="積立金最大値テキスト"/>
        <xdr:cNvSpPr txBox="1"/>
      </xdr:nvSpPr>
      <xdr:spPr>
        <a:xfrm>
          <a:off x="16370300" y="15425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1,077,293</a:t>
          </a:r>
          <a:endParaRPr kumimoji="1" lang="ja-JP" altLang="en-US" sz="1000" b="1">
            <a:latin typeface="ＭＳ Ｐゴシック"/>
          </a:endParaRPr>
        </a:p>
      </xdr:txBody>
    </xdr:sp>
    <xdr:clientData/>
  </xdr:oneCellAnchor>
  <xdr:twoCellAnchor>
    <xdr:from>
      <xdr:col>23</xdr:col>
      <xdr:colOff>428625</xdr:colOff>
      <xdr:row>91</xdr:row>
      <xdr:rowOff>47889</xdr:rowOff>
    </xdr:from>
    <xdr:to>
      <xdr:col>23</xdr:col>
      <xdr:colOff>606425</xdr:colOff>
      <xdr:row>91</xdr:row>
      <xdr:rowOff>47889</xdr:rowOff>
    </xdr:to>
    <xdr:cxnSp macro="">
      <xdr:nvCxnSpPr>
        <xdr:cNvPr id="656" name="直線コネクタ 655"/>
        <xdr:cNvCxnSpPr/>
      </xdr:nvCxnSpPr>
      <xdr:spPr>
        <a:xfrm>
          <a:off x="16230600" y="1564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104084</xdr:rowOff>
    </xdr:from>
    <xdr:to>
      <xdr:col>23</xdr:col>
      <xdr:colOff>517525</xdr:colOff>
      <xdr:row>99</xdr:row>
      <xdr:rowOff>41087</xdr:rowOff>
    </xdr:to>
    <xdr:cxnSp macro="">
      <xdr:nvCxnSpPr>
        <xdr:cNvPr id="657" name="直線コネクタ 656"/>
        <xdr:cNvCxnSpPr/>
      </xdr:nvCxnSpPr>
      <xdr:spPr>
        <a:xfrm flipV="1">
          <a:off x="15481300" y="16906184"/>
          <a:ext cx="838200" cy="10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109785</xdr:rowOff>
    </xdr:from>
    <xdr:ext cx="534377" cy="259045"/>
    <xdr:sp macro="" textlink="">
      <xdr:nvSpPr>
        <xdr:cNvPr id="658" name="積立金平均値テキスト"/>
        <xdr:cNvSpPr txBox="1"/>
      </xdr:nvSpPr>
      <xdr:spPr>
        <a:xfrm>
          <a:off x="16370300" y="16911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26,569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131358</xdr:rowOff>
    </xdr:from>
    <xdr:to>
      <xdr:col>23</xdr:col>
      <xdr:colOff>568325</xdr:colOff>
      <xdr:row>99</xdr:row>
      <xdr:rowOff>61508</xdr:rowOff>
    </xdr:to>
    <xdr:sp macro="" textlink="">
      <xdr:nvSpPr>
        <xdr:cNvPr id="659" name="フローチャート : 判断 658"/>
        <xdr:cNvSpPr/>
      </xdr:nvSpPr>
      <xdr:spPr>
        <a:xfrm>
          <a:off x="16268700" y="1693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41087</xdr:rowOff>
    </xdr:from>
    <xdr:to>
      <xdr:col>22</xdr:col>
      <xdr:colOff>365125</xdr:colOff>
      <xdr:row>99</xdr:row>
      <xdr:rowOff>43459</xdr:rowOff>
    </xdr:to>
    <xdr:cxnSp macro="">
      <xdr:nvCxnSpPr>
        <xdr:cNvPr id="660" name="直線コネクタ 659"/>
        <xdr:cNvCxnSpPr/>
      </xdr:nvCxnSpPr>
      <xdr:spPr>
        <a:xfrm flipV="1">
          <a:off x="14592300" y="17014637"/>
          <a:ext cx="889000" cy="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130434</xdr:rowOff>
    </xdr:from>
    <xdr:to>
      <xdr:col>22</xdr:col>
      <xdr:colOff>415925</xdr:colOff>
      <xdr:row>99</xdr:row>
      <xdr:rowOff>60584</xdr:rowOff>
    </xdr:to>
    <xdr:sp macro="" textlink="">
      <xdr:nvSpPr>
        <xdr:cNvPr id="661" name="フローチャート : 判断 660"/>
        <xdr:cNvSpPr/>
      </xdr:nvSpPr>
      <xdr:spPr>
        <a:xfrm>
          <a:off x="15430500" y="1693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77111</xdr:rowOff>
    </xdr:from>
    <xdr:ext cx="534377" cy="259045"/>
    <xdr:sp macro="" textlink="">
      <xdr:nvSpPr>
        <xdr:cNvPr id="662" name="テキスト ボックス 661"/>
        <xdr:cNvSpPr txBox="1"/>
      </xdr:nvSpPr>
      <xdr:spPr>
        <a:xfrm>
          <a:off x="15214111" y="1670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27,296</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43459</xdr:rowOff>
    </xdr:from>
    <xdr:to>
      <xdr:col>21</xdr:col>
      <xdr:colOff>161925</xdr:colOff>
      <xdr:row>99</xdr:row>
      <xdr:rowOff>43622</xdr:rowOff>
    </xdr:to>
    <xdr:cxnSp macro="">
      <xdr:nvCxnSpPr>
        <xdr:cNvPr id="663" name="直線コネクタ 662"/>
        <xdr:cNvCxnSpPr/>
      </xdr:nvCxnSpPr>
      <xdr:spPr>
        <a:xfrm flipV="1">
          <a:off x="13703300" y="17017009"/>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122868</xdr:rowOff>
    </xdr:from>
    <xdr:to>
      <xdr:col>21</xdr:col>
      <xdr:colOff>212725</xdr:colOff>
      <xdr:row>99</xdr:row>
      <xdr:rowOff>53018</xdr:rowOff>
    </xdr:to>
    <xdr:sp macro="" textlink="">
      <xdr:nvSpPr>
        <xdr:cNvPr id="664" name="フローチャート : 判断 663"/>
        <xdr:cNvSpPr/>
      </xdr:nvSpPr>
      <xdr:spPr>
        <a:xfrm>
          <a:off x="14541500" y="1692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69545</xdr:rowOff>
    </xdr:from>
    <xdr:ext cx="534377" cy="259045"/>
    <xdr:sp macro="" textlink="">
      <xdr:nvSpPr>
        <xdr:cNvPr id="665" name="テキスト ボックス 664"/>
        <xdr:cNvSpPr txBox="1"/>
      </xdr:nvSpPr>
      <xdr:spPr>
        <a:xfrm>
          <a:off x="14325111" y="1670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33,253</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43543</xdr:rowOff>
    </xdr:from>
    <xdr:to>
      <xdr:col>19</xdr:col>
      <xdr:colOff>644525</xdr:colOff>
      <xdr:row>99</xdr:row>
      <xdr:rowOff>43622</xdr:rowOff>
    </xdr:to>
    <xdr:cxnSp macro="">
      <xdr:nvCxnSpPr>
        <xdr:cNvPr id="666" name="直線コネクタ 665"/>
        <xdr:cNvCxnSpPr/>
      </xdr:nvCxnSpPr>
      <xdr:spPr>
        <a:xfrm>
          <a:off x="12814300" y="17017093"/>
          <a:ext cx="8890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125419</xdr:rowOff>
    </xdr:from>
    <xdr:to>
      <xdr:col>20</xdr:col>
      <xdr:colOff>9525</xdr:colOff>
      <xdr:row>99</xdr:row>
      <xdr:rowOff>55569</xdr:rowOff>
    </xdr:to>
    <xdr:sp macro="" textlink="">
      <xdr:nvSpPr>
        <xdr:cNvPr id="667" name="フローチャート : 判断 666"/>
        <xdr:cNvSpPr/>
      </xdr:nvSpPr>
      <xdr:spPr>
        <a:xfrm>
          <a:off x="13652500" y="1692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72096</xdr:rowOff>
    </xdr:from>
    <xdr:ext cx="534377" cy="259045"/>
    <xdr:sp macro="" textlink="">
      <xdr:nvSpPr>
        <xdr:cNvPr id="668" name="テキスト ボックス 667"/>
        <xdr:cNvSpPr txBox="1"/>
      </xdr:nvSpPr>
      <xdr:spPr>
        <a:xfrm>
          <a:off x="13436111" y="1670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31,245</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123841</xdr:rowOff>
    </xdr:from>
    <xdr:to>
      <xdr:col>18</xdr:col>
      <xdr:colOff>492125</xdr:colOff>
      <xdr:row>99</xdr:row>
      <xdr:rowOff>53991</xdr:rowOff>
    </xdr:to>
    <xdr:sp macro="" textlink="">
      <xdr:nvSpPr>
        <xdr:cNvPr id="669" name="フローチャート : 判断 668"/>
        <xdr:cNvSpPr/>
      </xdr:nvSpPr>
      <xdr:spPr>
        <a:xfrm>
          <a:off x="12763500" y="16925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70518</xdr:rowOff>
    </xdr:from>
    <xdr:ext cx="534377" cy="259045"/>
    <xdr:sp macro="" textlink="">
      <xdr:nvSpPr>
        <xdr:cNvPr id="670" name="テキスト ボックス 669"/>
        <xdr:cNvSpPr txBox="1"/>
      </xdr:nvSpPr>
      <xdr:spPr>
        <a:xfrm>
          <a:off x="12547111" y="1670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32,488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53284</xdr:rowOff>
    </xdr:from>
    <xdr:to>
      <xdr:col>23</xdr:col>
      <xdr:colOff>568325</xdr:colOff>
      <xdr:row>98</xdr:row>
      <xdr:rowOff>154884</xdr:rowOff>
    </xdr:to>
    <xdr:sp macro="" textlink="">
      <xdr:nvSpPr>
        <xdr:cNvPr id="676" name="円/楕円 675"/>
        <xdr:cNvSpPr/>
      </xdr:nvSpPr>
      <xdr:spPr>
        <a:xfrm>
          <a:off x="16268700" y="168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12661</xdr:rowOff>
    </xdr:from>
    <xdr:ext cx="534377" cy="259045"/>
    <xdr:sp macro="" textlink="">
      <xdr:nvSpPr>
        <xdr:cNvPr id="677" name="積立金該当値テキスト"/>
        <xdr:cNvSpPr txBox="1"/>
      </xdr:nvSpPr>
      <xdr:spPr>
        <a:xfrm>
          <a:off x="16370300" y="1664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88,044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161737</xdr:rowOff>
    </xdr:from>
    <xdr:to>
      <xdr:col>22</xdr:col>
      <xdr:colOff>415925</xdr:colOff>
      <xdr:row>99</xdr:row>
      <xdr:rowOff>91887</xdr:rowOff>
    </xdr:to>
    <xdr:sp macro="" textlink="">
      <xdr:nvSpPr>
        <xdr:cNvPr id="678" name="円/楕円 677"/>
        <xdr:cNvSpPr/>
      </xdr:nvSpPr>
      <xdr:spPr>
        <a:xfrm>
          <a:off x="15430500" y="1696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83014</xdr:rowOff>
    </xdr:from>
    <xdr:ext cx="469744" cy="259045"/>
    <xdr:sp macro="" textlink="">
      <xdr:nvSpPr>
        <xdr:cNvPr id="679" name="テキスト ボックス 678"/>
        <xdr:cNvSpPr txBox="1"/>
      </xdr:nvSpPr>
      <xdr:spPr>
        <a:xfrm>
          <a:off x="15246427" y="1705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164109</xdr:rowOff>
    </xdr:from>
    <xdr:to>
      <xdr:col>21</xdr:col>
      <xdr:colOff>212725</xdr:colOff>
      <xdr:row>99</xdr:row>
      <xdr:rowOff>94259</xdr:rowOff>
    </xdr:to>
    <xdr:sp macro="" textlink="">
      <xdr:nvSpPr>
        <xdr:cNvPr id="680" name="円/楕円 679"/>
        <xdr:cNvSpPr/>
      </xdr:nvSpPr>
      <xdr:spPr>
        <a:xfrm>
          <a:off x="14541500" y="1696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85386</xdr:rowOff>
    </xdr:from>
    <xdr:ext cx="378565" cy="259045"/>
    <xdr:sp macro="" textlink="">
      <xdr:nvSpPr>
        <xdr:cNvPr id="681" name="テキスト ボックス 680"/>
        <xdr:cNvSpPr txBox="1"/>
      </xdr:nvSpPr>
      <xdr:spPr>
        <a:xfrm>
          <a:off x="14403017" y="17058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164272</xdr:rowOff>
    </xdr:from>
    <xdr:to>
      <xdr:col>20</xdr:col>
      <xdr:colOff>9525</xdr:colOff>
      <xdr:row>99</xdr:row>
      <xdr:rowOff>94422</xdr:rowOff>
    </xdr:to>
    <xdr:sp macro="" textlink="">
      <xdr:nvSpPr>
        <xdr:cNvPr id="682" name="円/楕円 681"/>
        <xdr:cNvSpPr/>
      </xdr:nvSpPr>
      <xdr:spPr>
        <a:xfrm>
          <a:off x="13652500" y="1696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85549</xdr:rowOff>
    </xdr:from>
    <xdr:ext cx="378565" cy="259045"/>
    <xdr:sp macro="" textlink="">
      <xdr:nvSpPr>
        <xdr:cNvPr id="683" name="テキスト ボックス 682"/>
        <xdr:cNvSpPr txBox="1"/>
      </xdr:nvSpPr>
      <xdr:spPr>
        <a:xfrm>
          <a:off x="13514017" y="17059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164193</xdr:rowOff>
    </xdr:from>
    <xdr:to>
      <xdr:col>18</xdr:col>
      <xdr:colOff>492125</xdr:colOff>
      <xdr:row>99</xdr:row>
      <xdr:rowOff>94343</xdr:rowOff>
    </xdr:to>
    <xdr:sp macro="" textlink="">
      <xdr:nvSpPr>
        <xdr:cNvPr id="684" name="円/楕円 683"/>
        <xdr:cNvSpPr/>
      </xdr:nvSpPr>
      <xdr:spPr>
        <a:xfrm>
          <a:off x="12763500" y="1696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85470</xdr:rowOff>
    </xdr:from>
    <xdr:ext cx="378565" cy="259045"/>
    <xdr:sp macro="" textlink="">
      <xdr:nvSpPr>
        <xdr:cNvPr id="685" name="テキスト ボックス 684"/>
        <xdr:cNvSpPr txBox="1"/>
      </xdr:nvSpPr>
      <xdr:spPr>
        <a:xfrm>
          <a:off x="12625017" y="17059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9" name="テキスト ボックス 69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138862</xdr:rowOff>
    </xdr:from>
    <xdr:to>
      <xdr:col>32</xdr:col>
      <xdr:colOff>186689</xdr:colOff>
      <xdr:row>39</xdr:row>
      <xdr:rowOff>44450</xdr:rowOff>
    </xdr:to>
    <xdr:cxnSp macro="">
      <xdr:nvCxnSpPr>
        <xdr:cNvPr id="709" name="直線コネクタ 708"/>
        <xdr:cNvCxnSpPr/>
      </xdr:nvCxnSpPr>
      <xdr:spPr>
        <a:xfrm flipV="1">
          <a:off x="22159595" y="5453812"/>
          <a:ext cx="1269" cy="127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85539</xdr:rowOff>
    </xdr:from>
    <xdr:ext cx="534377" cy="259045"/>
    <xdr:sp macro="" textlink="">
      <xdr:nvSpPr>
        <xdr:cNvPr id="712" name="投資及び出資金最大値テキスト"/>
        <xdr:cNvSpPr txBox="1"/>
      </xdr:nvSpPr>
      <xdr:spPr>
        <a:xfrm>
          <a:off x="22212300" y="522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16,761</a:t>
          </a:r>
          <a:endParaRPr kumimoji="1" lang="ja-JP" altLang="en-US" sz="1000" b="1">
            <a:latin typeface="ＭＳ Ｐゴシック"/>
          </a:endParaRPr>
        </a:p>
      </xdr:txBody>
    </xdr:sp>
    <xdr:clientData/>
  </xdr:oneCellAnchor>
  <xdr:twoCellAnchor>
    <xdr:from>
      <xdr:col>32</xdr:col>
      <xdr:colOff>98425</xdr:colOff>
      <xdr:row>31</xdr:row>
      <xdr:rowOff>138862</xdr:rowOff>
    </xdr:from>
    <xdr:to>
      <xdr:col>32</xdr:col>
      <xdr:colOff>276225</xdr:colOff>
      <xdr:row>31</xdr:row>
      <xdr:rowOff>138862</xdr:rowOff>
    </xdr:to>
    <xdr:cxnSp macro="">
      <xdr:nvCxnSpPr>
        <xdr:cNvPr id="713" name="直線コネクタ 712"/>
        <xdr:cNvCxnSpPr/>
      </xdr:nvCxnSpPr>
      <xdr:spPr>
        <a:xfrm>
          <a:off x="22072600" y="5453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42545</xdr:rowOff>
    </xdr:from>
    <xdr:to>
      <xdr:col>32</xdr:col>
      <xdr:colOff>187325</xdr:colOff>
      <xdr:row>39</xdr:row>
      <xdr:rowOff>42773</xdr:rowOff>
    </xdr:to>
    <xdr:cxnSp macro="">
      <xdr:nvCxnSpPr>
        <xdr:cNvPr id="714" name="直線コネクタ 713"/>
        <xdr:cNvCxnSpPr/>
      </xdr:nvCxnSpPr>
      <xdr:spPr>
        <a:xfrm>
          <a:off x="21323300" y="6729095"/>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115892</xdr:rowOff>
    </xdr:from>
    <xdr:ext cx="378565" cy="259045"/>
    <xdr:sp macro="" textlink="">
      <xdr:nvSpPr>
        <xdr:cNvPr id="715" name="投資及び出資金平均値テキスト"/>
        <xdr:cNvSpPr txBox="1"/>
      </xdr:nvSpPr>
      <xdr:spPr>
        <a:xfrm>
          <a:off x="22212300" y="64595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93014</xdr:rowOff>
    </xdr:from>
    <xdr:to>
      <xdr:col>32</xdr:col>
      <xdr:colOff>238125</xdr:colOff>
      <xdr:row>39</xdr:row>
      <xdr:rowOff>23164</xdr:rowOff>
    </xdr:to>
    <xdr:sp macro="" textlink="">
      <xdr:nvSpPr>
        <xdr:cNvPr id="716" name="フローチャート : 判断 715"/>
        <xdr:cNvSpPr/>
      </xdr:nvSpPr>
      <xdr:spPr>
        <a:xfrm>
          <a:off x="221107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42545</xdr:rowOff>
    </xdr:from>
    <xdr:to>
      <xdr:col>31</xdr:col>
      <xdr:colOff>34925</xdr:colOff>
      <xdr:row>39</xdr:row>
      <xdr:rowOff>42621</xdr:rowOff>
    </xdr:to>
    <xdr:cxnSp macro="">
      <xdr:nvCxnSpPr>
        <xdr:cNvPr id="717" name="直線コネクタ 716"/>
        <xdr:cNvCxnSpPr/>
      </xdr:nvCxnSpPr>
      <xdr:spPr>
        <a:xfrm flipV="1">
          <a:off x="20434300" y="672909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82271</xdr:rowOff>
    </xdr:from>
    <xdr:to>
      <xdr:col>31</xdr:col>
      <xdr:colOff>85725</xdr:colOff>
      <xdr:row>39</xdr:row>
      <xdr:rowOff>12421</xdr:rowOff>
    </xdr:to>
    <xdr:sp macro="" textlink="">
      <xdr:nvSpPr>
        <xdr:cNvPr id="718" name="フローチャート : 判断 717"/>
        <xdr:cNvSpPr/>
      </xdr:nvSpPr>
      <xdr:spPr>
        <a:xfrm>
          <a:off x="21272500" y="659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28948</xdr:rowOff>
    </xdr:from>
    <xdr:ext cx="469744" cy="259045"/>
    <xdr:sp macro="" textlink="">
      <xdr:nvSpPr>
        <xdr:cNvPr id="719" name="テキスト ボックス 718"/>
        <xdr:cNvSpPr txBox="1"/>
      </xdr:nvSpPr>
      <xdr:spPr>
        <a:xfrm>
          <a:off x="21088427" y="637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42621</xdr:rowOff>
    </xdr:from>
    <xdr:to>
      <xdr:col>29</xdr:col>
      <xdr:colOff>517525</xdr:colOff>
      <xdr:row>39</xdr:row>
      <xdr:rowOff>42621</xdr:rowOff>
    </xdr:to>
    <xdr:cxnSp macro="">
      <xdr:nvCxnSpPr>
        <xdr:cNvPr id="720" name="直線コネクタ 719"/>
        <xdr:cNvCxnSpPr/>
      </xdr:nvCxnSpPr>
      <xdr:spPr>
        <a:xfrm>
          <a:off x="19545300" y="6729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152222</xdr:rowOff>
    </xdr:from>
    <xdr:to>
      <xdr:col>29</xdr:col>
      <xdr:colOff>568325</xdr:colOff>
      <xdr:row>38</xdr:row>
      <xdr:rowOff>82372</xdr:rowOff>
    </xdr:to>
    <xdr:sp macro="" textlink="">
      <xdr:nvSpPr>
        <xdr:cNvPr id="721" name="フローチャート : 判断 720"/>
        <xdr:cNvSpPr/>
      </xdr:nvSpPr>
      <xdr:spPr>
        <a:xfrm>
          <a:off x="20383500" y="64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98899</xdr:rowOff>
    </xdr:from>
    <xdr:ext cx="469744" cy="259045"/>
    <xdr:sp macro="" textlink="">
      <xdr:nvSpPr>
        <xdr:cNvPr id="722" name="テキスト ボックス 721"/>
        <xdr:cNvSpPr txBox="1"/>
      </xdr:nvSpPr>
      <xdr:spPr>
        <a:xfrm>
          <a:off x="20199427" y="627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42621</xdr:rowOff>
    </xdr:from>
    <xdr:to>
      <xdr:col>28</xdr:col>
      <xdr:colOff>314325</xdr:colOff>
      <xdr:row>39</xdr:row>
      <xdr:rowOff>43155</xdr:rowOff>
    </xdr:to>
    <xdr:cxnSp macro="">
      <xdr:nvCxnSpPr>
        <xdr:cNvPr id="723" name="直線コネクタ 722"/>
        <xdr:cNvCxnSpPr/>
      </xdr:nvCxnSpPr>
      <xdr:spPr>
        <a:xfrm flipV="1">
          <a:off x="18656300" y="6729171"/>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49885</xdr:rowOff>
    </xdr:from>
    <xdr:to>
      <xdr:col>28</xdr:col>
      <xdr:colOff>365125</xdr:colOff>
      <xdr:row>38</xdr:row>
      <xdr:rowOff>151485</xdr:rowOff>
    </xdr:to>
    <xdr:sp macro="" textlink="">
      <xdr:nvSpPr>
        <xdr:cNvPr id="724" name="フローチャート : 判断 723"/>
        <xdr:cNvSpPr/>
      </xdr:nvSpPr>
      <xdr:spPr>
        <a:xfrm>
          <a:off x="19494500" y="656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168013</xdr:rowOff>
    </xdr:from>
    <xdr:ext cx="469744" cy="259045"/>
    <xdr:sp macro="" textlink="">
      <xdr:nvSpPr>
        <xdr:cNvPr id="725" name="テキスト ボックス 724"/>
        <xdr:cNvSpPr txBox="1"/>
      </xdr:nvSpPr>
      <xdr:spPr>
        <a:xfrm>
          <a:off x="19310427" y="634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2337</xdr:rowOff>
    </xdr:from>
    <xdr:to>
      <xdr:col>27</xdr:col>
      <xdr:colOff>161925</xdr:colOff>
      <xdr:row>38</xdr:row>
      <xdr:rowOff>103937</xdr:rowOff>
    </xdr:to>
    <xdr:sp macro="" textlink="">
      <xdr:nvSpPr>
        <xdr:cNvPr id="726" name="フローチャート : 判断 725"/>
        <xdr:cNvSpPr/>
      </xdr:nvSpPr>
      <xdr:spPr>
        <a:xfrm>
          <a:off x="18605500" y="651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120464</xdr:rowOff>
    </xdr:from>
    <xdr:ext cx="469744" cy="259045"/>
    <xdr:sp macro="" textlink="">
      <xdr:nvSpPr>
        <xdr:cNvPr id="727" name="テキスト ボックス 726"/>
        <xdr:cNvSpPr txBox="1"/>
      </xdr:nvSpPr>
      <xdr:spPr>
        <a:xfrm>
          <a:off x="18421427" y="629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163423</xdr:rowOff>
    </xdr:from>
    <xdr:to>
      <xdr:col>32</xdr:col>
      <xdr:colOff>238125</xdr:colOff>
      <xdr:row>39</xdr:row>
      <xdr:rowOff>93573</xdr:rowOff>
    </xdr:to>
    <xdr:sp macro="" textlink="">
      <xdr:nvSpPr>
        <xdr:cNvPr id="733" name="円/楕円 732"/>
        <xdr:cNvSpPr/>
      </xdr:nvSpPr>
      <xdr:spPr>
        <a:xfrm>
          <a:off x="22110700" y="66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78350</xdr:rowOff>
    </xdr:from>
    <xdr:ext cx="313932" cy="259045"/>
    <xdr:sp macro="" textlink="">
      <xdr:nvSpPr>
        <xdr:cNvPr id="734" name="投資及び出資金該当値テキスト"/>
        <xdr:cNvSpPr txBox="1"/>
      </xdr:nvSpPr>
      <xdr:spPr>
        <a:xfrm>
          <a:off x="22212300" y="6593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163195</xdr:rowOff>
    </xdr:from>
    <xdr:to>
      <xdr:col>31</xdr:col>
      <xdr:colOff>85725</xdr:colOff>
      <xdr:row>39</xdr:row>
      <xdr:rowOff>93345</xdr:rowOff>
    </xdr:to>
    <xdr:sp macro="" textlink="">
      <xdr:nvSpPr>
        <xdr:cNvPr id="735" name="円/楕円 734"/>
        <xdr:cNvSpPr/>
      </xdr:nvSpPr>
      <xdr:spPr>
        <a:xfrm>
          <a:off x="21272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84472</xdr:rowOff>
    </xdr:from>
    <xdr:ext cx="313932" cy="259045"/>
    <xdr:sp macro="" textlink="">
      <xdr:nvSpPr>
        <xdr:cNvPr id="736" name="テキスト ボックス 735"/>
        <xdr:cNvSpPr txBox="1"/>
      </xdr:nvSpPr>
      <xdr:spPr>
        <a:xfrm>
          <a:off x="21166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163271</xdr:rowOff>
    </xdr:from>
    <xdr:to>
      <xdr:col>29</xdr:col>
      <xdr:colOff>568325</xdr:colOff>
      <xdr:row>39</xdr:row>
      <xdr:rowOff>93421</xdr:rowOff>
    </xdr:to>
    <xdr:sp macro="" textlink="">
      <xdr:nvSpPr>
        <xdr:cNvPr id="737" name="円/楕円 736"/>
        <xdr:cNvSpPr/>
      </xdr:nvSpPr>
      <xdr:spPr>
        <a:xfrm>
          <a:off x="20383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84548</xdr:rowOff>
    </xdr:from>
    <xdr:ext cx="313932" cy="259045"/>
    <xdr:sp macro="" textlink="">
      <xdr:nvSpPr>
        <xdr:cNvPr id="738" name="テキスト ボックス 737"/>
        <xdr:cNvSpPr txBox="1"/>
      </xdr:nvSpPr>
      <xdr:spPr>
        <a:xfrm>
          <a:off x="20277333" y="6771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163271</xdr:rowOff>
    </xdr:from>
    <xdr:to>
      <xdr:col>28</xdr:col>
      <xdr:colOff>365125</xdr:colOff>
      <xdr:row>39</xdr:row>
      <xdr:rowOff>93421</xdr:rowOff>
    </xdr:to>
    <xdr:sp macro="" textlink="">
      <xdr:nvSpPr>
        <xdr:cNvPr id="739" name="円/楕円 738"/>
        <xdr:cNvSpPr/>
      </xdr:nvSpPr>
      <xdr:spPr>
        <a:xfrm>
          <a:off x="19494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84548</xdr:rowOff>
    </xdr:from>
    <xdr:ext cx="313932" cy="259045"/>
    <xdr:sp macro="" textlink="">
      <xdr:nvSpPr>
        <xdr:cNvPr id="740" name="テキスト ボックス 739"/>
        <xdr:cNvSpPr txBox="1"/>
      </xdr:nvSpPr>
      <xdr:spPr>
        <a:xfrm>
          <a:off x="19388333" y="6771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163805</xdr:rowOff>
    </xdr:from>
    <xdr:to>
      <xdr:col>27</xdr:col>
      <xdr:colOff>161925</xdr:colOff>
      <xdr:row>39</xdr:row>
      <xdr:rowOff>93955</xdr:rowOff>
    </xdr:to>
    <xdr:sp macro="" textlink="">
      <xdr:nvSpPr>
        <xdr:cNvPr id="741" name="円/楕円 740"/>
        <xdr:cNvSpPr/>
      </xdr:nvSpPr>
      <xdr:spPr>
        <a:xfrm>
          <a:off x="18605500" y="66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85082</xdr:rowOff>
    </xdr:from>
    <xdr:ext cx="313932" cy="259045"/>
    <xdr:sp macro="" textlink="">
      <xdr:nvSpPr>
        <xdr:cNvPr id="742" name="テキスト ボックス 741"/>
        <xdr:cNvSpPr txBox="1"/>
      </xdr:nvSpPr>
      <xdr:spPr>
        <a:xfrm>
          <a:off x="18499333" y="6771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8" name="テキスト ボックス 75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0" name="テキスト ボックス 75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2" name="テキスト ボックス 76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66281</xdr:rowOff>
    </xdr:from>
    <xdr:to>
      <xdr:col>32</xdr:col>
      <xdr:colOff>186689</xdr:colOff>
      <xdr:row>59</xdr:row>
      <xdr:rowOff>44450</xdr:rowOff>
    </xdr:to>
    <xdr:cxnSp macro="">
      <xdr:nvCxnSpPr>
        <xdr:cNvPr id="766" name="直線コネクタ 765"/>
        <xdr:cNvCxnSpPr/>
      </xdr:nvCxnSpPr>
      <xdr:spPr>
        <a:xfrm flipV="1">
          <a:off x="22159595" y="8810231"/>
          <a:ext cx="1269" cy="134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12958</xdr:rowOff>
    </xdr:from>
    <xdr:ext cx="534377" cy="259045"/>
    <xdr:sp macro="" textlink="">
      <xdr:nvSpPr>
        <xdr:cNvPr id="769" name="貸付金最大値テキスト"/>
        <xdr:cNvSpPr txBox="1"/>
      </xdr:nvSpPr>
      <xdr:spPr>
        <a:xfrm>
          <a:off x="22212300" y="858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70,854</a:t>
          </a:r>
          <a:endParaRPr kumimoji="1" lang="ja-JP" altLang="en-US" sz="1000" b="1">
            <a:latin typeface="ＭＳ Ｐゴシック"/>
          </a:endParaRPr>
        </a:p>
      </xdr:txBody>
    </xdr:sp>
    <xdr:clientData/>
  </xdr:oneCellAnchor>
  <xdr:twoCellAnchor>
    <xdr:from>
      <xdr:col>32</xdr:col>
      <xdr:colOff>98425</xdr:colOff>
      <xdr:row>51</xdr:row>
      <xdr:rowOff>66281</xdr:rowOff>
    </xdr:from>
    <xdr:to>
      <xdr:col>32</xdr:col>
      <xdr:colOff>276225</xdr:colOff>
      <xdr:row>51</xdr:row>
      <xdr:rowOff>66281</xdr:rowOff>
    </xdr:to>
    <xdr:cxnSp macro="">
      <xdr:nvCxnSpPr>
        <xdr:cNvPr id="770" name="直線コネクタ 769"/>
        <xdr:cNvCxnSpPr/>
      </xdr:nvCxnSpPr>
      <xdr:spPr>
        <a:xfrm>
          <a:off x="22072600" y="881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32048</xdr:rowOff>
    </xdr:from>
    <xdr:to>
      <xdr:col>32</xdr:col>
      <xdr:colOff>187325</xdr:colOff>
      <xdr:row>59</xdr:row>
      <xdr:rowOff>34372</xdr:rowOff>
    </xdr:to>
    <xdr:cxnSp macro="">
      <xdr:nvCxnSpPr>
        <xdr:cNvPr id="771" name="直線コネクタ 770"/>
        <xdr:cNvCxnSpPr/>
      </xdr:nvCxnSpPr>
      <xdr:spPr>
        <a:xfrm>
          <a:off x="21323300" y="10147598"/>
          <a:ext cx="8382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87203</xdr:rowOff>
    </xdr:from>
    <xdr:ext cx="469744" cy="259045"/>
    <xdr:sp macro="" textlink="">
      <xdr:nvSpPr>
        <xdr:cNvPr id="772" name="貸付金平均値テキスト"/>
        <xdr:cNvSpPr txBox="1"/>
      </xdr:nvSpPr>
      <xdr:spPr>
        <a:xfrm>
          <a:off x="22212300" y="9859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64326</xdr:rowOff>
    </xdr:from>
    <xdr:to>
      <xdr:col>32</xdr:col>
      <xdr:colOff>238125</xdr:colOff>
      <xdr:row>58</xdr:row>
      <xdr:rowOff>165926</xdr:rowOff>
    </xdr:to>
    <xdr:sp macro="" textlink="">
      <xdr:nvSpPr>
        <xdr:cNvPr id="773" name="フローチャート : 判断 772"/>
        <xdr:cNvSpPr/>
      </xdr:nvSpPr>
      <xdr:spPr>
        <a:xfrm>
          <a:off x="22110700" y="1000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32048</xdr:rowOff>
    </xdr:from>
    <xdr:to>
      <xdr:col>31</xdr:col>
      <xdr:colOff>34925</xdr:colOff>
      <xdr:row>59</xdr:row>
      <xdr:rowOff>33153</xdr:rowOff>
    </xdr:to>
    <xdr:cxnSp macro="">
      <xdr:nvCxnSpPr>
        <xdr:cNvPr id="774" name="直線コネクタ 773"/>
        <xdr:cNvCxnSpPr/>
      </xdr:nvCxnSpPr>
      <xdr:spPr>
        <a:xfrm flipV="1">
          <a:off x="20434300" y="10147598"/>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68040</xdr:rowOff>
    </xdr:from>
    <xdr:to>
      <xdr:col>31</xdr:col>
      <xdr:colOff>85725</xdr:colOff>
      <xdr:row>58</xdr:row>
      <xdr:rowOff>169640</xdr:rowOff>
    </xdr:to>
    <xdr:sp macro="" textlink="">
      <xdr:nvSpPr>
        <xdr:cNvPr id="775" name="フローチャート : 判断 774"/>
        <xdr:cNvSpPr/>
      </xdr:nvSpPr>
      <xdr:spPr>
        <a:xfrm>
          <a:off x="21272500" y="100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14717</xdr:rowOff>
    </xdr:from>
    <xdr:ext cx="469744" cy="259045"/>
    <xdr:sp macro="" textlink="">
      <xdr:nvSpPr>
        <xdr:cNvPr id="776" name="テキスト ボックス 775"/>
        <xdr:cNvSpPr txBox="1"/>
      </xdr:nvSpPr>
      <xdr:spPr>
        <a:xfrm>
          <a:off x="21088427" y="978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25915</xdr:rowOff>
    </xdr:from>
    <xdr:to>
      <xdr:col>29</xdr:col>
      <xdr:colOff>517525</xdr:colOff>
      <xdr:row>59</xdr:row>
      <xdr:rowOff>33153</xdr:rowOff>
    </xdr:to>
    <xdr:cxnSp macro="">
      <xdr:nvCxnSpPr>
        <xdr:cNvPr id="777" name="直線コネクタ 776"/>
        <xdr:cNvCxnSpPr/>
      </xdr:nvCxnSpPr>
      <xdr:spPr>
        <a:xfrm>
          <a:off x="19545300" y="10141465"/>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62516</xdr:rowOff>
    </xdr:from>
    <xdr:to>
      <xdr:col>29</xdr:col>
      <xdr:colOff>568325</xdr:colOff>
      <xdr:row>58</xdr:row>
      <xdr:rowOff>164116</xdr:rowOff>
    </xdr:to>
    <xdr:sp macro="" textlink="">
      <xdr:nvSpPr>
        <xdr:cNvPr id="778" name="フローチャート : 判断 777"/>
        <xdr:cNvSpPr/>
      </xdr:nvSpPr>
      <xdr:spPr>
        <a:xfrm>
          <a:off x="20383500" y="100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9193</xdr:rowOff>
    </xdr:from>
    <xdr:ext cx="469744" cy="259045"/>
    <xdr:sp macro="" textlink="">
      <xdr:nvSpPr>
        <xdr:cNvPr id="779" name="テキスト ボックス 778"/>
        <xdr:cNvSpPr txBox="1"/>
      </xdr:nvSpPr>
      <xdr:spPr>
        <a:xfrm>
          <a:off x="20199427" y="97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25915</xdr:rowOff>
    </xdr:from>
    <xdr:to>
      <xdr:col>28</xdr:col>
      <xdr:colOff>314325</xdr:colOff>
      <xdr:row>59</xdr:row>
      <xdr:rowOff>27095</xdr:rowOff>
    </xdr:to>
    <xdr:cxnSp macro="">
      <xdr:nvCxnSpPr>
        <xdr:cNvPr id="780" name="直線コネクタ 779"/>
        <xdr:cNvCxnSpPr/>
      </xdr:nvCxnSpPr>
      <xdr:spPr>
        <a:xfrm flipV="1">
          <a:off x="18656300" y="10141465"/>
          <a:ext cx="8890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58820</xdr:rowOff>
    </xdr:from>
    <xdr:to>
      <xdr:col>28</xdr:col>
      <xdr:colOff>365125</xdr:colOff>
      <xdr:row>58</xdr:row>
      <xdr:rowOff>160420</xdr:rowOff>
    </xdr:to>
    <xdr:sp macro="" textlink="">
      <xdr:nvSpPr>
        <xdr:cNvPr id="781" name="フローチャート : 判断 780"/>
        <xdr:cNvSpPr/>
      </xdr:nvSpPr>
      <xdr:spPr>
        <a:xfrm>
          <a:off x="19494500" y="100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5497</xdr:rowOff>
    </xdr:from>
    <xdr:ext cx="469744" cy="259045"/>
    <xdr:sp macro="" textlink="">
      <xdr:nvSpPr>
        <xdr:cNvPr id="782" name="テキスト ボックス 781"/>
        <xdr:cNvSpPr txBox="1"/>
      </xdr:nvSpPr>
      <xdr:spPr>
        <a:xfrm>
          <a:off x="19310427" y="977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58001</xdr:rowOff>
    </xdr:from>
    <xdr:to>
      <xdr:col>27</xdr:col>
      <xdr:colOff>161925</xdr:colOff>
      <xdr:row>58</xdr:row>
      <xdr:rowOff>159601</xdr:rowOff>
    </xdr:to>
    <xdr:sp macro="" textlink="">
      <xdr:nvSpPr>
        <xdr:cNvPr id="783" name="フローチャート : 判断 782"/>
        <xdr:cNvSpPr/>
      </xdr:nvSpPr>
      <xdr:spPr>
        <a:xfrm>
          <a:off x="18605500" y="100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4678</xdr:rowOff>
    </xdr:from>
    <xdr:ext cx="469744" cy="259045"/>
    <xdr:sp macro="" textlink="">
      <xdr:nvSpPr>
        <xdr:cNvPr id="784" name="テキスト ボックス 783"/>
        <xdr:cNvSpPr txBox="1"/>
      </xdr:nvSpPr>
      <xdr:spPr>
        <a:xfrm>
          <a:off x="18421427" y="977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155022</xdr:rowOff>
    </xdr:from>
    <xdr:to>
      <xdr:col>32</xdr:col>
      <xdr:colOff>238125</xdr:colOff>
      <xdr:row>59</xdr:row>
      <xdr:rowOff>85172</xdr:rowOff>
    </xdr:to>
    <xdr:sp macro="" textlink="">
      <xdr:nvSpPr>
        <xdr:cNvPr id="790" name="円/楕円 789"/>
        <xdr:cNvSpPr/>
      </xdr:nvSpPr>
      <xdr:spPr>
        <a:xfrm>
          <a:off x="22110700" y="1009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69949</xdr:rowOff>
    </xdr:from>
    <xdr:ext cx="378565" cy="259045"/>
    <xdr:sp macro="" textlink="">
      <xdr:nvSpPr>
        <xdr:cNvPr id="791" name="貸付金該当値テキスト"/>
        <xdr:cNvSpPr txBox="1"/>
      </xdr:nvSpPr>
      <xdr:spPr>
        <a:xfrm>
          <a:off x="22212300" y="10014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152698</xdr:rowOff>
    </xdr:from>
    <xdr:to>
      <xdr:col>31</xdr:col>
      <xdr:colOff>85725</xdr:colOff>
      <xdr:row>59</xdr:row>
      <xdr:rowOff>82848</xdr:rowOff>
    </xdr:to>
    <xdr:sp macro="" textlink="">
      <xdr:nvSpPr>
        <xdr:cNvPr id="792" name="円/楕円 791"/>
        <xdr:cNvSpPr/>
      </xdr:nvSpPr>
      <xdr:spPr>
        <a:xfrm>
          <a:off x="21272500" y="1009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73975</xdr:rowOff>
    </xdr:from>
    <xdr:ext cx="378565" cy="259045"/>
    <xdr:sp macro="" textlink="">
      <xdr:nvSpPr>
        <xdr:cNvPr id="793" name="テキスト ボックス 792"/>
        <xdr:cNvSpPr txBox="1"/>
      </xdr:nvSpPr>
      <xdr:spPr>
        <a:xfrm>
          <a:off x="21134017" y="1018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153803</xdr:rowOff>
    </xdr:from>
    <xdr:to>
      <xdr:col>29</xdr:col>
      <xdr:colOff>568325</xdr:colOff>
      <xdr:row>59</xdr:row>
      <xdr:rowOff>83953</xdr:rowOff>
    </xdr:to>
    <xdr:sp macro="" textlink="">
      <xdr:nvSpPr>
        <xdr:cNvPr id="794" name="円/楕円 793"/>
        <xdr:cNvSpPr/>
      </xdr:nvSpPr>
      <xdr:spPr>
        <a:xfrm>
          <a:off x="20383500" y="100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75080</xdr:rowOff>
    </xdr:from>
    <xdr:ext cx="378565" cy="259045"/>
    <xdr:sp macro="" textlink="">
      <xdr:nvSpPr>
        <xdr:cNvPr id="795" name="テキスト ボックス 794"/>
        <xdr:cNvSpPr txBox="1"/>
      </xdr:nvSpPr>
      <xdr:spPr>
        <a:xfrm>
          <a:off x="20245017" y="1019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146565</xdr:rowOff>
    </xdr:from>
    <xdr:to>
      <xdr:col>28</xdr:col>
      <xdr:colOff>365125</xdr:colOff>
      <xdr:row>59</xdr:row>
      <xdr:rowOff>76715</xdr:rowOff>
    </xdr:to>
    <xdr:sp macro="" textlink="">
      <xdr:nvSpPr>
        <xdr:cNvPr id="796" name="円/楕円 795"/>
        <xdr:cNvSpPr/>
      </xdr:nvSpPr>
      <xdr:spPr>
        <a:xfrm>
          <a:off x="19494500" y="100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67842</xdr:rowOff>
    </xdr:from>
    <xdr:ext cx="378565" cy="259045"/>
    <xdr:sp macro="" textlink="">
      <xdr:nvSpPr>
        <xdr:cNvPr id="797" name="テキスト ボックス 796"/>
        <xdr:cNvSpPr txBox="1"/>
      </xdr:nvSpPr>
      <xdr:spPr>
        <a:xfrm>
          <a:off x="19356017" y="1018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147745</xdr:rowOff>
    </xdr:from>
    <xdr:to>
      <xdr:col>27</xdr:col>
      <xdr:colOff>161925</xdr:colOff>
      <xdr:row>59</xdr:row>
      <xdr:rowOff>77895</xdr:rowOff>
    </xdr:to>
    <xdr:sp macro="" textlink="">
      <xdr:nvSpPr>
        <xdr:cNvPr id="798" name="円/楕円 797"/>
        <xdr:cNvSpPr/>
      </xdr:nvSpPr>
      <xdr:spPr>
        <a:xfrm>
          <a:off x="18605500" y="100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69022</xdr:rowOff>
    </xdr:from>
    <xdr:ext cx="378565" cy="259045"/>
    <xdr:sp macro="" textlink="">
      <xdr:nvSpPr>
        <xdr:cNvPr id="799" name="テキスト ボックス 798"/>
        <xdr:cNvSpPr txBox="1"/>
      </xdr:nvSpPr>
      <xdr:spPr>
        <a:xfrm>
          <a:off x="18467017" y="10184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0" name="テキスト ボックス 80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1" name="直線コネクタ 81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2" name="テキスト ボックス 81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3" name="直線コネクタ 81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4" name="テキスト ボックス 81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5" name="直線コネクタ 81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6" name="テキスト ボックス 81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7" name="直線コネクタ 81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8" name="テキスト ボックス 81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9" name="直線コネクタ 81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0" name="テキスト ボックス 81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140157</xdr:rowOff>
    </xdr:from>
    <xdr:to>
      <xdr:col>32</xdr:col>
      <xdr:colOff>186689</xdr:colOff>
      <xdr:row>79</xdr:row>
      <xdr:rowOff>123774</xdr:rowOff>
    </xdr:to>
    <xdr:cxnSp macro="">
      <xdr:nvCxnSpPr>
        <xdr:cNvPr id="824" name="直線コネクタ 823"/>
        <xdr:cNvCxnSpPr/>
      </xdr:nvCxnSpPr>
      <xdr:spPr>
        <a:xfrm flipV="1">
          <a:off x="22159595" y="12141657"/>
          <a:ext cx="1269" cy="152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127601</xdr:rowOff>
    </xdr:from>
    <xdr:ext cx="534377" cy="259045"/>
    <xdr:sp macro="" textlink="">
      <xdr:nvSpPr>
        <xdr:cNvPr id="825" name="繰出金最小値テキスト"/>
        <xdr:cNvSpPr txBox="1"/>
      </xdr:nvSpPr>
      <xdr:spPr>
        <a:xfrm>
          <a:off x="22212300" y="1367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23,754</a:t>
          </a:r>
          <a:endParaRPr kumimoji="1" lang="ja-JP" altLang="en-US" sz="1000" b="1">
            <a:latin typeface="ＭＳ Ｐゴシック"/>
          </a:endParaRPr>
        </a:p>
      </xdr:txBody>
    </xdr:sp>
    <xdr:clientData/>
  </xdr:oneCellAnchor>
  <xdr:twoCellAnchor>
    <xdr:from>
      <xdr:col>32</xdr:col>
      <xdr:colOff>98425</xdr:colOff>
      <xdr:row>79</xdr:row>
      <xdr:rowOff>123774</xdr:rowOff>
    </xdr:from>
    <xdr:to>
      <xdr:col>32</xdr:col>
      <xdr:colOff>276225</xdr:colOff>
      <xdr:row>79</xdr:row>
      <xdr:rowOff>123774</xdr:rowOff>
    </xdr:to>
    <xdr:cxnSp macro="">
      <xdr:nvCxnSpPr>
        <xdr:cNvPr id="826" name="直線コネクタ 825"/>
        <xdr:cNvCxnSpPr/>
      </xdr:nvCxnSpPr>
      <xdr:spPr>
        <a:xfrm>
          <a:off x="22072600" y="13668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86834</xdr:rowOff>
    </xdr:from>
    <xdr:ext cx="599010" cy="259045"/>
    <xdr:sp macro="" textlink="">
      <xdr:nvSpPr>
        <xdr:cNvPr id="827" name="繰出金最大値テキスト"/>
        <xdr:cNvSpPr txBox="1"/>
      </xdr:nvSpPr>
      <xdr:spPr>
        <a:xfrm>
          <a:off x="22212300" y="1191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143,964</a:t>
          </a:r>
          <a:endParaRPr kumimoji="1" lang="ja-JP" altLang="en-US" sz="1000" b="1">
            <a:latin typeface="ＭＳ Ｐゴシック"/>
          </a:endParaRPr>
        </a:p>
      </xdr:txBody>
    </xdr:sp>
    <xdr:clientData/>
  </xdr:oneCellAnchor>
  <xdr:twoCellAnchor>
    <xdr:from>
      <xdr:col>32</xdr:col>
      <xdr:colOff>98425</xdr:colOff>
      <xdr:row>70</xdr:row>
      <xdr:rowOff>140157</xdr:rowOff>
    </xdr:from>
    <xdr:to>
      <xdr:col>32</xdr:col>
      <xdr:colOff>276225</xdr:colOff>
      <xdr:row>70</xdr:row>
      <xdr:rowOff>140157</xdr:rowOff>
    </xdr:to>
    <xdr:cxnSp macro="">
      <xdr:nvCxnSpPr>
        <xdr:cNvPr id="828" name="直線コネクタ 827"/>
        <xdr:cNvCxnSpPr/>
      </xdr:nvCxnSpPr>
      <xdr:spPr>
        <a:xfrm>
          <a:off x="22072600" y="1214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101092</xdr:rowOff>
    </xdr:from>
    <xdr:to>
      <xdr:col>32</xdr:col>
      <xdr:colOff>187325</xdr:colOff>
      <xdr:row>77</xdr:row>
      <xdr:rowOff>37161</xdr:rowOff>
    </xdr:to>
    <xdr:cxnSp macro="">
      <xdr:nvCxnSpPr>
        <xdr:cNvPr id="829" name="直線コネクタ 828"/>
        <xdr:cNvCxnSpPr/>
      </xdr:nvCxnSpPr>
      <xdr:spPr>
        <a:xfrm flipV="1">
          <a:off x="21323300" y="13131292"/>
          <a:ext cx="838200" cy="10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152049</xdr:rowOff>
    </xdr:from>
    <xdr:ext cx="534377" cy="259045"/>
    <xdr:sp macro="" textlink="">
      <xdr:nvSpPr>
        <xdr:cNvPr id="830" name="繰出金平均値テキスト"/>
        <xdr:cNvSpPr txBox="1"/>
      </xdr:nvSpPr>
      <xdr:spPr>
        <a:xfrm>
          <a:off x="22212300" y="12839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73,329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129172</xdr:rowOff>
    </xdr:from>
    <xdr:to>
      <xdr:col>32</xdr:col>
      <xdr:colOff>238125</xdr:colOff>
      <xdr:row>76</xdr:row>
      <xdr:rowOff>59322</xdr:rowOff>
    </xdr:to>
    <xdr:sp macro="" textlink="">
      <xdr:nvSpPr>
        <xdr:cNvPr id="831" name="フローチャート : 判断 830"/>
        <xdr:cNvSpPr/>
      </xdr:nvSpPr>
      <xdr:spPr>
        <a:xfrm>
          <a:off x="22110700" y="129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37161</xdr:rowOff>
    </xdr:from>
    <xdr:to>
      <xdr:col>31</xdr:col>
      <xdr:colOff>34925</xdr:colOff>
      <xdr:row>77</xdr:row>
      <xdr:rowOff>63728</xdr:rowOff>
    </xdr:to>
    <xdr:cxnSp macro="">
      <xdr:nvCxnSpPr>
        <xdr:cNvPr id="832" name="直線コネクタ 831"/>
        <xdr:cNvCxnSpPr/>
      </xdr:nvCxnSpPr>
      <xdr:spPr>
        <a:xfrm flipV="1">
          <a:off x="20434300" y="13238811"/>
          <a:ext cx="889000" cy="2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126212</xdr:rowOff>
    </xdr:from>
    <xdr:to>
      <xdr:col>31</xdr:col>
      <xdr:colOff>85725</xdr:colOff>
      <xdr:row>76</xdr:row>
      <xdr:rowOff>56362</xdr:rowOff>
    </xdr:to>
    <xdr:sp macro="" textlink="">
      <xdr:nvSpPr>
        <xdr:cNvPr id="833" name="フローチャート : 判断 832"/>
        <xdr:cNvSpPr/>
      </xdr:nvSpPr>
      <xdr:spPr>
        <a:xfrm>
          <a:off x="21272500" y="1298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72889</xdr:rowOff>
    </xdr:from>
    <xdr:ext cx="534377" cy="259045"/>
    <xdr:sp macro="" textlink="">
      <xdr:nvSpPr>
        <xdr:cNvPr id="834" name="テキスト ボックス 833"/>
        <xdr:cNvSpPr txBox="1"/>
      </xdr:nvSpPr>
      <xdr:spPr>
        <a:xfrm>
          <a:off x="21056111" y="1276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54330</xdr:rowOff>
    </xdr:from>
    <xdr:to>
      <xdr:col>29</xdr:col>
      <xdr:colOff>517525</xdr:colOff>
      <xdr:row>77</xdr:row>
      <xdr:rowOff>63728</xdr:rowOff>
    </xdr:to>
    <xdr:cxnSp macro="">
      <xdr:nvCxnSpPr>
        <xdr:cNvPr id="835" name="直線コネクタ 834"/>
        <xdr:cNvCxnSpPr/>
      </xdr:nvCxnSpPr>
      <xdr:spPr>
        <a:xfrm>
          <a:off x="19545300" y="13255980"/>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163767</xdr:rowOff>
    </xdr:from>
    <xdr:to>
      <xdr:col>29</xdr:col>
      <xdr:colOff>568325</xdr:colOff>
      <xdr:row>76</xdr:row>
      <xdr:rowOff>93917</xdr:rowOff>
    </xdr:to>
    <xdr:sp macro="" textlink="">
      <xdr:nvSpPr>
        <xdr:cNvPr id="836" name="フローチャート : 判断 835"/>
        <xdr:cNvSpPr/>
      </xdr:nvSpPr>
      <xdr:spPr>
        <a:xfrm>
          <a:off x="20383500" y="1302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110444</xdr:rowOff>
    </xdr:from>
    <xdr:ext cx="534377" cy="259045"/>
    <xdr:sp macro="" textlink="">
      <xdr:nvSpPr>
        <xdr:cNvPr id="837" name="テキスト ボックス 836"/>
        <xdr:cNvSpPr txBox="1"/>
      </xdr:nvSpPr>
      <xdr:spPr>
        <a:xfrm>
          <a:off x="20167111" y="1279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70,605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54330</xdr:rowOff>
    </xdr:from>
    <xdr:to>
      <xdr:col>28</xdr:col>
      <xdr:colOff>314325</xdr:colOff>
      <xdr:row>77</xdr:row>
      <xdr:rowOff>89497</xdr:rowOff>
    </xdr:to>
    <xdr:cxnSp macro="">
      <xdr:nvCxnSpPr>
        <xdr:cNvPr id="838" name="直線コネクタ 837"/>
        <xdr:cNvCxnSpPr/>
      </xdr:nvCxnSpPr>
      <xdr:spPr>
        <a:xfrm flipV="1">
          <a:off x="18656300" y="13255980"/>
          <a:ext cx="889000" cy="3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11545</xdr:rowOff>
    </xdr:from>
    <xdr:to>
      <xdr:col>28</xdr:col>
      <xdr:colOff>365125</xdr:colOff>
      <xdr:row>76</xdr:row>
      <xdr:rowOff>113145</xdr:rowOff>
    </xdr:to>
    <xdr:sp macro="" textlink="">
      <xdr:nvSpPr>
        <xdr:cNvPr id="839" name="フローチャート : 判断 838"/>
        <xdr:cNvSpPr/>
      </xdr:nvSpPr>
      <xdr:spPr>
        <a:xfrm>
          <a:off x="19494500" y="130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129671</xdr:rowOff>
    </xdr:from>
    <xdr:ext cx="534377" cy="259045"/>
    <xdr:sp macro="" textlink="">
      <xdr:nvSpPr>
        <xdr:cNvPr id="840" name="テキスト ボックス 839"/>
        <xdr:cNvSpPr txBox="1"/>
      </xdr:nvSpPr>
      <xdr:spPr>
        <a:xfrm>
          <a:off x="19278111" y="128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69,091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10491</xdr:rowOff>
    </xdr:from>
    <xdr:to>
      <xdr:col>27</xdr:col>
      <xdr:colOff>161925</xdr:colOff>
      <xdr:row>76</xdr:row>
      <xdr:rowOff>112091</xdr:rowOff>
    </xdr:to>
    <xdr:sp macro="" textlink="">
      <xdr:nvSpPr>
        <xdr:cNvPr id="841" name="フローチャート : 判断 840"/>
        <xdr:cNvSpPr/>
      </xdr:nvSpPr>
      <xdr:spPr>
        <a:xfrm>
          <a:off x="18605500" y="1304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128617</xdr:rowOff>
    </xdr:from>
    <xdr:ext cx="534377" cy="259045"/>
    <xdr:sp macro="" textlink="">
      <xdr:nvSpPr>
        <xdr:cNvPr id="842" name="テキスト ボックス 841"/>
        <xdr:cNvSpPr txBox="1"/>
      </xdr:nvSpPr>
      <xdr:spPr>
        <a:xfrm>
          <a:off x="18389111" y="128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69,174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50292</xdr:rowOff>
    </xdr:from>
    <xdr:to>
      <xdr:col>32</xdr:col>
      <xdr:colOff>238125</xdr:colOff>
      <xdr:row>76</xdr:row>
      <xdr:rowOff>151892</xdr:rowOff>
    </xdr:to>
    <xdr:sp macro="" textlink="">
      <xdr:nvSpPr>
        <xdr:cNvPr id="848" name="円/楕円 847"/>
        <xdr:cNvSpPr/>
      </xdr:nvSpPr>
      <xdr:spPr>
        <a:xfrm>
          <a:off x="22110700" y="1308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28719</xdr:rowOff>
    </xdr:from>
    <xdr:ext cx="534377" cy="259045"/>
    <xdr:sp macro="" textlink="">
      <xdr:nvSpPr>
        <xdr:cNvPr id="849" name="繰出金該当値テキスト"/>
        <xdr:cNvSpPr txBox="1"/>
      </xdr:nvSpPr>
      <xdr:spPr>
        <a:xfrm>
          <a:off x="22212300" y="1305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66,040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157811</xdr:rowOff>
    </xdr:from>
    <xdr:to>
      <xdr:col>31</xdr:col>
      <xdr:colOff>85725</xdr:colOff>
      <xdr:row>77</xdr:row>
      <xdr:rowOff>87961</xdr:rowOff>
    </xdr:to>
    <xdr:sp macro="" textlink="">
      <xdr:nvSpPr>
        <xdr:cNvPr id="850" name="円/楕円 849"/>
        <xdr:cNvSpPr/>
      </xdr:nvSpPr>
      <xdr:spPr>
        <a:xfrm>
          <a:off x="21272500" y="1318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79088</xdr:rowOff>
    </xdr:from>
    <xdr:ext cx="534377" cy="259045"/>
    <xdr:sp macro="" textlink="">
      <xdr:nvSpPr>
        <xdr:cNvPr id="851" name="テキスト ボックス 850"/>
        <xdr:cNvSpPr txBox="1"/>
      </xdr:nvSpPr>
      <xdr:spPr>
        <a:xfrm>
          <a:off x="21056111" y="1328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57,574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12928</xdr:rowOff>
    </xdr:from>
    <xdr:to>
      <xdr:col>29</xdr:col>
      <xdr:colOff>568325</xdr:colOff>
      <xdr:row>77</xdr:row>
      <xdr:rowOff>114528</xdr:rowOff>
    </xdr:to>
    <xdr:sp macro="" textlink="">
      <xdr:nvSpPr>
        <xdr:cNvPr id="852" name="円/楕円 851"/>
        <xdr:cNvSpPr/>
      </xdr:nvSpPr>
      <xdr:spPr>
        <a:xfrm>
          <a:off x="20383500" y="132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105655</xdr:rowOff>
    </xdr:from>
    <xdr:ext cx="534377" cy="259045"/>
    <xdr:sp macro="" textlink="">
      <xdr:nvSpPr>
        <xdr:cNvPr id="853" name="テキスト ボックス 852"/>
        <xdr:cNvSpPr txBox="1"/>
      </xdr:nvSpPr>
      <xdr:spPr>
        <a:xfrm>
          <a:off x="20167111" y="133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55,482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3530</xdr:rowOff>
    </xdr:from>
    <xdr:to>
      <xdr:col>28</xdr:col>
      <xdr:colOff>365125</xdr:colOff>
      <xdr:row>77</xdr:row>
      <xdr:rowOff>105130</xdr:rowOff>
    </xdr:to>
    <xdr:sp macro="" textlink="">
      <xdr:nvSpPr>
        <xdr:cNvPr id="854" name="円/楕円 853"/>
        <xdr:cNvSpPr/>
      </xdr:nvSpPr>
      <xdr:spPr>
        <a:xfrm>
          <a:off x="19494500" y="132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96257</xdr:rowOff>
    </xdr:from>
    <xdr:ext cx="534377" cy="259045"/>
    <xdr:sp macro="" textlink="">
      <xdr:nvSpPr>
        <xdr:cNvPr id="855" name="テキスト ボックス 854"/>
        <xdr:cNvSpPr txBox="1"/>
      </xdr:nvSpPr>
      <xdr:spPr>
        <a:xfrm>
          <a:off x="19278111" y="132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56,222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38697</xdr:rowOff>
    </xdr:from>
    <xdr:to>
      <xdr:col>27</xdr:col>
      <xdr:colOff>161925</xdr:colOff>
      <xdr:row>77</xdr:row>
      <xdr:rowOff>140297</xdr:rowOff>
    </xdr:to>
    <xdr:sp macro="" textlink="">
      <xdr:nvSpPr>
        <xdr:cNvPr id="856" name="円/楕円 855"/>
        <xdr:cNvSpPr/>
      </xdr:nvSpPr>
      <xdr:spPr>
        <a:xfrm>
          <a:off x="18605500" y="1324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131424</xdr:rowOff>
    </xdr:from>
    <xdr:ext cx="534377" cy="259045"/>
    <xdr:sp macro="" textlink="">
      <xdr:nvSpPr>
        <xdr:cNvPr id="857" name="テキスト ボックス 856"/>
        <xdr:cNvSpPr txBox="1"/>
      </xdr:nvSpPr>
      <xdr:spPr>
        <a:xfrm>
          <a:off x="18389111" y="1333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8" name="直線コネクタ 86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9" name="テキスト ボックス 86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0" name="直線コネクタ 86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96</xdr:row>
      <xdr:rowOff>35577</xdr:rowOff>
    </xdr:from>
    <xdr:ext cx="377026" cy="259045"/>
    <xdr:sp macro="" textlink="">
      <xdr:nvSpPr>
        <xdr:cNvPr id="871" name="テキスト ボックス 870"/>
        <xdr:cNvSpPr txBox="1"/>
      </xdr:nvSpPr>
      <xdr:spPr>
        <a:xfrm>
          <a:off x="17910974" y="1649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2" name="直線コネクタ 87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93</xdr:row>
      <xdr:rowOff>168927</xdr:rowOff>
    </xdr:from>
    <xdr:ext cx="377026" cy="259045"/>
    <xdr:sp macro="" textlink="">
      <xdr:nvSpPr>
        <xdr:cNvPr id="873" name="テキスト ボックス 872"/>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4" name="直線コネクタ 87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91</xdr:row>
      <xdr:rowOff>130827</xdr:rowOff>
    </xdr:from>
    <xdr:ext cx="377026" cy="259045"/>
    <xdr:sp macro="" textlink="">
      <xdr:nvSpPr>
        <xdr:cNvPr id="875" name="テキスト ボックス 874"/>
        <xdr:cNvSpPr txBox="1"/>
      </xdr:nvSpPr>
      <xdr:spPr>
        <a:xfrm>
          <a:off x="17910974" y="1573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6" name="直線コネクタ 87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92727</xdr:rowOff>
    </xdr:from>
    <xdr:ext cx="377026" cy="259045"/>
    <xdr:sp macro="" textlink="">
      <xdr:nvSpPr>
        <xdr:cNvPr id="877" name="テキスト ボックス 876"/>
        <xdr:cNvSpPr txBox="1"/>
      </xdr:nvSpPr>
      <xdr:spPr>
        <a:xfrm>
          <a:off x="17910974" y="1535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87</xdr:row>
      <xdr:rowOff>54627</xdr:rowOff>
    </xdr:from>
    <xdr:ext cx="467179" cy="259045"/>
    <xdr:sp macro="" textlink="">
      <xdr:nvSpPr>
        <xdr:cNvPr id="879" name="テキスト ボックス 878"/>
        <xdr:cNvSpPr txBox="1"/>
      </xdr:nvSpPr>
      <xdr:spPr>
        <a:xfrm>
          <a:off x="17820821" y="14970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1" name="直線コネクタ 880"/>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2"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3" name="直線コネクタ 88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4"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5" name="直線コネクタ 88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6" name="直線コネクタ 88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7"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8" name="フローチャート : 判断 887"/>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9" name="直線コネクタ 88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0" name="フローチャート : 判断 889"/>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1" name="テキスト ボックス 890"/>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2" name="直線コネクタ 89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3" name="フローチャート : 判断 892"/>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4" name="テキスト ボックス 893"/>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5" name="直線コネクタ 89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39370</xdr:rowOff>
    </xdr:from>
    <xdr:to>
      <xdr:col>28</xdr:col>
      <xdr:colOff>365125</xdr:colOff>
      <xdr:row>96</xdr:row>
      <xdr:rowOff>140970</xdr:rowOff>
    </xdr:to>
    <xdr:sp macro="" textlink="">
      <xdr:nvSpPr>
        <xdr:cNvPr id="896" name="フローチャート : 判断 895"/>
        <xdr:cNvSpPr/>
      </xdr:nvSpPr>
      <xdr:spPr>
        <a:xfrm>
          <a:off x="194945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94</xdr:row>
      <xdr:rowOff>157497</xdr:rowOff>
    </xdr:from>
    <xdr:ext cx="378565" cy="259045"/>
    <xdr:sp macro="" textlink="">
      <xdr:nvSpPr>
        <xdr:cNvPr id="897" name="テキスト ボックス 896"/>
        <xdr:cNvSpPr txBox="1"/>
      </xdr:nvSpPr>
      <xdr:spPr>
        <a:xfrm>
          <a:off x="19356017" y="16273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52705</xdr:rowOff>
    </xdr:from>
    <xdr:to>
      <xdr:col>27</xdr:col>
      <xdr:colOff>161925</xdr:colOff>
      <xdr:row>90</xdr:row>
      <xdr:rowOff>154305</xdr:rowOff>
    </xdr:to>
    <xdr:sp macro="" textlink="">
      <xdr:nvSpPr>
        <xdr:cNvPr id="898" name="フローチャート : 判断 897"/>
        <xdr:cNvSpPr/>
      </xdr:nvSpPr>
      <xdr:spPr>
        <a:xfrm>
          <a:off x="18605500" y="1548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170832</xdr:rowOff>
    </xdr:from>
    <xdr:ext cx="378565" cy="259045"/>
    <xdr:sp macro="" textlink="">
      <xdr:nvSpPr>
        <xdr:cNvPr id="899" name="テキスト ボックス 898"/>
        <xdr:cNvSpPr txBox="1"/>
      </xdr:nvSpPr>
      <xdr:spPr>
        <a:xfrm>
          <a:off x="18467017" y="15258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5" name="円/楕円 90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6"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7" name="円/楕円 90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8" name="テキスト ボックス 907"/>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9" name="円/楕円 90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0" name="テキスト ボックス 909"/>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1" name="円/楕円 91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12" name="テキスト ボックス 911"/>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3" name="円/楕円 91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14" name="テキスト ボックス 913"/>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補助費等の増は、農地集積協力金交付事業や地域消費喚起型事業（プレミアム商品券）の影響もあるが、一番の要因はふるさと納税推進事業に係る報償費である（</a:t>
          </a:r>
          <a:r>
            <a:rPr kumimoji="1" lang="en-US" altLang="ja-JP" sz="1300">
              <a:latin typeface="ＭＳ Ｐゴシック"/>
            </a:rPr>
            <a:t>H27</a:t>
          </a:r>
          <a:r>
            <a:rPr kumimoji="1" lang="ja-JP" altLang="en-US" sz="1300">
              <a:latin typeface="ＭＳ Ｐゴシック"/>
            </a:rPr>
            <a:t>　決算額</a:t>
          </a:r>
          <a:r>
            <a:rPr kumimoji="1" lang="en-US" altLang="ja-JP" sz="1300">
              <a:latin typeface="ＭＳ Ｐゴシック"/>
            </a:rPr>
            <a:t>1,362</a:t>
          </a:r>
          <a:r>
            <a:rPr kumimoji="1" lang="ja-JP" altLang="en-US" sz="1300">
              <a:latin typeface="ＭＳ Ｐゴシック"/>
            </a:rPr>
            <a:t>百万円）。</a:t>
          </a:r>
          <a:endParaRPr kumimoji="1" lang="en-US" altLang="ja-JP" sz="1300">
            <a:latin typeface="ＭＳ Ｐゴシック"/>
          </a:endParaRPr>
        </a:p>
        <a:p>
          <a:r>
            <a:rPr kumimoji="1" lang="ja-JP" altLang="en-US" sz="1300">
              <a:latin typeface="ＭＳ Ｐゴシック"/>
            </a:rPr>
            <a:t>　積立金の増についても、ふるさと納税を推進したことによるふるさと応援寄附金の積立金の</a:t>
          </a:r>
          <a:r>
            <a:rPr kumimoji="1" lang="en-US" altLang="ja-JP" sz="1300">
              <a:latin typeface="ＭＳ Ｐゴシック"/>
            </a:rPr>
            <a:t>1,100</a:t>
          </a:r>
          <a:r>
            <a:rPr kumimoji="1" lang="ja-JP" altLang="en-US" sz="1300">
              <a:latin typeface="ＭＳ Ｐゴシック"/>
            </a:rPr>
            <a:t>百万円増が主な要因となる。</a:t>
          </a:r>
          <a:endParaRPr kumimoji="1" lang="en-US" altLang="ja-JP" sz="1300">
            <a:latin typeface="ＭＳ Ｐゴシック"/>
          </a:endParaRPr>
        </a:p>
        <a:p>
          <a:r>
            <a:rPr kumimoji="1" lang="ja-JP" altLang="en-US" sz="1300">
              <a:latin typeface="ＭＳ Ｐゴシック"/>
            </a:rPr>
            <a:t>  類似団体平均と比較し、扶助費、補助費等について高い水準となっているので、関連事業の効果、達成度等を客観的に検証できるように努め、支出の抑制を図る。</a:t>
          </a:r>
          <a:endParaRPr kumimoji="1" lang="en-US" altLang="ja-JP" sz="1300">
            <a:latin typeface="ＭＳ Ｐゴシック"/>
          </a:endParaRPr>
        </a:p>
        <a:p>
          <a:r>
            <a:rPr kumimoji="1" lang="ja-JP" altLang="en-US" sz="1300">
              <a:latin typeface="ＭＳ Ｐゴシック"/>
            </a:rPr>
            <a:t>　また、物件費についても、</a:t>
          </a:r>
          <a:r>
            <a:rPr kumimoji="1" lang="en-US" altLang="ja-JP" sz="1300">
              <a:latin typeface="ＭＳ Ｐゴシック"/>
            </a:rPr>
            <a:t>3</a:t>
          </a:r>
          <a:r>
            <a:rPr kumimoji="1" lang="ja-JP" altLang="en-US" sz="1300">
              <a:latin typeface="ＭＳ Ｐゴシック"/>
            </a:rPr>
            <a:t>年連続の増となっている。決算額ベースでは前年度比で</a:t>
          </a:r>
          <a:r>
            <a:rPr kumimoji="1" lang="en-US" altLang="ja-JP" sz="1300">
              <a:latin typeface="ＭＳ Ｐゴシック"/>
            </a:rPr>
            <a:t>41,526</a:t>
          </a:r>
          <a:r>
            <a:rPr kumimoji="1" lang="ja-JP" altLang="en-US" sz="1300">
              <a:latin typeface="ＭＳ Ｐゴシック"/>
            </a:rPr>
            <a:t>千円減となっているが、事務事業の見直し等をおこないさらなる削減を行う。</a:t>
          </a:r>
          <a:endParaRPr kumimoji="1" lang="en-US" altLang="ja-JP" sz="1300">
            <a:latin typeface="ＭＳ Ｐゴシック"/>
          </a:endParaRPr>
        </a:p>
        <a:p>
          <a:r>
            <a:rPr kumimoji="1" lang="ja-JP" altLang="en-US" sz="1300">
              <a:latin typeface="ＭＳ Ｐゴシック"/>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13,879
13,666
100.67
10,261,389
9,908,383
350,812
4,443,097
8,039,839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30353</xdr:rowOff>
    </xdr:from>
    <xdr:to>
      <xdr:col>6</xdr:col>
      <xdr:colOff>510540</xdr:colOff>
      <xdr:row>39</xdr:row>
      <xdr:rowOff>79883</xdr:rowOff>
    </xdr:to>
    <xdr:cxnSp macro="">
      <xdr:nvCxnSpPr>
        <xdr:cNvPr id="56" name="直線コネクタ 55"/>
        <xdr:cNvCxnSpPr/>
      </xdr:nvCxnSpPr>
      <xdr:spPr>
        <a:xfrm flipV="1">
          <a:off x="4633595" y="5173853"/>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83710</xdr:rowOff>
    </xdr:from>
    <xdr:ext cx="469744" cy="259045"/>
    <xdr:sp macro="" textlink="">
      <xdr:nvSpPr>
        <xdr:cNvPr id="57" name="議会費最小値テキスト"/>
        <xdr:cNvSpPr txBox="1"/>
      </xdr:nvSpPr>
      <xdr:spPr>
        <a:xfrm>
          <a:off x="4686300" y="677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5,907</a:t>
          </a:r>
          <a:endParaRPr kumimoji="1" lang="ja-JP" altLang="en-US" sz="1000" b="1">
            <a:latin typeface="ＭＳ Ｐゴシック"/>
          </a:endParaRPr>
        </a:p>
      </xdr:txBody>
    </xdr:sp>
    <xdr:clientData/>
  </xdr:oneCellAnchor>
  <xdr:twoCellAnchor>
    <xdr:from>
      <xdr:col>6</xdr:col>
      <xdr:colOff>422275</xdr:colOff>
      <xdr:row>39</xdr:row>
      <xdr:rowOff>79883</xdr:rowOff>
    </xdr:from>
    <xdr:to>
      <xdr:col>6</xdr:col>
      <xdr:colOff>600075</xdr:colOff>
      <xdr:row>39</xdr:row>
      <xdr:rowOff>79883</xdr:rowOff>
    </xdr:to>
    <xdr:cxnSp macro="">
      <xdr:nvCxnSpPr>
        <xdr:cNvPr id="58" name="直線コネクタ 57"/>
        <xdr:cNvCxnSpPr/>
      </xdr:nvCxnSpPr>
      <xdr:spPr>
        <a:xfrm>
          <a:off x="4546600" y="676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148480</xdr:rowOff>
    </xdr:from>
    <xdr:ext cx="534377" cy="259045"/>
    <xdr:sp macro="" textlink="">
      <xdr:nvSpPr>
        <xdr:cNvPr id="59" name="議会費最大値テキスト"/>
        <xdr:cNvSpPr txBox="1"/>
      </xdr:nvSpPr>
      <xdr:spPr>
        <a:xfrm>
          <a:off x="4686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10,087</a:t>
          </a:r>
          <a:endParaRPr kumimoji="1" lang="ja-JP" altLang="en-US" sz="1000" b="1">
            <a:latin typeface="ＭＳ Ｐゴシック"/>
          </a:endParaRPr>
        </a:p>
      </xdr:txBody>
    </xdr:sp>
    <xdr:clientData/>
  </xdr:oneCellAnchor>
  <xdr:twoCellAnchor>
    <xdr:from>
      <xdr:col>6</xdr:col>
      <xdr:colOff>422275</xdr:colOff>
      <xdr:row>30</xdr:row>
      <xdr:rowOff>30353</xdr:rowOff>
    </xdr:from>
    <xdr:to>
      <xdr:col>6</xdr:col>
      <xdr:colOff>600075</xdr:colOff>
      <xdr:row>30</xdr:row>
      <xdr:rowOff>30353</xdr:rowOff>
    </xdr:to>
    <xdr:cxnSp macro="">
      <xdr:nvCxnSpPr>
        <xdr:cNvPr id="60" name="直線コネクタ 59"/>
        <xdr:cNvCxnSpPr/>
      </xdr:nvCxnSpPr>
      <xdr:spPr>
        <a:xfrm>
          <a:off x="4546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16256</xdr:rowOff>
    </xdr:from>
    <xdr:to>
      <xdr:col>6</xdr:col>
      <xdr:colOff>511175</xdr:colOff>
      <xdr:row>38</xdr:row>
      <xdr:rowOff>57785</xdr:rowOff>
    </xdr:to>
    <xdr:cxnSp macro="">
      <xdr:nvCxnSpPr>
        <xdr:cNvPr id="61" name="直線コネクタ 60"/>
        <xdr:cNvCxnSpPr/>
      </xdr:nvCxnSpPr>
      <xdr:spPr>
        <a:xfrm flipV="1">
          <a:off x="3797300" y="6359906"/>
          <a:ext cx="838200" cy="2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86631</xdr:rowOff>
    </xdr:from>
    <xdr:ext cx="469744" cy="259045"/>
    <xdr:sp macro="" textlink="">
      <xdr:nvSpPr>
        <xdr:cNvPr id="62" name="議会費平均値テキスト"/>
        <xdr:cNvSpPr txBox="1"/>
      </xdr:nvSpPr>
      <xdr:spPr>
        <a:xfrm>
          <a:off x="4686300" y="5915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63754</xdr:rowOff>
    </xdr:from>
    <xdr:to>
      <xdr:col>6</xdr:col>
      <xdr:colOff>561975</xdr:colOff>
      <xdr:row>35</xdr:row>
      <xdr:rowOff>165354</xdr:rowOff>
    </xdr:to>
    <xdr:sp macro="" textlink="">
      <xdr:nvSpPr>
        <xdr:cNvPr id="63" name="フローチャート : 判断 62"/>
        <xdr:cNvSpPr/>
      </xdr:nvSpPr>
      <xdr:spPr>
        <a:xfrm>
          <a:off x="4584700" y="606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57785</xdr:rowOff>
    </xdr:from>
    <xdr:to>
      <xdr:col>5</xdr:col>
      <xdr:colOff>358775</xdr:colOff>
      <xdr:row>38</xdr:row>
      <xdr:rowOff>87122</xdr:rowOff>
    </xdr:to>
    <xdr:cxnSp macro="">
      <xdr:nvCxnSpPr>
        <xdr:cNvPr id="64" name="直線コネクタ 63"/>
        <xdr:cNvCxnSpPr/>
      </xdr:nvCxnSpPr>
      <xdr:spPr>
        <a:xfrm flipV="1">
          <a:off x="2908300" y="6572885"/>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66040</xdr:rowOff>
    </xdr:from>
    <xdr:to>
      <xdr:col>5</xdr:col>
      <xdr:colOff>409575</xdr:colOff>
      <xdr:row>35</xdr:row>
      <xdr:rowOff>167640</xdr:rowOff>
    </xdr:to>
    <xdr:sp macro="" textlink="">
      <xdr:nvSpPr>
        <xdr:cNvPr id="65" name="フローチャート : 判断 64"/>
        <xdr:cNvSpPr/>
      </xdr:nvSpPr>
      <xdr:spPr>
        <a:xfrm>
          <a:off x="3746500" y="60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12717</xdr:rowOff>
    </xdr:from>
    <xdr:ext cx="469744" cy="259045"/>
    <xdr:sp macro="" textlink="">
      <xdr:nvSpPr>
        <xdr:cNvPr id="66" name="テキスト ボックス 65"/>
        <xdr:cNvSpPr txBox="1"/>
      </xdr:nvSpPr>
      <xdr:spPr>
        <a:xfrm>
          <a:off x="3562427"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113411</xdr:rowOff>
    </xdr:from>
    <xdr:to>
      <xdr:col>4</xdr:col>
      <xdr:colOff>155575</xdr:colOff>
      <xdr:row>38</xdr:row>
      <xdr:rowOff>87122</xdr:rowOff>
    </xdr:to>
    <xdr:cxnSp macro="">
      <xdr:nvCxnSpPr>
        <xdr:cNvPr id="67" name="直線コネクタ 66"/>
        <xdr:cNvCxnSpPr/>
      </xdr:nvCxnSpPr>
      <xdr:spPr>
        <a:xfrm>
          <a:off x="2019300" y="6285611"/>
          <a:ext cx="889000" cy="3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104902</xdr:rowOff>
    </xdr:from>
    <xdr:to>
      <xdr:col>4</xdr:col>
      <xdr:colOff>206375</xdr:colOff>
      <xdr:row>36</xdr:row>
      <xdr:rowOff>35052</xdr:rowOff>
    </xdr:to>
    <xdr:sp macro="" textlink="">
      <xdr:nvSpPr>
        <xdr:cNvPr id="68" name="フローチャート : 判断 67"/>
        <xdr:cNvSpPr/>
      </xdr:nvSpPr>
      <xdr:spPr>
        <a:xfrm>
          <a:off x="2857500" y="61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51579</xdr:rowOff>
    </xdr:from>
    <xdr:ext cx="469744" cy="259045"/>
    <xdr:sp macro="" textlink="">
      <xdr:nvSpPr>
        <xdr:cNvPr id="69" name="テキスト ボックス 68"/>
        <xdr:cNvSpPr txBox="1"/>
      </xdr:nvSpPr>
      <xdr:spPr>
        <a:xfrm>
          <a:off x="2673427" y="588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145415</xdr:rowOff>
    </xdr:from>
    <xdr:to>
      <xdr:col>2</xdr:col>
      <xdr:colOff>638175</xdr:colOff>
      <xdr:row>36</xdr:row>
      <xdr:rowOff>113411</xdr:rowOff>
    </xdr:to>
    <xdr:cxnSp macro="">
      <xdr:nvCxnSpPr>
        <xdr:cNvPr id="70" name="直線コネクタ 69"/>
        <xdr:cNvCxnSpPr/>
      </xdr:nvCxnSpPr>
      <xdr:spPr>
        <a:xfrm>
          <a:off x="1130300" y="6146165"/>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40513</xdr:rowOff>
    </xdr:from>
    <xdr:to>
      <xdr:col>3</xdr:col>
      <xdr:colOff>3175</xdr:colOff>
      <xdr:row>35</xdr:row>
      <xdr:rowOff>142113</xdr:rowOff>
    </xdr:to>
    <xdr:sp macro="" textlink="">
      <xdr:nvSpPr>
        <xdr:cNvPr id="71" name="フローチャート : 判断 70"/>
        <xdr:cNvSpPr/>
      </xdr:nvSpPr>
      <xdr:spPr>
        <a:xfrm>
          <a:off x="1968500" y="60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158640</xdr:rowOff>
    </xdr:from>
    <xdr:ext cx="469744" cy="259045"/>
    <xdr:sp macro="" textlink="">
      <xdr:nvSpPr>
        <xdr:cNvPr id="72" name="テキスト ボックス 71"/>
        <xdr:cNvSpPr txBox="1"/>
      </xdr:nvSpPr>
      <xdr:spPr>
        <a:xfrm>
          <a:off x="1784427" y="581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88900</xdr:rowOff>
    </xdr:from>
    <xdr:to>
      <xdr:col>1</xdr:col>
      <xdr:colOff>485775</xdr:colOff>
      <xdr:row>34</xdr:row>
      <xdr:rowOff>19050</xdr:rowOff>
    </xdr:to>
    <xdr:sp macro="" textlink="">
      <xdr:nvSpPr>
        <xdr:cNvPr id="73" name="フローチャート : 判断 72"/>
        <xdr:cNvSpPr/>
      </xdr:nvSpPr>
      <xdr:spPr>
        <a:xfrm>
          <a:off x="1079500" y="574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35577</xdr:rowOff>
    </xdr:from>
    <xdr:ext cx="469744" cy="259045"/>
    <xdr:sp macro="" textlink="">
      <xdr:nvSpPr>
        <xdr:cNvPr id="74" name="テキスト ボックス 73"/>
        <xdr:cNvSpPr txBox="1"/>
      </xdr:nvSpPr>
      <xdr:spPr>
        <a:xfrm>
          <a:off x="895427" y="552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136906</xdr:rowOff>
    </xdr:from>
    <xdr:to>
      <xdr:col>6</xdr:col>
      <xdr:colOff>561975</xdr:colOff>
      <xdr:row>37</xdr:row>
      <xdr:rowOff>67056</xdr:rowOff>
    </xdr:to>
    <xdr:sp macro="" textlink="">
      <xdr:nvSpPr>
        <xdr:cNvPr id="80" name="円/楕円 79"/>
        <xdr:cNvSpPr/>
      </xdr:nvSpPr>
      <xdr:spPr>
        <a:xfrm>
          <a:off x="4584700" y="63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115333</xdr:rowOff>
    </xdr:from>
    <xdr:ext cx="469744" cy="259045"/>
    <xdr:sp macro="" textlink="">
      <xdr:nvSpPr>
        <xdr:cNvPr id="81" name="議会費該当値テキスト"/>
        <xdr:cNvSpPr txBox="1"/>
      </xdr:nvSpPr>
      <xdr:spPr>
        <a:xfrm>
          <a:off x="4686300"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6,974</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6985</xdr:rowOff>
    </xdr:from>
    <xdr:to>
      <xdr:col>5</xdr:col>
      <xdr:colOff>409575</xdr:colOff>
      <xdr:row>38</xdr:row>
      <xdr:rowOff>108585</xdr:rowOff>
    </xdr:to>
    <xdr:sp macro="" textlink="">
      <xdr:nvSpPr>
        <xdr:cNvPr id="82" name="円/楕円 81"/>
        <xdr:cNvSpPr/>
      </xdr:nvSpPr>
      <xdr:spPr>
        <a:xfrm>
          <a:off x="3746500" y="65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99712</xdr:rowOff>
    </xdr:from>
    <xdr:ext cx="469744" cy="259045"/>
    <xdr:sp macro="" textlink="">
      <xdr:nvSpPr>
        <xdr:cNvPr id="83" name="テキスト ボックス 82"/>
        <xdr:cNvSpPr txBox="1"/>
      </xdr:nvSpPr>
      <xdr:spPr>
        <a:xfrm>
          <a:off x="3562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6,415</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36322</xdr:rowOff>
    </xdr:from>
    <xdr:to>
      <xdr:col>4</xdr:col>
      <xdr:colOff>206375</xdr:colOff>
      <xdr:row>38</xdr:row>
      <xdr:rowOff>137922</xdr:rowOff>
    </xdr:to>
    <xdr:sp macro="" textlink="">
      <xdr:nvSpPr>
        <xdr:cNvPr id="84" name="円/楕円 83"/>
        <xdr:cNvSpPr/>
      </xdr:nvSpPr>
      <xdr:spPr>
        <a:xfrm>
          <a:off x="2857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129049</xdr:rowOff>
    </xdr:from>
    <xdr:ext cx="469744" cy="259045"/>
    <xdr:sp macro="" textlink="">
      <xdr:nvSpPr>
        <xdr:cNvPr id="85" name="テキスト ボックス 84"/>
        <xdr:cNvSpPr txBox="1"/>
      </xdr:nvSpPr>
      <xdr:spPr>
        <a:xfrm>
          <a:off x="2673427" y="66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62611</xdr:rowOff>
    </xdr:from>
    <xdr:to>
      <xdr:col>3</xdr:col>
      <xdr:colOff>3175</xdr:colOff>
      <xdr:row>36</xdr:row>
      <xdr:rowOff>164211</xdr:rowOff>
    </xdr:to>
    <xdr:sp macro="" textlink="">
      <xdr:nvSpPr>
        <xdr:cNvPr id="86" name="円/楕円 85"/>
        <xdr:cNvSpPr/>
      </xdr:nvSpPr>
      <xdr:spPr>
        <a:xfrm>
          <a:off x="1968500" y="623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155338</xdr:rowOff>
    </xdr:from>
    <xdr:ext cx="469744" cy="259045"/>
    <xdr:sp macro="" textlink="">
      <xdr:nvSpPr>
        <xdr:cNvPr id="87" name="テキスト ボックス 86"/>
        <xdr:cNvSpPr txBox="1"/>
      </xdr:nvSpPr>
      <xdr:spPr>
        <a:xfrm>
          <a:off x="1784427" y="63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94615</xdr:rowOff>
    </xdr:from>
    <xdr:to>
      <xdr:col>1</xdr:col>
      <xdr:colOff>485775</xdr:colOff>
      <xdr:row>36</xdr:row>
      <xdr:rowOff>24765</xdr:rowOff>
    </xdr:to>
    <xdr:sp macro="" textlink="">
      <xdr:nvSpPr>
        <xdr:cNvPr id="88" name="円/楕円 87"/>
        <xdr:cNvSpPr/>
      </xdr:nvSpPr>
      <xdr:spPr>
        <a:xfrm>
          <a:off x="1079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15892</xdr:rowOff>
    </xdr:from>
    <xdr:ext cx="469744" cy="259045"/>
    <xdr:sp macro="" textlink="">
      <xdr:nvSpPr>
        <xdr:cNvPr id="89" name="テキスト ボックス 88"/>
        <xdr:cNvSpPr txBox="1"/>
      </xdr:nvSpPr>
      <xdr:spPr>
        <a:xfrm>
          <a:off x="895427" y="61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151910</xdr:rowOff>
    </xdr:from>
    <xdr:to>
      <xdr:col>6</xdr:col>
      <xdr:colOff>510540</xdr:colOff>
      <xdr:row>58</xdr:row>
      <xdr:rowOff>148676</xdr:rowOff>
    </xdr:to>
    <xdr:cxnSp macro="">
      <xdr:nvCxnSpPr>
        <xdr:cNvPr id="113" name="直線コネクタ 112"/>
        <xdr:cNvCxnSpPr/>
      </xdr:nvCxnSpPr>
      <xdr:spPr>
        <a:xfrm flipV="1">
          <a:off x="4633595" y="8724410"/>
          <a:ext cx="1270" cy="1368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152503</xdr:rowOff>
    </xdr:from>
    <xdr:ext cx="534377" cy="259045"/>
    <xdr:sp macro="" textlink="">
      <xdr:nvSpPr>
        <xdr:cNvPr id="114" name="総務費最小値テキスト"/>
        <xdr:cNvSpPr txBox="1"/>
      </xdr:nvSpPr>
      <xdr:spPr>
        <a:xfrm>
          <a:off x="4686300" y="1009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52,932</a:t>
          </a:r>
          <a:endParaRPr kumimoji="1" lang="ja-JP" altLang="en-US" sz="1000" b="1">
            <a:latin typeface="ＭＳ Ｐゴシック"/>
          </a:endParaRPr>
        </a:p>
      </xdr:txBody>
    </xdr:sp>
    <xdr:clientData/>
  </xdr:oneCellAnchor>
  <xdr:twoCellAnchor>
    <xdr:from>
      <xdr:col>6</xdr:col>
      <xdr:colOff>422275</xdr:colOff>
      <xdr:row>58</xdr:row>
      <xdr:rowOff>148676</xdr:rowOff>
    </xdr:from>
    <xdr:to>
      <xdr:col>6</xdr:col>
      <xdr:colOff>600075</xdr:colOff>
      <xdr:row>58</xdr:row>
      <xdr:rowOff>148676</xdr:rowOff>
    </xdr:to>
    <xdr:cxnSp macro="">
      <xdr:nvCxnSpPr>
        <xdr:cNvPr id="115" name="直線コネクタ 114"/>
        <xdr:cNvCxnSpPr/>
      </xdr:nvCxnSpPr>
      <xdr:spPr>
        <a:xfrm>
          <a:off x="4546600" y="1009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98587</xdr:rowOff>
    </xdr:from>
    <xdr:ext cx="690189" cy="259045"/>
    <xdr:sp macro="" textlink="">
      <xdr:nvSpPr>
        <xdr:cNvPr id="116" name="総務費最大値テキスト"/>
        <xdr:cNvSpPr txBox="1"/>
      </xdr:nvSpPr>
      <xdr:spPr>
        <a:xfrm>
          <a:off x="4686300" y="84996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1,130,386</a:t>
          </a:r>
          <a:endParaRPr kumimoji="1" lang="ja-JP" altLang="en-US" sz="1000" b="1">
            <a:latin typeface="ＭＳ Ｐゴシック"/>
          </a:endParaRPr>
        </a:p>
      </xdr:txBody>
    </xdr:sp>
    <xdr:clientData/>
  </xdr:oneCellAnchor>
  <xdr:twoCellAnchor>
    <xdr:from>
      <xdr:col>6</xdr:col>
      <xdr:colOff>422275</xdr:colOff>
      <xdr:row>50</xdr:row>
      <xdr:rowOff>151910</xdr:rowOff>
    </xdr:from>
    <xdr:to>
      <xdr:col>6</xdr:col>
      <xdr:colOff>600075</xdr:colOff>
      <xdr:row>50</xdr:row>
      <xdr:rowOff>151910</xdr:rowOff>
    </xdr:to>
    <xdr:cxnSp macro="">
      <xdr:nvCxnSpPr>
        <xdr:cNvPr id="117" name="直線コネクタ 116"/>
        <xdr:cNvCxnSpPr/>
      </xdr:nvCxnSpPr>
      <xdr:spPr>
        <a:xfrm>
          <a:off x="4546600" y="872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126429</xdr:rowOff>
    </xdr:from>
    <xdr:to>
      <xdr:col>6</xdr:col>
      <xdr:colOff>511175</xdr:colOff>
      <xdr:row>58</xdr:row>
      <xdr:rowOff>131339</xdr:rowOff>
    </xdr:to>
    <xdr:cxnSp macro="">
      <xdr:nvCxnSpPr>
        <xdr:cNvPr id="118" name="直線コネクタ 117"/>
        <xdr:cNvCxnSpPr/>
      </xdr:nvCxnSpPr>
      <xdr:spPr>
        <a:xfrm flipV="1">
          <a:off x="3797300" y="10070529"/>
          <a:ext cx="838200" cy="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52250</xdr:rowOff>
    </xdr:from>
    <xdr:ext cx="599010" cy="259045"/>
    <xdr:sp macro="" textlink="">
      <xdr:nvSpPr>
        <xdr:cNvPr id="119" name="総務費平均値テキスト"/>
        <xdr:cNvSpPr txBox="1"/>
      </xdr:nvSpPr>
      <xdr:spPr>
        <a:xfrm>
          <a:off x="4686300" y="9824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29373</xdr:rowOff>
    </xdr:from>
    <xdr:to>
      <xdr:col>6</xdr:col>
      <xdr:colOff>561975</xdr:colOff>
      <xdr:row>58</xdr:row>
      <xdr:rowOff>130973</xdr:rowOff>
    </xdr:to>
    <xdr:sp macro="" textlink="">
      <xdr:nvSpPr>
        <xdr:cNvPr id="120" name="フローチャート : 判断 119"/>
        <xdr:cNvSpPr/>
      </xdr:nvSpPr>
      <xdr:spPr>
        <a:xfrm>
          <a:off x="4584700" y="9973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131339</xdr:rowOff>
    </xdr:from>
    <xdr:to>
      <xdr:col>5</xdr:col>
      <xdr:colOff>358775</xdr:colOff>
      <xdr:row>58</xdr:row>
      <xdr:rowOff>146297</xdr:rowOff>
    </xdr:to>
    <xdr:cxnSp macro="">
      <xdr:nvCxnSpPr>
        <xdr:cNvPr id="121" name="直線コネクタ 120"/>
        <xdr:cNvCxnSpPr/>
      </xdr:nvCxnSpPr>
      <xdr:spPr>
        <a:xfrm flipV="1">
          <a:off x="2908300" y="10075439"/>
          <a:ext cx="889000" cy="1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23892</xdr:rowOff>
    </xdr:from>
    <xdr:to>
      <xdr:col>5</xdr:col>
      <xdr:colOff>409575</xdr:colOff>
      <xdr:row>58</xdr:row>
      <xdr:rowOff>125492</xdr:rowOff>
    </xdr:to>
    <xdr:sp macro="" textlink="">
      <xdr:nvSpPr>
        <xdr:cNvPr id="122" name="フローチャート : 判断 121"/>
        <xdr:cNvSpPr/>
      </xdr:nvSpPr>
      <xdr:spPr>
        <a:xfrm>
          <a:off x="3746500" y="99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142019</xdr:rowOff>
    </xdr:from>
    <xdr:ext cx="599010" cy="259045"/>
    <xdr:sp macro="" textlink="">
      <xdr:nvSpPr>
        <xdr:cNvPr id="123" name="テキスト ボックス 122"/>
        <xdr:cNvSpPr txBox="1"/>
      </xdr:nvSpPr>
      <xdr:spPr>
        <a:xfrm>
          <a:off x="3497794" y="974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111,188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146297</xdr:rowOff>
    </xdr:from>
    <xdr:to>
      <xdr:col>4</xdr:col>
      <xdr:colOff>155575</xdr:colOff>
      <xdr:row>58</xdr:row>
      <xdr:rowOff>147719</xdr:rowOff>
    </xdr:to>
    <xdr:cxnSp macro="">
      <xdr:nvCxnSpPr>
        <xdr:cNvPr id="124" name="直線コネクタ 123"/>
        <xdr:cNvCxnSpPr/>
      </xdr:nvCxnSpPr>
      <xdr:spPr>
        <a:xfrm flipV="1">
          <a:off x="2019300" y="10090397"/>
          <a:ext cx="8890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20787</xdr:rowOff>
    </xdr:from>
    <xdr:to>
      <xdr:col>4</xdr:col>
      <xdr:colOff>206375</xdr:colOff>
      <xdr:row>58</xdr:row>
      <xdr:rowOff>122387</xdr:rowOff>
    </xdr:to>
    <xdr:sp macro="" textlink="">
      <xdr:nvSpPr>
        <xdr:cNvPr id="125" name="フローチャート : 判断 124"/>
        <xdr:cNvSpPr/>
      </xdr:nvSpPr>
      <xdr:spPr>
        <a:xfrm>
          <a:off x="2857500" y="996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138914</xdr:rowOff>
    </xdr:from>
    <xdr:ext cx="599010" cy="259045"/>
    <xdr:sp macro="" textlink="">
      <xdr:nvSpPr>
        <xdr:cNvPr id="126" name="テキスト ボックス 125"/>
        <xdr:cNvSpPr txBox="1"/>
      </xdr:nvSpPr>
      <xdr:spPr>
        <a:xfrm>
          <a:off x="2608794" y="974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113,632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147719</xdr:rowOff>
    </xdr:from>
    <xdr:to>
      <xdr:col>2</xdr:col>
      <xdr:colOff>638175</xdr:colOff>
      <xdr:row>58</xdr:row>
      <xdr:rowOff>147762</xdr:rowOff>
    </xdr:to>
    <xdr:cxnSp macro="">
      <xdr:nvCxnSpPr>
        <xdr:cNvPr id="127" name="直線コネクタ 126"/>
        <xdr:cNvCxnSpPr/>
      </xdr:nvCxnSpPr>
      <xdr:spPr>
        <a:xfrm flipV="1">
          <a:off x="1130300" y="10091819"/>
          <a:ext cx="8890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34959</xdr:rowOff>
    </xdr:from>
    <xdr:to>
      <xdr:col>3</xdr:col>
      <xdr:colOff>3175</xdr:colOff>
      <xdr:row>58</xdr:row>
      <xdr:rowOff>136559</xdr:rowOff>
    </xdr:to>
    <xdr:sp macro="" textlink="">
      <xdr:nvSpPr>
        <xdr:cNvPr id="128" name="フローチャート : 判断 127"/>
        <xdr:cNvSpPr/>
      </xdr:nvSpPr>
      <xdr:spPr>
        <a:xfrm>
          <a:off x="1968500" y="997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153086</xdr:rowOff>
    </xdr:from>
    <xdr:ext cx="599010" cy="259045"/>
    <xdr:sp macro="" textlink="">
      <xdr:nvSpPr>
        <xdr:cNvPr id="129" name="テキスト ボックス 128"/>
        <xdr:cNvSpPr txBox="1"/>
      </xdr:nvSpPr>
      <xdr:spPr>
        <a:xfrm>
          <a:off x="1719794" y="975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102,473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29906</xdr:rowOff>
    </xdr:from>
    <xdr:to>
      <xdr:col>1</xdr:col>
      <xdr:colOff>485775</xdr:colOff>
      <xdr:row>58</xdr:row>
      <xdr:rowOff>131506</xdr:rowOff>
    </xdr:to>
    <xdr:sp macro="" textlink="">
      <xdr:nvSpPr>
        <xdr:cNvPr id="130" name="フローチャート : 判断 129"/>
        <xdr:cNvSpPr/>
      </xdr:nvSpPr>
      <xdr:spPr>
        <a:xfrm>
          <a:off x="1079500" y="997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148033</xdr:rowOff>
    </xdr:from>
    <xdr:ext cx="599010" cy="259045"/>
    <xdr:sp macro="" textlink="">
      <xdr:nvSpPr>
        <xdr:cNvPr id="131" name="テキスト ボックス 130"/>
        <xdr:cNvSpPr txBox="1"/>
      </xdr:nvSpPr>
      <xdr:spPr>
        <a:xfrm>
          <a:off x="830794" y="974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75629</xdr:rowOff>
    </xdr:from>
    <xdr:to>
      <xdr:col>6</xdr:col>
      <xdr:colOff>561975</xdr:colOff>
      <xdr:row>59</xdr:row>
      <xdr:rowOff>5779</xdr:rowOff>
    </xdr:to>
    <xdr:sp macro="" textlink="">
      <xdr:nvSpPr>
        <xdr:cNvPr id="137" name="円/楕円 136"/>
        <xdr:cNvSpPr/>
      </xdr:nvSpPr>
      <xdr:spPr>
        <a:xfrm>
          <a:off x="4584700" y="100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7800</xdr:rowOff>
    </xdr:from>
    <xdr:ext cx="534377" cy="259045"/>
    <xdr:sp macro="" textlink="">
      <xdr:nvSpPr>
        <xdr:cNvPr id="138" name="総務費該当値テキスト"/>
        <xdr:cNvSpPr txBox="1"/>
      </xdr:nvSpPr>
      <xdr:spPr>
        <a:xfrm>
          <a:off x="4686300" y="995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70,450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80539</xdr:rowOff>
    </xdr:from>
    <xdr:to>
      <xdr:col>5</xdr:col>
      <xdr:colOff>409575</xdr:colOff>
      <xdr:row>59</xdr:row>
      <xdr:rowOff>10689</xdr:rowOff>
    </xdr:to>
    <xdr:sp macro="" textlink="">
      <xdr:nvSpPr>
        <xdr:cNvPr id="139" name="円/楕円 138"/>
        <xdr:cNvSpPr/>
      </xdr:nvSpPr>
      <xdr:spPr>
        <a:xfrm>
          <a:off x="3746500" y="1002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1816</xdr:rowOff>
    </xdr:from>
    <xdr:ext cx="534377" cy="259045"/>
    <xdr:sp macro="" textlink="">
      <xdr:nvSpPr>
        <xdr:cNvPr id="140" name="テキスト ボックス 139"/>
        <xdr:cNvSpPr txBox="1"/>
      </xdr:nvSpPr>
      <xdr:spPr>
        <a:xfrm>
          <a:off x="3530111" y="1011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66,583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95497</xdr:rowOff>
    </xdr:from>
    <xdr:to>
      <xdr:col>4</xdr:col>
      <xdr:colOff>206375</xdr:colOff>
      <xdr:row>59</xdr:row>
      <xdr:rowOff>25647</xdr:rowOff>
    </xdr:to>
    <xdr:sp macro="" textlink="">
      <xdr:nvSpPr>
        <xdr:cNvPr id="141" name="円/楕円 140"/>
        <xdr:cNvSpPr/>
      </xdr:nvSpPr>
      <xdr:spPr>
        <a:xfrm>
          <a:off x="2857500" y="1003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16774</xdr:rowOff>
    </xdr:from>
    <xdr:ext cx="534377" cy="259045"/>
    <xdr:sp macro="" textlink="">
      <xdr:nvSpPr>
        <xdr:cNvPr id="142" name="テキスト ボックス 141"/>
        <xdr:cNvSpPr txBox="1"/>
      </xdr:nvSpPr>
      <xdr:spPr>
        <a:xfrm>
          <a:off x="2641111" y="101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54,805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96919</xdr:rowOff>
    </xdr:from>
    <xdr:to>
      <xdr:col>3</xdr:col>
      <xdr:colOff>3175</xdr:colOff>
      <xdr:row>59</xdr:row>
      <xdr:rowOff>27069</xdr:rowOff>
    </xdr:to>
    <xdr:sp macro="" textlink="">
      <xdr:nvSpPr>
        <xdr:cNvPr id="143" name="円/楕円 142"/>
        <xdr:cNvSpPr/>
      </xdr:nvSpPr>
      <xdr:spPr>
        <a:xfrm>
          <a:off x="1968500" y="1004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18196</xdr:rowOff>
    </xdr:from>
    <xdr:ext cx="534377" cy="259045"/>
    <xdr:sp macro="" textlink="">
      <xdr:nvSpPr>
        <xdr:cNvPr id="144" name="テキスト ボックス 143"/>
        <xdr:cNvSpPr txBox="1"/>
      </xdr:nvSpPr>
      <xdr:spPr>
        <a:xfrm>
          <a:off x="1752111" y="1013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53,686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96962</xdr:rowOff>
    </xdr:from>
    <xdr:to>
      <xdr:col>1</xdr:col>
      <xdr:colOff>485775</xdr:colOff>
      <xdr:row>59</xdr:row>
      <xdr:rowOff>27112</xdr:rowOff>
    </xdr:to>
    <xdr:sp macro="" textlink="">
      <xdr:nvSpPr>
        <xdr:cNvPr id="145" name="円/楕円 144"/>
        <xdr:cNvSpPr/>
      </xdr:nvSpPr>
      <xdr:spPr>
        <a:xfrm>
          <a:off x="1079500" y="1004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18239</xdr:rowOff>
    </xdr:from>
    <xdr:ext cx="534377" cy="259045"/>
    <xdr:sp macro="" textlink="">
      <xdr:nvSpPr>
        <xdr:cNvPr id="146" name="テキスト ボックス 145"/>
        <xdr:cNvSpPr txBox="1"/>
      </xdr:nvSpPr>
      <xdr:spPr>
        <a:xfrm>
          <a:off x="863111" y="1013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53,652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103918</xdr:rowOff>
    </xdr:from>
    <xdr:to>
      <xdr:col>6</xdr:col>
      <xdr:colOff>510540</xdr:colOff>
      <xdr:row>78</xdr:row>
      <xdr:rowOff>165173</xdr:rowOff>
    </xdr:to>
    <xdr:cxnSp macro="">
      <xdr:nvCxnSpPr>
        <xdr:cNvPr id="173" name="直線コネクタ 172"/>
        <xdr:cNvCxnSpPr/>
      </xdr:nvCxnSpPr>
      <xdr:spPr>
        <a:xfrm flipV="1">
          <a:off x="4633595" y="12105418"/>
          <a:ext cx="1270" cy="143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169000</xdr:rowOff>
    </xdr:from>
    <xdr:ext cx="534377" cy="259045"/>
    <xdr:sp macro="" textlink="">
      <xdr:nvSpPr>
        <xdr:cNvPr id="174" name="民生費最小値テキスト"/>
        <xdr:cNvSpPr txBox="1"/>
      </xdr:nvSpPr>
      <xdr:spPr>
        <a:xfrm>
          <a:off x="4686300" y="1354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99,660</a:t>
          </a:r>
          <a:endParaRPr kumimoji="1" lang="ja-JP" altLang="en-US" sz="1000" b="1">
            <a:latin typeface="ＭＳ Ｐゴシック"/>
          </a:endParaRPr>
        </a:p>
      </xdr:txBody>
    </xdr:sp>
    <xdr:clientData/>
  </xdr:oneCellAnchor>
  <xdr:twoCellAnchor>
    <xdr:from>
      <xdr:col>6</xdr:col>
      <xdr:colOff>422275</xdr:colOff>
      <xdr:row>78</xdr:row>
      <xdr:rowOff>165173</xdr:rowOff>
    </xdr:from>
    <xdr:to>
      <xdr:col>6</xdr:col>
      <xdr:colOff>600075</xdr:colOff>
      <xdr:row>78</xdr:row>
      <xdr:rowOff>165173</xdr:rowOff>
    </xdr:to>
    <xdr:cxnSp macro="">
      <xdr:nvCxnSpPr>
        <xdr:cNvPr id="175" name="直線コネクタ 174"/>
        <xdr:cNvCxnSpPr/>
      </xdr:nvCxnSpPr>
      <xdr:spPr>
        <a:xfrm>
          <a:off x="4546600" y="1353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50595</xdr:rowOff>
    </xdr:from>
    <xdr:ext cx="599010" cy="259045"/>
    <xdr:sp macro="" textlink="">
      <xdr:nvSpPr>
        <xdr:cNvPr id="176" name="民生費最大値テキスト"/>
        <xdr:cNvSpPr txBox="1"/>
      </xdr:nvSpPr>
      <xdr:spPr>
        <a:xfrm>
          <a:off x="4686300" y="1188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231,287</a:t>
          </a:r>
          <a:endParaRPr kumimoji="1" lang="ja-JP" altLang="en-US" sz="1000" b="1">
            <a:latin typeface="ＭＳ Ｐゴシック"/>
          </a:endParaRPr>
        </a:p>
      </xdr:txBody>
    </xdr:sp>
    <xdr:clientData/>
  </xdr:oneCellAnchor>
  <xdr:twoCellAnchor>
    <xdr:from>
      <xdr:col>6</xdr:col>
      <xdr:colOff>422275</xdr:colOff>
      <xdr:row>70</xdr:row>
      <xdr:rowOff>103918</xdr:rowOff>
    </xdr:from>
    <xdr:to>
      <xdr:col>6</xdr:col>
      <xdr:colOff>600075</xdr:colOff>
      <xdr:row>70</xdr:row>
      <xdr:rowOff>103918</xdr:rowOff>
    </xdr:to>
    <xdr:cxnSp macro="">
      <xdr:nvCxnSpPr>
        <xdr:cNvPr id="177" name="直線コネクタ 176"/>
        <xdr:cNvCxnSpPr/>
      </xdr:nvCxnSpPr>
      <xdr:spPr>
        <a:xfrm>
          <a:off x="4546600" y="12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24257</xdr:rowOff>
    </xdr:from>
    <xdr:to>
      <xdr:col>6</xdr:col>
      <xdr:colOff>511175</xdr:colOff>
      <xdr:row>75</xdr:row>
      <xdr:rowOff>52298</xdr:rowOff>
    </xdr:to>
    <xdr:cxnSp macro="">
      <xdr:nvCxnSpPr>
        <xdr:cNvPr id="178" name="直線コネクタ 177"/>
        <xdr:cNvCxnSpPr/>
      </xdr:nvCxnSpPr>
      <xdr:spPr>
        <a:xfrm flipV="1">
          <a:off x="3797300" y="12883007"/>
          <a:ext cx="8382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11505</xdr:rowOff>
    </xdr:from>
    <xdr:ext cx="599010" cy="259045"/>
    <xdr:sp macro="" textlink="">
      <xdr:nvSpPr>
        <xdr:cNvPr id="179" name="民生費平均値テキスト"/>
        <xdr:cNvSpPr txBox="1"/>
      </xdr:nvSpPr>
      <xdr:spPr>
        <a:xfrm>
          <a:off x="4686300" y="128702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154,378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33078</xdr:rowOff>
    </xdr:from>
    <xdr:to>
      <xdr:col>6</xdr:col>
      <xdr:colOff>561975</xdr:colOff>
      <xdr:row>75</xdr:row>
      <xdr:rowOff>134678</xdr:rowOff>
    </xdr:to>
    <xdr:sp macro="" textlink="">
      <xdr:nvSpPr>
        <xdr:cNvPr id="180" name="フローチャート : 判断 179"/>
        <xdr:cNvSpPr/>
      </xdr:nvSpPr>
      <xdr:spPr>
        <a:xfrm>
          <a:off x="4584700" y="1289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52298</xdr:rowOff>
    </xdr:from>
    <xdr:to>
      <xdr:col>5</xdr:col>
      <xdr:colOff>358775</xdr:colOff>
      <xdr:row>76</xdr:row>
      <xdr:rowOff>88331</xdr:rowOff>
    </xdr:to>
    <xdr:cxnSp macro="">
      <xdr:nvCxnSpPr>
        <xdr:cNvPr id="181" name="直線コネクタ 180"/>
        <xdr:cNvCxnSpPr/>
      </xdr:nvCxnSpPr>
      <xdr:spPr>
        <a:xfrm flipV="1">
          <a:off x="2908300" y="12911048"/>
          <a:ext cx="889000" cy="20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148217</xdr:rowOff>
    </xdr:from>
    <xdr:to>
      <xdr:col>5</xdr:col>
      <xdr:colOff>409575</xdr:colOff>
      <xdr:row>75</xdr:row>
      <xdr:rowOff>78367</xdr:rowOff>
    </xdr:to>
    <xdr:sp macro="" textlink="">
      <xdr:nvSpPr>
        <xdr:cNvPr id="182" name="フローチャート : 判断 181"/>
        <xdr:cNvSpPr/>
      </xdr:nvSpPr>
      <xdr:spPr>
        <a:xfrm>
          <a:off x="3746500" y="1283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94894</xdr:rowOff>
    </xdr:from>
    <xdr:ext cx="599010" cy="259045"/>
    <xdr:sp macro="" textlink="">
      <xdr:nvSpPr>
        <xdr:cNvPr id="183" name="テキスト ボックス 182"/>
        <xdr:cNvSpPr txBox="1"/>
      </xdr:nvSpPr>
      <xdr:spPr>
        <a:xfrm>
          <a:off x="3497794" y="1261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159,551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5207</xdr:rowOff>
    </xdr:from>
    <xdr:to>
      <xdr:col>4</xdr:col>
      <xdr:colOff>155575</xdr:colOff>
      <xdr:row>76</xdr:row>
      <xdr:rowOff>88331</xdr:rowOff>
    </xdr:to>
    <xdr:cxnSp macro="">
      <xdr:nvCxnSpPr>
        <xdr:cNvPr id="184" name="直線コネクタ 183"/>
        <xdr:cNvCxnSpPr/>
      </xdr:nvCxnSpPr>
      <xdr:spPr>
        <a:xfrm>
          <a:off x="2019300" y="13035407"/>
          <a:ext cx="889000" cy="8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124246</xdr:rowOff>
    </xdr:from>
    <xdr:to>
      <xdr:col>4</xdr:col>
      <xdr:colOff>206375</xdr:colOff>
      <xdr:row>76</xdr:row>
      <xdr:rowOff>54397</xdr:rowOff>
    </xdr:to>
    <xdr:sp macro="" textlink="">
      <xdr:nvSpPr>
        <xdr:cNvPr id="185" name="フローチャート : 判断 184"/>
        <xdr:cNvSpPr/>
      </xdr:nvSpPr>
      <xdr:spPr>
        <a:xfrm>
          <a:off x="2857500" y="129829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70923</xdr:rowOff>
    </xdr:from>
    <xdr:ext cx="599010" cy="259045"/>
    <xdr:sp macro="" textlink="">
      <xdr:nvSpPr>
        <xdr:cNvPr id="186" name="テキスト ボックス 185"/>
        <xdr:cNvSpPr txBox="1"/>
      </xdr:nvSpPr>
      <xdr:spPr>
        <a:xfrm>
          <a:off x="2608794" y="1275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146,003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5207</xdr:rowOff>
    </xdr:from>
    <xdr:to>
      <xdr:col>2</xdr:col>
      <xdr:colOff>638175</xdr:colOff>
      <xdr:row>76</xdr:row>
      <xdr:rowOff>170061</xdr:rowOff>
    </xdr:to>
    <xdr:cxnSp macro="">
      <xdr:nvCxnSpPr>
        <xdr:cNvPr id="187" name="直線コネクタ 186"/>
        <xdr:cNvCxnSpPr/>
      </xdr:nvCxnSpPr>
      <xdr:spPr>
        <a:xfrm flipV="1">
          <a:off x="1130300" y="13035407"/>
          <a:ext cx="889000" cy="16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149588</xdr:rowOff>
    </xdr:from>
    <xdr:to>
      <xdr:col>3</xdr:col>
      <xdr:colOff>3175</xdr:colOff>
      <xdr:row>76</xdr:row>
      <xdr:rowOff>79738</xdr:rowOff>
    </xdr:to>
    <xdr:sp macro="" textlink="">
      <xdr:nvSpPr>
        <xdr:cNvPr id="188" name="フローチャート : 判断 187"/>
        <xdr:cNvSpPr/>
      </xdr:nvSpPr>
      <xdr:spPr>
        <a:xfrm>
          <a:off x="1968500" y="1300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70865</xdr:rowOff>
    </xdr:from>
    <xdr:ext cx="599010" cy="259045"/>
    <xdr:sp macro="" textlink="">
      <xdr:nvSpPr>
        <xdr:cNvPr id="189" name="テキスト ボックス 188"/>
        <xdr:cNvSpPr txBox="1"/>
      </xdr:nvSpPr>
      <xdr:spPr>
        <a:xfrm>
          <a:off x="1719794" y="1310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5787</xdr:rowOff>
    </xdr:from>
    <xdr:to>
      <xdr:col>1</xdr:col>
      <xdr:colOff>485775</xdr:colOff>
      <xdr:row>76</xdr:row>
      <xdr:rowOff>107387</xdr:rowOff>
    </xdr:to>
    <xdr:sp macro="" textlink="">
      <xdr:nvSpPr>
        <xdr:cNvPr id="190" name="フローチャート : 判断 189"/>
        <xdr:cNvSpPr/>
      </xdr:nvSpPr>
      <xdr:spPr>
        <a:xfrm>
          <a:off x="1079500" y="1303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123914</xdr:rowOff>
    </xdr:from>
    <xdr:ext cx="599010" cy="259045"/>
    <xdr:sp macro="" textlink="">
      <xdr:nvSpPr>
        <xdr:cNvPr id="191" name="テキスト ボックス 190"/>
        <xdr:cNvSpPr txBox="1"/>
      </xdr:nvSpPr>
      <xdr:spPr>
        <a:xfrm>
          <a:off x="830794" y="1281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141,135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144907</xdr:rowOff>
    </xdr:from>
    <xdr:to>
      <xdr:col>6</xdr:col>
      <xdr:colOff>561975</xdr:colOff>
      <xdr:row>75</xdr:row>
      <xdr:rowOff>75057</xdr:rowOff>
    </xdr:to>
    <xdr:sp macro="" textlink="">
      <xdr:nvSpPr>
        <xdr:cNvPr id="197" name="円/楕円 196"/>
        <xdr:cNvSpPr/>
      </xdr:nvSpPr>
      <xdr:spPr>
        <a:xfrm>
          <a:off x="4584700" y="1283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167784</xdr:rowOff>
    </xdr:from>
    <xdr:ext cx="599010" cy="259045"/>
    <xdr:sp macro="" textlink="">
      <xdr:nvSpPr>
        <xdr:cNvPr id="198" name="民生費該当値テキスト"/>
        <xdr:cNvSpPr txBox="1"/>
      </xdr:nvSpPr>
      <xdr:spPr>
        <a:xfrm>
          <a:off x="4686300" y="1268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159,855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1498</xdr:rowOff>
    </xdr:from>
    <xdr:to>
      <xdr:col>5</xdr:col>
      <xdr:colOff>409575</xdr:colOff>
      <xdr:row>75</xdr:row>
      <xdr:rowOff>103098</xdr:rowOff>
    </xdr:to>
    <xdr:sp macro="" textlink="">
      <xdr:nvSpPr>
        <xdr:cNvPr id="199" name="円/楕円 198"/>
        <xdr:cNvSpPr/>
      </xdr:nvSpPr>
      <xdr:spPr>
        <a:xfrm>
          <a:off x="3746500" y="128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94225</xdr:rowOff>
    </xdr:from>
    <xdr:ext cx="599010" cy="259045"/>
    <xdr:sp macro="" textlink="">
      <xdr:nvSpPr>
        <xdr:cNvPr id="200" name="テキスト ボックス 199"/>
        <xdr:cNvSpPr txBox="1"/>
      </xdr:nvSpPr>
      <xdr:spPr>
        <a:xfrm>
          <a:off x="3497794" y="129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157,279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37531</xdr:rowOff>
    </xdr:from>
    <xdr:to>
      <xdr:col>4</xdr:col>
      <xdr:colOff>206375</xdr:colOff>
      <xdr:row>76</xdr:row>
      <xdr:rowOff>139131</xdr:rowOff>
    </xdr:to>
    <xdr:sp macro="" textlink="">
      <xdr:nvSpPr>
        <xdr:cNvPr id="201" name="円/楕円 200"/>
        <xdr:cNvSpPr/>
      </xdr:nvSpPr>
      <xdr:spPr>
        <a:xfrm>
          <a:off x="2857500" y="1306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130258</xdr:rowOff>
    </xdr:from>
    <xdr:ext cx="599010" cy="259045"/>
    <xdr:sp macro="" textlink="">
      <xdr:nvSpPr>
        <xdr:cNvPr id="202" name="テキスト ボックス 201"/>
        <xdr:cNvSpPr txBox="1"/>
      </xdr:nvSpPr>
      <xdr:spPr>
        <a:xfrm>
          <a:off x="2608794" y="1316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138,219</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125857</xdr:rowOff>
    </xdr:from>
    <xdr:to>
      <xdr:col>3</xdr:col>
      <xdr:colOff>3175</xdr:colOff>
      <xdr:row>76</xdr:row>
      <xdr:rowOff>56006</xdr:rowOff>
    </xdr:to>
    <xdr:sp macro="" textlink="">
      <xdr:nvSpPr>
        <xdr:cNvPr id="203" name="円/楕円 202"/>
        <xdr:cNvSpPr/>
      </xdr:nvSpPr>
      <xdr:spPr>
        <a:xfrm>
          <a:off x="1968500" y="129846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72534</xdr:rowOff>
    </xdr:from>
    <xdr:ext cx="599010" cy="259045"/>
    <xdr:sp macro="" textlink="">
      <xdr:nvSpPr>
        <xdr:cNvPr id="204" name="テキスト ボックス 203"/>
        <xdr:cNvSpPr txBox="1"/>
      </xdr:nvSpPr>
      <xdr:spPr>
        <a:xfrm>
          <a:off x="1719794" y="12759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145,855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119261</xdr:rowOff>
    </xdr:from>
    <xdr:to>
      <xdr:col>1</xdr:col>
      <xdr:colOff>485775</xdr:colOff>
      <xdr:row>77</xdr:row>
      <xdr:rowOff>49411</xdr:rowOff>
    </xdr:to>
    <xdr:sp macro="" textlink="">
      <xdr:nvSpPr>
        <xdr:cNvPr id="205" name="円/楕円 204"/>
        <xdr:cNvSpPr/>
      </xdr:nvSpPr>
      <xdr:spPr>
        <a:xfrm>
          <a:off x="1079500" y="1314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40538</xdr:rowOff>
    </xdr:from>
    <xdr:ext cx="599010" cy="259045"/>
    <xdr:sp macro="" textlink="">
      <xdr:nvSpPr>
        <xdr:cNvPr id="206" name="テキスト ボックス 205"/>
        <xdr:cNvSpPr txBox="1"/>
      </xdr:nvSpPr>
      <xdr:spPr>
        <a:xfrm>
          <a:off x="830794" y="1324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136970</xdr:rowOff>
    </xdr:from>
    <xdr:to>
      <xdr:col>6</xdr:col>
      <xdr:colOff>510540</xdr:colOff>
      <xdr:row>97</xdr:row>
      <xdr:rowOff>116332</xdr:rowOff>
    </xdr:to>
    <xdr:cxnSp macro="">
      <xdr:nvCxnSpPr>
        <xdr:cNvPr id="230" name="直線コネクタ 229"/>
        <xdr:cNvCxnSpPr/>
      </xdr:nvCxnSpPr>
      <xdr:spPr>
        <a:xfrm flipV="1">
          <a:off x="4633595" y="15396020"/>
          <a:ext cx="1270" cy="1350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120159</xdr:rowOff>
    </xdr:from>
    <xdr:ext cx="534377" cy="259045"/>
    <xdr:sp macro="" textlink="">
      <xdr:nvSpPr>
        <xdr:cNvPr id="231" name="衛生費最小値テキスト"/>
        <xdr:cNvSpPr txBox="1"/>
      </xdr:nvSpPr>
      <xdr:spPr>
        <a:xfrm>
          <a:off x="4686300" y="167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21,340</a:t>
          </a:r>
          <a:endParaRPr kumimoji="1" lang="ja-JP" altLang="en-US" sz="1000" b="1">
            <a:latin typeface="ＭＳ Ｐゴシック"/>
          </a:endParaRPr>
        </a:p>
      </xdr:txBody>
    </xdr:sp>
    <xdr:clientData/>
  </xdr:oneCellAnchor>
  <xdr:twoCellAnchor>
    <xdr:from>
      <xdr:col>6</xdr:col>
      <xdr:colOff>422275</xdr:colOff>
      <xdr:row>97</xdr:row>
      <xdr:rowOff>116332</xdr:rowOff>
    </xdr:from>
    <xdr:to>
      <xdr:col>6</xdr:col>
      <xdr:colOff>600075</xdr:colOff>
      <xdr:row>97</xdr:row>
      <xdr:rowOff>116332</xdr:rowOff>
    </xdr:to>
    <xdr:cxnSp macro="">
      <xdr:nvCxnSpPr>
        <xdr:cNvPr id="232" name="直線コネクタ 231"/>
        <xdr:cNvCxnSpPr/>
      </xdr:nvCxnSpPr>
      <xdr:spPr>
        <a:xfrm>
          <a:off x="4546600" y="16746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83647</xdr:rowOff>
    </xdr:from>
    <xdr:ext cx="599010" cy="259045"/>
    <xdr:sp macro="" textlink="">
      <xdr:nvSpPr>
        <xdr:cNvPr id="233" name="衛生費最大値テキスト"/>
        <xdr:cNvSpPr txBox="1"/>
      </xdr:nvSpPr>
      <xdr:spPr>
        <a:xfrm>
          <a:off x="4686300" y="1517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127,715</a:t>
          </a:r>
          <a:endParaRPr kumimoji="1" lang="ja-JP" altLang="en-US" sz="1000" b="1">
            <a:latin typeface="ＭＳ Ｐゴシック"/>
          </a:endParaRPr>
        </a:p>
      </xdr:txBody>
    </xdr:sp>
    <xdr:clientData/>
  </xdr:oneCellAnchor>
  <xdr:twoCellAnchor>
    <xdr:from>
      <xdr:col>6</xdr:col>
      <xdr:colOff>422275</xdr:colOff>
      <xdr:row>89</xdr:row>
      <xdr:rowOff>136970</xdr:rowOff>
    </xdr:from>
    <xdr:to>
      <xdr:col>6</xdr:col>
      <xdr:colOff>600075</xdr:colOff>
      <xdr:row>89</xdr:row>
      <xdr:rowOff>136970</xdr:rowOff>
    </xdr:to>
    <xdr:cxnSp macro="">
      <xdr:nvCxnSpPr>
        <xdr:cNvPr id="234" name="直線コネクタ 233"/>
        <xdr:cNvCxnSpPr/>
      </xdr:nvCxnSpPr>
      <xdr:spPr>
        <a:xfrm>
          <a:off x="4546600" y="1539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19341</xdr:rowOff>
    </xdr:from>
    <xdr:to>
      <xdr:col>6</xdr:col>
      <xdr:colOff>511175</xdr:colOff>
      <xdr:row>97</xdr:row>
      <xdr:rowOff>32220</xdr:rowOff>
    </xdr:to>
    <xdr:cxnSp macro="">
      <xdr:nvCxnSpPr>
        <xdr:cNvPr id="235" name="直線コネクタ 234"/>
        <xdr:cNvCxnSpPr/>
      </xdr:nvCxnSpPr>
      <xdr:spPr>
        <a:xfrm>
          <a:off x="3797300" y="16649991"/>
          <a:ext cx="838200" cy="1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146423</xdr:rowOff>
    </xdr:from>
    <xdr:ext cx="534377" cy="259045"/>
    <xdr:sp macro="" textlink="">
      <xdr:nvSpPr>
        <xdr:cNvPr id="236" name="衛生費平均値テキスト"/>
        <xdr:cNvSpPr txBox="1"/>
      </xdr:nvSpPr>
      <xdr:spPr>
        <a:xfrm>
          <a:off x="4686300" y="16091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57,272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123546</xdr:rowOff>
    </xdr:from>
    <xdr:to>
      <xdr:col>6</xdr:col>
      <xdr:colOff>561975</xdr:colOff>
      <xdr:row>95</xdr:row>
      <xdr:rowOff>53696</xdr:rowOff>
    </xdr:to>
    <xdr:sp macro="" textlink="">
      <xdr:nvSpPr>
        <xdr:cNvPr id="237" name="フローチャート : 判断 236"/>
        <xdr:cNvSpPr/>
      </xdr:nvSpPr>
      <xdr:spPr>
        <a:xfrm>
          <a:off x="4584700" y="16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19341</xdr:rowOff>
    </xdr:from>
    <xdr:to>
      <xdr:col>5</xdr:col>
      <xdr:colOff>358775</xdr:colOff>
      <xdr:row>97</xdr:row>
      <xdr:rowOff>54597</xdr:rowOff>
    </xdr:to>
    <xdr:cxnSp macro="">
      <xdr:nvCxnSpPr>
        <xdr:cNvPr id="238" name="直線コネクタ 237"/>
        <xdr:cNvCxnSpPr/>
      </xdr:nvCxnSpPr>
      <xdr:spPr>
        <a:xfrm flipV="1">
          <a:off x="2908300" y="16649991"/>
          <a:ext cx="889000" cy="3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80887</xdr:rowOff>
    </xdr:from>
    <xdr:to>
      <xdr:col>5</xdr:col>
      <xdr:colOff>409575</xdr:colOff>
      <xdr:row>95</xdr:row>
      <xdr:rowOff>11037</xdr:rowOff>
    </xdr:to>
    <xdr:sp macro="" textlink="">
      <xdr:nvSpPr>
        <xdr:cNvPr id="239" name="フローチャート : 判断 238"/>
        <xdr:cNvSpPr/>
      </xdr:nvSpPr>
      <xdr:spPr>
        <a:xfrm>
          <a:off x="3746500" y="1619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27564</xdr:rowOff>
    </xdr:from>
    <xdr:ext cx="534377" cy="259045"/>
    <xdr:sp macro="" textlink="">
      <xdr:nvSpPr>
        <xdr:cNvPr id="240" name="テキスト ボックス 239"/>
        <xdr:cNvSpPr txBox="1"/>
      </xdr:nvSpPr>
      <xdr:spPr>
        <a:xfrm>
          <a:off x="3530111" y="159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51143</xdr:rowOff>
    </xdr:from>
    <xdr:to>
      <xdr:col>4</xdr:col>
      <xdr:colOff>155575</xdr:colOff>
      <xdr:row>97</xdr:row>
      <xdr:rowOff>54597</xdr:rowOff>
    </xdr:to>
    <xdr:cxnSp macro="">
      <xdr:nvCxnSpPr>
        <xdr:cNvPr id="241" name="直線コネクタ 240"/>
        <xdr:cNvCxnSpPr/>
      </xdr:nvCxnSpPr>
      <xdr:spPr>
        <a:xfrm>
          <a:off x="2019300" y="16681793"/>
          <a:ext cx="889000" cy="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84289</xdr:rowOff>
    </xdr:from>
    <xdr:to>
      <xdr:col>4</xdr:col>
      <xdr:colOff>206375</xdr:colOff>
      <xdr:row>95</xdr:row>
      <xdr:rowOff>14439</xdr:rowOff>
    </xdr:to>
    <xdr:sp macro="" textlink="">
      <xdr:nvSpPr>
        <xdr:cNvPr id="242" name="フローチャート : 判断 241"/>
        <xdr:cNvSpPr/>
      </xdr:nvSpPr>
      <xdr:spPr>
        <a:xfrm>
          <a:off x="2857500" y="1620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30966</xdr:rowOff>
    </xdr:from>
    <xdr:ext cx="534377" cy="259045"/>
    <xdr:sp macro="" textlink="">
      <xdr:nvSpPr>
        <xdr:cNvPr id="243" name="テキスト ボックス 242"/>
        <xdr:cNvSpPr txBox="1"/>
      </xdr:nvSpPr>
      <xdr:spPr>
        <a:xfrm>
          <a:off x="2641111" y="1597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51143</xdr:rowOff>
    </xdr:from>
    <xdr:to>
      <xdr:col>2</xdr:col>
      <xdr:colOff>638175</xdr:colOff>
      <xdr:row>97</xdr:row>
      <xdr:rowOff>77432</xdr:rowOff>
    </xdr:to>
    <xdr:cxnSp macro="">
      <xdr:nvCxnSpPr>
        <xdr:cNvPr id="244" name="直線コネクタ 243"/>
        <xdr:cNvCxnSpPr/>
      </xdr:nvCxnSpPr>
      <xdr:spPr>
        <a:xfrm flipV="1">
          <a:off x="1130300" y="16681793"/>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61607</xdr:rowOff>
    </xdr:from>
    <xdr:to>
      <xdr:col>3</xdr:col>
      <xdr:colOff>3175</xdr:colOff>
      <xdr:row>94</xdr:row>
      <xdr:rowOff>163207</xdr:rowOff>
    </xdr:to>
    <xdr:sp macro="" textlink="">
      <xdr:nvSpPr>
        <xdr:cNvPr id="245" name="フローチャート : 判断 244"/>
        <xdr:cNvSpPr/>
      </xdr:nvSpPr>
      <xdr:spPr>
        <a:xfrm>
          <a:off x="1968500" y="161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8284</xdr:rowOff>
    </xdr:from>
    <xdr:ext cx="534377" cy="259045"/>
    <xdr:sp macro="" textlink="">
      <xdr:nvSpPr>
        <xdr:cNvPr id="246" name="テキスト ボックス 245"/>
        <xdr:cNvSpPr txBox="1"/>
      </xdr:nvSpPr>
      <xdr:spPr>
        <a:xfrm>
          <a:off x="1752111" y="1595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62,149</a:t>
          </a:r>
          <a:endParaRPr kumimoji="1" lang="ja-JP" altLang="en-US" sz="1000" b="1">
            <a:solidFill>
              <a:srgbClr val="000080"/>
            </a:solidFill>
            <a:latin typeface="ＭＳ Ｐゴシック"/>
          </a:endParaRPr>
        </a:p>
      </xdr:txBody>
    </xdr:sp>
    <xdr:clientData/>
  </xdr:oneCellAnchor>
  <xdr:twoCellAnchor>
    <xdr:from>
      <xdr:col>1</xdr:col>
      <xdr:colOff>384175</xdr:colOff>
      <xdr:row>93</xdr:row>
      <xdr:rowOff>130136</xdr:rowOff>
    </xdr:from>
    <xdr:to>
      <xdr:col>1</xdr:col>
      <xdr:colOff>485775</xdr:colOff>
      <xdr:row>94</xdr:row>
      <xdr:rowOff>60286</xdr:rowOff>
    </xdr:to>
    <xdr:sp macro="" textlink="">
      <xdr:nvSpPr>
        <xdr:cNvPr id="247" name="フローチャート : 判断 246"/>
        <xdr:cNvSpPr/>
      </xdr:nvSpPr>
      <xdr:spPr>
        <a:xfrm>
          <a:off x="1079500" y="1607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76813</xdr:rowOff>
    </xdr:from>
    <xdr:ext cx="534377" cy="259045"/>
    <xdr:sp macro="" textlink="">
      <xdr:nvSpPr>
        <xdr:cNvPr id="248" name="テキスト ボックス 247"/>
        <xdr:cNvSpPr txBox="1"/>
      </xdr:nvSpPr>
      <xdr:spPr>
        <a:xfrm>
          <a:off x="863111" y="1585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152870</xdr:rowOff>
    </xdr:from>
    <xdr:to>
      <xdr:col>6</xdr:col>
      <xdr:colOff>561975</xdr:colOff>
      <xdr:row>97</xdr:row>
      <xdr:rowOff>83020</xdr:rowOff>
    </xdr:to>
    <xdr:sp macro="" textlink="">
      <xdr:nvSpPr>
        <xdr:cNvPr id="254" name="円/楕円 253"/>
        <xdr:cNvSpPr/>
      </xdr:nvSpPr>
      <xdr:spPr>
        <a:xfrm>
          <a:off x="4584700" y="1661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67797</xdr:rowOff>
    </xdr:from>
    <xdr:ext cx="534377" cy="259045"/>
    <xdr:sp macro="" textlink="">
      <xdr:nvSpPr>
        <xdr:cNvPr id="255" name="衛生費該当値テキスト"/>
        <xdr:cNvSpPr txBox="1"/>
      </xdr:nvSpPr>
      <xdr:spPr>
        <a:xfrm>
          <a:off x="4686300" y="165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27,963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139991</xdr:rowOff>
    </xdr:from>
    <xdr:to>
      <xdr:col>5</xdr:col>
      <xdr:colOff>409575</xdr:colOff>
      <xdr:row>97</xdr:row>
      <xdr:rowOff>70141</xdr:rowOff>
    </xdr:to>
    <xdr:sp macro="" textlink="">
      <xdr:nvSpPr>
        <xdr:cNvPr id="256" name="円/楕円 255"/>
        <xdr:cNvSpPr/>
      </xdr:nvSpPr>
      <xdr:spPr>
        <a:xfrm>
          <a:off x="3746500" y="1659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61268</xdr:rowOff>
    </xdr:from>
    <xdr:ext cx="534377" cy="259045"/>
    <xdr:sp macro="" textlink="">
      <xdr:nvSpPr>
        <xdr:cNvPr id="257" name="テキスト ボックス 256"/>
        <xdr:cNvSpPr txBox="1"/>
      </xdr:nvSpPr>
      <xdr:spPr>
        <a:xfrm>
          <a:off x="3530111" y="1669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28,977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3797</xdr:rowOff>
    </xdr:from>
    <xdr:to>
      <xdr:col>4</xdr:col>
      <xdr:colOff>206375</xdr:colOff>
      <xdr:row>97</xdr:row>
      <xdr:rowOff>105397</xdr:rowOff>
    </xdr:to>
    <xdr:sp macro="" textlink="">
      <xdr:nvSpPr>
        <xdr:cNvPr id="258" name="円/楕円 257"/>
        <xdr:cNvSpPr/>
      </xdr:nvSpPr>
      <xdr:spPr>
        <a:xfrm>
          <a:off x="2857500" y="1663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96524</xdr:rowOff>
    </xdr:from>
    <xdr:ext cx="534377" cy="259045"/>
    <xdr:sp macro="" textlink="">
      <xdr:nvSpPr>
        <xdr:cNvPr id="259" name="テキスト ボックス 258"/>
        <xdr:cNvSpPr txBox="1"/>
      </xdr:nvSpPr>
      <xdr:spPr>
        <a:xfrm>
          <a:off x="2641111" y="1672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343</xdr:rowOff>
    </xdr:from>
    <xdr:to>
      <xdr:col>3</xdr:col>
      <xdr:colOff>3175</xdr:colOff>
      <xdr:row>97</xdr:row>
      <xdr:rowOff>101943</xdr:rowOff>
    </xdr:to>
    <xdr:sp macro="" textlink="">
      <xdr:nvSpPr>
        <xdr:cNvPr id="260" name="円/楕円 259"/>
        <xdr:cNvSpPr/>
      </xdr:nvSpPr>
      <xdr:spPr>
        <a:xfrm>
          <a:off x="1968500" y="1663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93070</xdr:rowOff>
    </xdr:from>
    <xdr:ext cx="534377" cy="259045"/>
    <xdr:sp macro="" textlink="">
      <xdr:nvSpPr>
        <xdr:cNvPr id="261" name="テキスト ボックス 260"/>
        <xdr:cNvSpPr txBox="1"/>
      </xdr:nvSpPr>
      <xdr:spPr>
        <a:xfrm>
          <a:off x="1752111" y="1672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26,473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26632</xdr:rowOff>
    </xdr:from>
    <xdr:to>
      <xdr:col>1</xdr:col>
      <xdr:colOff>485775</xdr:colOff>
      <xdr:row>97</xdr:row>
      <xdr:rowOff>128232</xdr:rowOff>
    </xdr:to>
    <xdr:sp macro="" textlink="">
      <xdr:nvSpPr>
        <xdr:cNvPr id="262" name="円/楕円 261"/>
        <xdr:cNvSpPr/>
      </xdr:nvSpPr>
      <xdr:spPr>
        <a:xfrm>
          <a:off x="1079500" y="1665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119359</xdr:rowOff>
    </xdr:from>
    <xdr:ext cx="534377" cy="259045"/>
    <xdr:sp macro="" textlink="">
      <xdr:nvSpPr>
        <xdr:cNvPr id="263" name="テキスト ボックス 262"/>
        <xdr:cNvSpPr txBox="1"/>
      </xdr:nvSpPr>
      <xdr:spPr>
        <a:xfrm>
          <a:off x="863111" y="167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5" name="テキスト ボックス 28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167894</xdr:rowOff>
    </xdr:from>
    <xdr:to>
      <xdr:col>15</xdr:col>
      <xdr:colOff>180340</xdr:colOff>
      <xdr:row>39</xdr:row>
      <xdr:rowOff>98878</xdr:rowOff>
    </xdr:to>
    <xdr:cxnSp macro="">
      <xdr:nvCxnSpPr>
        <xdr:cNvPr id="289" name="直線コネクタ 288"/>
        <xdr:cNvCxnSpPr/>
      </xdr:nvCxnSpPr>
      <xdr:spPr>
        <a:xfrm flipV="1">
          <a:off x="10475595" y="5482844"/>
          <a:ext cx="1270" cy="130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114571</xdr:rowOff>
    </xdr:from>
    <xdr:ext cx="534377" cy="259045"/>
    <xdr:sp macro="" textlink="">
      <xdr:nvSpPr>
        <xdr:cNvPr id="292" name="労働費最大値テキスト"/>
        <xdr:cNvSpPr txBox="1"/>
      </xdr:nvSpPr>
      <xdr:spPr>
        <a:xfrm>
          <a:off x="10528300" y="525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11,966</a:t>
          </a:r>
          <a:endParaRPr kumimoji="1" lang="ja-JP" altLang="en-US" sz="1000" b="1">
            <a:latin typeface="ＭＳ Ｐゴシック"/>
          </a:endParaRPr>
        </a:p>
      </xdr:txBody>
    </xdr:sp>
    <xdr:clientData/>
  </xdr:oneCellAnchor>
  <xdr:twoCellAnchor>
    <xdr:from>
      <xdr:col>15</xdr:col>
      <xdr:colOff>92075</xdr:colOff>
      <xdr:row>31</xdr:row>
      <xdr:rowOff>167894</xdr:rowOff>
    </xdr:from>
    <xdr:to>
      <xdr:col>15</xdr:col>
      <xdr:colOff>269875</xdr:colOff>
      <xdr:row>31</xdr:row>
      <xdr:rowOff>167894</xdr:rowOff>
    </xdr:to>
    <xdr:cxnSp macro="">
      <xdr:nvCxnSpPr>
        <xdr:cNvPr id="293" name="直線コネクタ 292"/>
        <xdr:cNvCxnSpPr/>
      </xdr:nvCxnSpPr>
      <xdr:spPr>
        <a:xfrm>
          <a:off x="10388600" y="548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43035</xdr:rowOff>
    </xdr:from>
    <xdr:to>
      <xdr:col>15</xdr:col>
      <xdr:colOff>180975</xdr:colOff>
      <xdr:row>39</xdr:row>
      <xdr:rowOff>4717</xdr:rowOff>
    </xdr:to>
    <xdr:cxnSp macro="">
      <xdr:nvCxnSpPr>
        <xdr:cNvPr id="294" name="直線コネクタ 293"/>
        <xdr:cNvCxnSpPr/>
      </xdr:nvCxnSpPr>
      <xdr:spPr>
        <a:xfrm>
          <a:off x="9639300" y="6558135"/>
          <a:ext cx="838200" cy="13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119905</xdr:rowOff>
    </xdr:from>
    <xdr:ext cx="378565" cy="259045"/>
    <xdr:sp macro="" textlink="">
      <xdr:nvSpPr>
        <xdr:cNvPr id="295" name="労働費平均値テキスト"/>
        <xdr:cNvSpPr txBox="1"/>
      </xdr:nvSpPr>
      <xdr:spPr>
        <a:xfrm>
          <a:off x="10528300" y="66350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141478</xdr:rowOff>
    </xdr:from>
    <xdr:to>
      <xdr:col>15</xdr:col>
      <xdr:colOff>231775</xdr:colOff>
      <xdr:row>39</xdr:row>
      <xdr:rowOff>71628</xdr:rowOff>
    </xdr:to>
    <xdr:sp macro="" textlink="">
      <xdr:nvSpPr>
        <xdr:cNvPr id="296" name="フローチャート : 判断 295"/>
        <xdr:cNvSpPr/>
      </xdr:nvSpPr>
      <xdr:spPr>
        <a:xfrm>
          <a:off x="10426700" y="665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10051</xdr:rowOff>
    </xdr:from>
    <xdr:to>
      <xdr:col>14</xdr:col>
      <xdr:colOff>28575</xdr:colOff>
      <xdr:row>38</xdr:row>
      <xdr:rowOff>43035</xdr:rowOff>
    </xdr:to>
    <xdr:cxnSp macro="">
      <xdr:nvCxnSpPr>
        <xdr:cNvPr id="297" name="直線コネクタ 296"/>
        <xdr:cNvCxnSpPr/>
      </xdr:nvCxnSpPr>
      <xdr:spPr>
        <a:xfrm>
          <a:off x="8750300" y="6525151"/>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141805</xdr:rowOff>
    </xdr:from>
    <xdr:to>
      <xdr:col>14</xdr:col>
      <xdr:colOff>79375</xdr:colOff>
      <xdr:row>38</xdr:row>
      <xdr:rowOff>71955</xdr:rowOff>
    </xdr:to>
    <xdr:sp macro="" textlink="">
      <xdr:nvSpPr>
        <xdr:cNvPr id="298" name="フローチャート : 判断 297"/>
        <xdr:cNvSpPr/>
      </xdr:nvSpPr>
      <xdr:spPr>
        <a:xfrm>
          <a:off x="9588500" y="648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88482</xdr:rowOff>
    </xdr:from>
    <xdr:ext cx="469744" cy="259045"/>
    <xdr:sp macro="" textlink="">
      <xdr:nvSpPr>
        <xdr:cNvPr id="299" name="テキスト ボックス 298"/>
        <xdr:cNvSpPr txBox="1"/>
      </xdr:nvSpPr>
      <xdr:spPr>
        <a:xfrm>
          <a:off x="9404427" y="626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157552</xdr:rowOff>
    </xdr:from>
    <xdr:to>
      <xdr:col>12</xdr:col>
      <xdr:colOff>511175</xdr:colOff>
      <xdr:row>38</xdr:row>
      <xdr:rowOff>10051</xdr:rowOff>
    </xdr:to>
    <xdr:cxnSp macro="">
      <xdr:nvCxnSpPr>
        <xdr:cNvPr id="300" name="直線コネクタ 299"/>
        <xdr:cNvCxnSpPr/>
      </xdr:nvCxnSpPr>
      <xdr:spPr>
        <a:xfrm>
          <a:off x="7861300" y="6329752"/>
          <a:ext cx="889000" cy="19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74313</xdr:rowOff>
    </xdr:from>
    <xdr:to>
      <xdr:col>12</xdr:col>
      <xdr:colOff>561975</xdr:colOff>
      <xdr:row>38</xdr:row>
      <xdr:rowOff>4463</xdr:rowOff>
    </xdr:to>
    <xdr:sp macro="" textlink="">
      <xdr:nvSpPr>
        <xdr:cNvPr id="301" name="フローチャート : 判断 300"/>
        <xdr:cNvSpPr/>
      </xdr:nvSpPr>
      <xdr:spPr>
        <a:xfrm>
          <a:off x="8699500" y="641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20990</xdr:rowOff>
    </xdr:from>
    <xdr:ext cx="469744" cy="259045"/>
    <xdr:sp macro="" textlink="">
      <xdr:nvSpPr>
        <xdr:cNvPr id="302" name="テキスト ボックス 301"/>
        <xdr:cNvSpPr txBox="1"/>
      </xdr:nvSpPr>
      <xdr:spPr>
        <a:xfrm>
          <a:off x="8515427" y="619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2,909</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167350</xdr:rowOff>
    </xdr:from>
    <xdr:to>
      <xdr:col>11</xdr:col>
      <xdr:colOff>307975</xdr:colOff>
      <xdr:row>36</xdr:row>
      <xdr:rowOff>157552</xdr:rowOff>
    </xdr:to>
    <xdr:cxnSp macro="">
      <xdr:nvCxnSpPr>
        <xdr:cNvPr id="303" name="直線コネクタ 302"/>
        <xdr:cNvCxnSpPr/>
      </xdr:nvCxnSpPr>
      <xdr:spPr>
        <a:xfrm>
          <a:off x="6972300" y="5310850"/>
          <a:ext cx="889000" cy="101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57984</xdr:rowOff>
    </xdr:from>
    <xdr:to>
      <xdr:col>11</xdr:col>
      <xdr:colOff>358775</xdr:colOff>
      <xdr:row>37</xdr:row>
      <xdr:rowOff>159584</xdr:rowOff>
    </xdr:to>
    <xdr:sp macro="" textlink="">
      <xdr:nvSpPr>
        <xdr:cNvPr id="304" name="フローチャート : 判断 303"/>
        <xdr:cNvSpPr/>
      </xdr:nvSpPr>
      <xdr:spPr>
        <a:xfrm>
          <a:off x="7810500" y="640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150712</xdr:rowOff>
    </xdr:from>
    <xdr:ext cx="469744" cy="259045"/>
    <xdr:sp macro="" textlink="">
      <xdr:nvSpPr>
        <xdr:cNvPr id="305" name="テキスト ボックス 304"/>
        <xdr:cNvSpPr txBox="1"/>
      </xdr:nvSpPr>
      <xdr:spPr>
        <a:xfrm>
          <a:off x="7626427" y="649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167495</xdr:rowOff>
    </xdr:from>
    <xdr:to>
      <xdr:col>10</xdr:col>
      <xdr:colOff>155575</xdr:colOff>
      <xdr:row>36</xdr:row>
      <xdr:rowOff>97645</xdr:rowOff>
    </xdr:to>
    <xdr:sp macro="" textlink="">
      <xdr:nvSpPr>
        <xdr:cNvPr id="306" name="フローチャート : 判断 305"/>
        <xdr:cNvSpPr/>
      </xdr:nvSpPr>
      <xdr:spPr>
        <a:xfrm>
          <a:off x="6921500" y="616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88772</xdr:rowOff>
    </xdr:from>
    <xdr:ext cx="469744" cy="259045"/>
    <xdr:sp macro="" textlink="">
      <xdr:nvSpPr>
        <xdr:cNvPr id="307" name="テキスト ボックス 306"/>
        <xdr:cNvSpPr txBox="1"/>
      </xdr:nvSpPr>
      <xdr:spPr>
        <a:xfrm>
          <a:off x="6737427" y="626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125367</xdr:rowOff>
    </xdr:from>
    <xdr:to>
      <xdr:col>15</xdr:col>
      <xdr:colOff>231775</xdr:colOff>
      <xdr:row>39</xdr:row>
      <xdr:rowOff>55517</xdr:rowOff>
    </xdr:to>
    <xdr:sp macro="" textlink="">
      <xdr:nvSpPr>
        <xdr:cNvPr id="313" name="円/楕円 312"/>
        <xdr:cNvSpPr/>
      </xdr:nvSpPr>
      <xdr:spPr>
        <a:xfrm>
          <a:off x="10426700" y="664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84744</xdr:rowOff>
    </xdr:from>
    <xdr:ext cx="378565" cy="259045"/>
    <xdr:sp macro="" textlink="">
      <xdr:nvSpPr>
        <xdr:cNvPr id="314" name="労働費該当値テキスト"/>
        <xdr:cNvSpPr txBox="1"/>
      </xdr:nvSpPr>
      <xdr:spPr>
        <a:xfrm>
          <a:off x="10528300" y="6428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163685</xdr:rowOff>
    </xdr:from>
    <xdr:to>
      <xdr:col>14</xdr:col>
      <xdr:colOff>79375</xdr:colOff>
      <xdr:row>38</xdr:row>
      <xdr:rowOff>93835</xdr:rowOff>
    </xdr:to>
    <xdr:sp macro="" textlink="">
      <xdr:nvSpPr>
        <xdr:cNvPr id="315" name="円/楕円 314"/>
        <xdr:cNvSpPr/>
      </xdr:nvSpPr>
      <xdr:spPr>
        <a:xfrm>
          <a:off x="9588500" y="65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84962</xdr:rowOff>
    </xdr:from>
    <xdr:ext cx="469744" cy="259045"/>
    <xdr:sp macro="" textlink="">
      <xdr:nvSpPr>
        <xdr:cNvPr id="316" name="テキスト ボックス 315"/>
        <xdr:cNvSpPr txBox="1"/>
      </xdr:nvSpPr>
      <xdr:spPr>
        <a:xfrm>
          <a:off x="9404427" y="660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130701</xdr:rowOff>
    </xdr:from>
    <xdr:to>
      <xdr:col>12</xdr:col>
      <xdr:colOff>561975</xdr:colOff>
      <xdr:row>38</xdr:row>
      <xdr:rowOff>60851</xdr:rowOff>
    </xdr:to>
    <xdr:sp macro="" textlink="">
      <xdr:nvSpPr>
        <xdr:cNvPr id="317" name="円/楕円 316"/>
        <xdr:cNvSpPr/>
      </xdr:nvSpPr>
      <xdr:spPr>
        <a:xfrm>
          <a:off x="8699500" y="647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51978</xdr:rowOff>
    </xdr:from>
    <xdr:ext cx="469744" cy="259045"/>
    <xdr:sp macro="" textlink="">
      <xdr:nvSpPr>
        <xdr:cNvPr id="318" name="テキスト ボックス 317"/>
        <xdr:cNvSpPr txBox="1"/>
      </xdr:nvSpPr>
      <xdr:spPr>
        <a:xfrm>
          <a:off x="8515427" y="656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106752</xdr:rowOff>
    </xdr:from>
    <xdr:to>
      <xdr:col>11</xdr:col>
      <xdr:colOff>358775</xdr:colOff>
      <xdr:row>37</xdr:row>
      <xdr:rowOff>36902</xdr:rowOff>
    </xdr:to>
    <xdr:sp macro="" textlink="">
      <xdr:nvSpPr>
        <xdr:cNvPr id="319" name="円/楕円 318"/>
        <xdr:cNvSpPr/>
      </xdr:nvSpPr>
      <xdr:spPr>
        <a:xfrm>
          <a:off x="7810500" y="627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53429</xdr:rowOff>
    </xdr:from>
    <xdr:ext cx="469744" cy="259045"/>
    <xdr:sp macro="" textlink="">
      <xdr:nvSpPr>
        <xdr:cNvPr id="320" name="テキスト ボックス 319"/>
        <xdr:cNvSpPr txBox="1"/>
      </xdr:nvSpPr>
      <xdr:spPr>
        <a:xfrm>
          <a:off x="7626427" y="605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4,186</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116550</xdr:rowOff>
    </xdr:from>
    <xdr:to>
      <xdr:col>10</xdr:col>
      <xdr:colOff>155575</xdr:colOff>
      <xdr:row>31</xdr:row>
      <xdr:rowOff>46700</xdr:rowOff>
    </xdr:to>
    <xdr:sp macro="" textlink="">
      <xdr:nvSpPr>
        <xdr:cNvPr id="321" name="円/楕円 320"/>
        <xdr:cNvSpPr/>
      </xdr:nvSpPr>
      <xdr:spPr>
        <a:xfrm>
          <a:off x="6921500" y="52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29</xdr:row>
      <xdr:rowOff>63227</xdr:rowOff>
    </xdr:from>
    <xdr:ext cx="534377" cy="259045"/>
    <xdr:sp macro="" textlink="">
      <xdr:nvSpPr>
        <xdr:cNvPr id="322" name="テキスト ボックス 321"/>
        <xdr:cNvSpPr txBox="1"/>
      </xdr:nvSpPr>
      <xdr:spPr>
        <a:xfrm>
          <a:off x="6705111" y="50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56448</xdr:rowOff>
    </xdr:from>
    <xdr:to>
      <xdr:col>15</xdr:col>
      <xdr:colOff>180340</xdr:colOff>
      <xdr:row>58</xdr:row>
      <xdr:rowOff>34050</xdr:rowOff>
    </xdr:to>
    <xdr:cxnSp macro="">
      <xdr:nvCxnSpPr>
        <xdr:cNvPr id="344" name="直線コネクタ 343"/>
        <xdr:cNvCxnSpPr/>
      </xdr:nvCxnSpPr>
      <xdr:spPr>
        <a:xfrm flipV="1">
          <a:off x="10475595" y="8971848"/>
          <a:ext cx="1270" cy="1006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37877</xdr:rowOff>
    </xdr:from>
    <xdr:ext cx="534377" cy="259045"/>
    <xdr:sp macro="" textlink="">
      <xdr:nvSpPr>
        <xdr:cNvPr id="345" name="農林水産業費最小値テキスト"/>
        <xdr:cNvSpPr txBox="1"/>
      </xdr:nvSpPr>
      <xdr:spPr>
        <a:xfrm>
          <a:off x="10528300" y="998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23,108</a:t>
          </a:r>
          <a:endParaRPr kumimoji="1" lang="ja-JP" altLang="en-US" sz="1000" b="1">
            <a:latin typeface="ＭＳ Ｐゴシック"/>
          </a:endParaRPr>
        </a:p>
      </xdr:txBody>
    </xdr:sp>
    <xdr:clientData/>
  </xdr:oneCellAnchor>
  <xdr:twoCellAnchor>
    <xdr:from>
      <xdr:col>15</xdr:col>
      <xdr:colOff>92075</xdr:colOff>
      <xdr:row>58</xdr:row>
      <xdr:rowOff>34050</xdr:rowOff>
    </xdr:from>
    <xdr:to>
      <xdr:col>15</xdr:col>
      <xdr:colOff>269875</xdr:colOff>
      <xdr:row>58</xdr:row>
      <xdr:rowOff>34050</xdr:rowOff>
    </xdr:to>
    <xdr:cxnSp macro="">
      <xdr:nvCxnSpPr>
        <xdr:cNvPr id="346" name="直線コネクタ 345"/>
        <xdr:cNvCxnSpPr/>
      </xdr:nvCxnSpPr>
      <xdr:spPr>
        <a:xfrm>
          <a:off x="10388600" y="997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3125</xdr:rowOff>
    </xdr:from>
    <xdr:ext cx="599010" cy="259045"/>
    <xdr:sp macro="" textlink="">
      <xdr:nvSpPr>
        <xdr:cNvPr id="347" name="農林水産業費最大値テキスト"/>
        <xdr:cNvSpPr txBox="1"/>
      </xdr:nvSpPr>
      <xdr:spPr>
        <a:xfrm>
          <a:off x="10528300" y="874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243,209</a:t>
          </a:r>
          <a:endParaRPr kumimoji="1" lang="ja-JP" altLang="en-US" sz="1000" b="1">
            <a:latin typeface="ＭＳ Ｐゴシック"/>
          </a:endParaRPr>
        </a:p>
      </xdr:txBody>
    </xdr:sp>
    <xdr:clientData/>
  </xdr:oneCellAnchor>
  <xdr:twoCellAnchor>
    <xdr:from>
      <xdr:col>15</xdr:col>
      <xdr:colOff>92075</xdr:colOff>
      <xdr:row>52</xdr:row>
      <xdr:rowOff>56448</xdr:rowOff>
    </xdr:from>
    <xdr:to>
      <xdr:col>15</xdr:col>
      <xdr:colOff>269875</xdr:colOff>
      <xdr:row>52</xdr:row>
      <xdr:rowOff>56448</xdr:rowOff>
    </xdr:to>
    <xdr:cxnSp macro="">
      <xdr:nvCxnSpPr>
        <xdr:cNvPr id="348" name="直線コネクタ 347"/>
        <xdr:cNvCxnSpPr/>
      </xdr:nvCxnSpPr>
      <xdr:spPr>
        <a:xfrm>
          <a:off x="10388600" y="897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22524</xdr:rowOff>
    </xdr:from>
    <xdr:to>
      <xdr:col>15</xdr:col>
      <xdr:colOff>180975</xdr:colOff>
      <xdr:row>57</xdr:row>
      <xdr:rowOff>103901</xdr:rowOff>
    </xdr:to>
    <xdr:cxnSp macro="">
      <xdr:nvCxnSpPr>
        <xdr:cNvPr id="349" name="直線コネクタ 348"/>
        <xdr:cNvCxnSpPr/>
      </xdr:nvCxnSpPr>
      <xdr:spPr>
        <a:xfrm flipV="1">
          <a:off x="9639300" y="9795174"/>
          <a:ext cx="838200" cy="8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133745</xdr:rowOff>
    </xdr:from>
    <xdr:ext cx="534377" cy="259045"/>
    <xdr:sp macro="" textlink="">
      <xdr:nvSpPr>
        <xdr:cNvPr id="350" name="農林水産業費平均値テキスト"/>
        <xdr:cNvSpPr txBox="1"/>
      </xdr:nvSpPr>
      <xdr:spPr>
        <a:xfrm>
          <a:off x="10528300" y="9734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60,473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155318</xdr:rowOff>
    </xdr:from>
    <xdr:to>
      <xdr:col>15</xdr:col>
      <xdr:colOff>231775</xdr:colOff>
      <xdr:row>57</xdr:row>
      <xdr:rowOff>85468</xdr:rowOff>
    </xdr:to>
    <xdr:sp macro="" textlink="">
      <xdr:nvSpPr>
        <xdr:cNvPr id="351" name="フローチャート : 判断 350"/>
        <xdr:cNvSpPr/>
      </xdr:nvSpPr>
      <xdr:spPr>
        <a:xfrm>
          <a:off x="104267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103901</xdr:rowOff>
    </xdr:from>
    <xdr:to>
      <xdr:col>14</xdr:col>
      <xdr:colOff>28575</xdr:colOff>
      <xdr:row>57</xdr:row>
      <xdr:rowOff>120941</xdr:rowOff>
    </xdr:to>
    <xdr:cxnSp macro="">
      <xdr:nvCxnSpPr>
        <xdr:cNvPr id="352" name="直線コネクタ 351"/>
        <xdr:cNvCxnSpPr/>
      </xdr:nvCxnSpPr>
      <xdr:spPr>
        <a:xfrm flipV="1">
          <a:off x="8750300" y="9876551"/>
          <a:ext cx="889000" cy="1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147138</xdr:rowOff>
    </xdr:from>
    <xdr:to>
      <xdr:col>14</xdr:col>
      <xdr:colOff>79375</xdr:colOff>
      <xdr:row>57</xdr:row>
      <xdr:rowOff>77288</xdr:rowOff>
    </xdr:to>
    <xdr:sp macro="" textlink="">
      <xdr:nvSpPr>
        <xdr:cNvPr id="353" name="フローチャート : 判断 352"/>
        <xdr:cNvSpPr/>
      </xdr:nvSpPr>
      <xdr:spPr>
        <a:xfrm>
          <a:off x="9588500" y="974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93815</xdr:rowOff>
    </xdr:from>
    <xdr:ext cx="534377" cy="259045"/>
    <xdr:sp macro="" textlink="">
      <xdr:nvSpPr>
        <xdr:cNvPr id="354" name="テキスト ボックス 353"/>
        <xdr:cNvSpPr txBox="1"/>
      </xdr:nvSpPr>
      <xdr:spPr>
        <a:xfrm>
          <a:off x="9372111" y="95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107989</xdr:rowOff>
    </xdr:from>
    <xdr:to>
      <xdr:col>12</xdr:col>
      <xdr:colOff>511175</xdr:colOff>
      <xdr:row>57</xdr:row>
      <xdr:rowOff>120941</xdr:rowOff>
    </xdr:to>
    <xdr:cxnSp macro="">
      <xdr:nvCxnSpPr>
        <xdr:cNvPr id="355" name="直線コネクタ 354"/>
        <xdr:cNvCxnSpPr/>
      </xdr:nvCxnSpPr>
      <xdr:spPr>
        <a:xfrm>
          <a:off x="7861300" y="9880639"/>
          <a:ext cx="889000" cy="1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143933</xdr:rowOff>
    </xdr:from>
    <xdr:to>
      <xdr:col>12</xdr:col>
      <xdr:colOff>561975</xdr:colOff>
      <xdr:row>57</xdr:row>
      <xdr:rowOff>74083</xdr:rowOff>
    </xdr:to>
    <xdr:sp macro="" textlink="">
      <xdr:nvSpPr>
        <xdr:cNvPr id="356" name="フローチャート : 判断 355"/>
        <xdr:cNvSpPr/>
      </xdr:nvSpPr>
      <xdr:spPr>
        <a:xfrm>
          <a:off x="8699500" y="974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90610</xdr:rowOff>
    </xdr:from>
    <xdr:ext cx="534377" cy="259045"/>
    <xdr:sp macro="" textlink="">
      <xdr:nvSpPr>
        <xdr:cNvPr id="357" name="テキスト ボックス 356"/>
        <xdr:cNvSpPr txBox="1"/>
      </xdr:nvSpPr>
      <xdr:spPr>
        <a:xfrm>
          <a:off x="8483111" y="95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62,963</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107989</xdr:rowOff>
    </xdr:from>
    <xdr:to>
      <xdr:col>11</xdr:col>
      <xdr:colOff>307975</xdr:colOff>
      <xdr:row>57</xdr:row>
      <xdr:rowOff>112826</xdr:rowOff>
    </xdr:to>
    <xdr:cxnSp macro="">
      <xdr:nvCxnSpPr>
        <xdr:cNvPr id="358" name="直線コネクタ 357"/>
        <xdr:cNvCxnSpPr/>
      </xdr:nvCxnSpPr>
      <xdr:spPr>
        <a:xfrm flipV="1">
          <a:off x="6972300" y="9880639"/>
          <a:ext cx="889000" cy="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168640</xdr:rowOff>
    </xdr:from>
    <xdr:to>
      <xdr:col>11</xdr:col>
      <xdr:colOff>358775</xdr:colOff>
      <xdr:row>57</xdr:row>
      <xdr:rowOff>98790</xdr:rowOff>
    </xdr:to>
    <xdr:sp macro="" textlink="">
      <xdr:nvSpPr>
        <xdr:cNvPr id="359" name="フローチャート : 判断 358"/>
        <xdr:cNvSpPr/>
      </xdr:nvSpPr>
      <xdr:spPr>
        <a:xfrm>
          <a:off x="7810500" y="976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115317</xdr:rowOff>
    </xdr:from>
    <xdr:ext cx="534377" cy="259045"/>
    <xdr:sp macro="" textlink="">
      <xdr:nvSpPr>
        <xdr:cNvPr id="360" name="テキスト ボックス 359"/>
        <xdr:cNvSpPr txBox="1"/>
      </xdr:nvSpPr>
      <xdr:spPr>
        <a:xfrm>
          <a:off x="7594111" y="954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141519</xdr:rowOff>
    </xdr:from>
    <xdr:to>
      <xdr:col>10</xdr:col>
      <xdr:colOff>155575</xdr:colOff>
      <xdr:row>57</xdr:row>
      <xdr:rowOff>71669</xdr:rowOff>
    </xdr:to>
    <xdr:sp macro="" textlink="">
      <xdr:nvSpPr>
        <xdr:cNvPr id="361" name="フローチャート : 判断 360"/>
        <xdr:cNvSpPr/>
      </xdr:nvSpPr>
      <xdr:spPr>
        <a:xfrm>
          <a:off x="6921500" y="97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88196</xdr:rowOff>
    </xdr:from>
    <xdr:ext cx="534377" cy="259045"/>
    <xdr:sp macro="" textlink="">
      <xdr:nvSpPr>
        <xdr:cNvPr id="362" name="テキスト ボックス 361"/>
        <xdr:cNvSpPr txBox="1"/>
      </xdr:nvSpPr>
      <xdr:spPr>
        <a:xfrm>
          <a:off x="6705111" y="951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63,491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143174</xdr:rowOff>
    </xdr:from>
    <xdr:to>
      <xdr:col>15</xdr:col>
      <xdr:colOff>231775</xdr:colOff>
      <xdr:row>57</xdr:row>
      <xdr:rowOff>73324</xdr:rowOff>
    </xdr:to>
    <xdr:sp macro="" textlink="">
      <xdr:nvSpPr>
        <xdr:cNvPr id="368" name="円/楕円 367"/>
        <xdr:cNvSpPr/>
      </xdr:nvSpPr>
      <xdr:spPr>
        <a:xfrm>
          <a:off x="10426700" y="97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166051</xdr:rowOff>
    </xdr:from>
    <xdr:ext cx="534377" cy="259045"/>
    <xdr:sp macro="" textlink="">
      <xdr:nvSpPr>
        <xdr:cNvPr id="369" name="農林水産業費該当値テキスト"/>
        <xdr:cNvSpPr txBox="1"/>
      </xdr:nvSpPr>
      <xdr:spPr>
        <a:xfrm>
          <a:off x="10528300" y="959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63,129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53101</xdr:rowOff>
    </xdr:from>
    <xdr:to>
      <xdr:col>14</xdr:col>
      <xdr:colOff>79375</xdr:colOff>
      <xdr:row>57</xdr:row>
      <xdr:rowOff>154701</xdr:rowOff>
    </xdr:to>
    <xdr:sp macro="" textlink="">
      <xdr:nvSpPr>
        <xdr:cNvPr id="370" name="円/楕円 369"/>
        <xdr:cNvSpPr/>
      </xdr:nvSpPr>
      <xdr:spPr>
        <a:xfrm>
          <a:off x="9588500" y="982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145828</xdr:rowOff>
    </xdr:from>
    <xdr:ext cx="534377" cy="259045"/>
    <xdr:sp macro="" textlink="">
      <xdr:nvSpPr>
        <xdr:cNvPr id="371" name="テキスト ボックス 370"/>
        <xdr:cNvSpPr txBox="1"/>
      </xdr:nvSpPr>
      <xdr:spPr>
        <a:xfrm>
          <a:off x="9372111" y="991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45,330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70141</xdr:rowOff>
    </xdr:from>
    <xdr:to>
      <xdr:col>12</xdr:col>
      <xdr:colOff>561975</xdr:colOff>
      <xdr:row>58</xdr:row>
      <xdr:rowOff>291</xdr:rowOff>
    </xdr:to>
    <xdr:sp macro="" textlink="">
      <xdr:nvSpPr>
        <xdr:cNvPr id="372" name="円/楕円 371"/>
        <xdr:cNvSpPr/>
      </xdr:nvSpPr>
      <xdr:spPr>
        <a:xfrm>
          <a:off x="8699500" y="984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162868</xdr:rowOff>
    </xdr:from>
    <xdr:ext cx="534377" cy="259045"/>
    <xdr:sp macro="" textlink="">
      <xdr:nvSpPr>
        <xdr:cNvPr id="373" name="テキスト ボックス 372"/>
        <xdr:cNvSpPr txBox="1"/>
      </xdr:nvSpPr>
      <xdr:spPr>
        <a:xfrm>
          <a:off x="8483111" y="99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41,603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57189</xdr:rowOff>
    </xdr:from>
    <xdr:to>
      <xdr:col>11</xdr:col>
      <xdr:colOff>358775</xdr:colOff>
      <xdr:row>57</xdr:row>
      <xdr:rowOff>158789</xdr:rowOff>
    </xdr:to>
    <xdr:sp macro="" textlink="">
      <xdr:nvSpPr>
        <xdr:cNvPr id="374" name="円/楕円 373"/>
        <xdr:cNvSpPr/>
      </xdr:nvSpPr>
      <xdr:spPr>
        <a:xfrm>
          <a:off x="7810500" y="98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149916</xdr:rowOff>
    </xdr:from>
    <xdr:ext cx="534377" cy="259045"/>
    <xdr:sp macro="" textlink="">
      <xdr:nvSpPr>
        <xdr:cNvPr id="375" name="テキスト ボックス 374"/>
        <xdr:cNvSpPr txBox="1"/>
      </xdr:nvSpPr>
      <xdr:spPr>
        <a:xfrm>
          <a:off x="7594111" y="992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44,436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62026</xdr:rowOff>
    </xdr:from>
    <xdr:to>
      <xdr:col>10</xdr:col>
      <xdr:colOff>155575</xdr:colOff>
      <xdr:row>57</xdr:row>
      <xdr:rowOff>163626</xdr:rowOff>
    </xdr:to>
    <xdr:sp macro="" textlink="">
      <xdr:nvSpPr>
        <xdr:cNvPr id="376" name="円/楕円 375"/>
        <xdr:cNvSpPr/>
      </xdr:nvSpPr>
      <xdr:spPr>
        <a:xfrm>
          <a:off x="6921500" y="98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154753</xdr:rowOff>
    </xdr:from>
    <xdr:ext cx="534377" cy="259045"/>
    <xdr:sp macro="" textlink="">
      <xdr:nvSpPr>
        <xdr:cNvPr id="377" name="テキスト ボックス 376"/>
        <xdr:cNvSpPr txBox="1"/>
      </xdr:nvSpPr>
      <xdr:spPr>
        <a:xfrm>
          <a:off x="6705111" y="992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5923</xdr:rowOff>
    </xdr:from>
    <xdr:to>
      <xdr:col>15</xdr:col>
      <xdr:colOff>180340</xdr:colOff>
      <xdr:row>77</xdr:row>
      <xdr:rowOff>170962</xdr:rowOff>
    </xdr:to>
    <xdr:cxnSp macro="">
      <xdr:nvCxnSpPr>
        <xdr:cNvPr id="397" name="直線コネクタ 396"/>
        <xdr:cNvCxnSpPr/>
      </xdr:nvCxnSpPr>
      <xdr:spPr>
        <a:xfrm flipV="1">
          <a:off x="10475595" y="12178873"/>
          <a:ext cx="1270" cy="1193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3339</xdr:rowOff>
    </xdr:from>
    <xdr:ext cx="469744" cy="259045"/>
    <xdr:sp macro="" textlink="">
      <xdr:nvSpPr>
        <xdr:cNvPr id="398" name="商工費最小値テキスト"/>
        <xdr:cNvSpPr txBox="1"/>
      </xdr:nvSpPr>
      <xdr:spPr>
        <a:xfrm>
          <a:off x="10528300" y="1337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4,530</a:t>
          </a:r>
          <a:endParaRPr kumimoji="1" lang="ja-JP" altLang="en-US" sz="1000" b="1">
            <a:latin typeface="ＭＳ Ｐゴシック"/>
          </a:endParaRPr>
        </a:p>
      </xdr:txBody>
    </xdr:sp>
    <xdr:clientData/>
  </xdr:oneCellAnchor>
  <xdr:twoCellAnchor>
    <xdr:from>
      <xdr:col>15</xdr:col>
      <xdr:colOff>92075</xdr:colOff>
      <xdr:row>77</xdr:row>
      <xdr:rowOff>170962</xdr:rowOff>
    </xdr:from>
    <xdr:to>
      <xdr:col>15</xdr:col>
      <xdr:colOff>269875</xdr:colOff>
      <xdr:row>77</xdr:row>
      <xdr:rowOff>170962</xdr:rowOff>
    </xdr:to>
    <xdr:cxnSp macro="">
      <xdr:nvCxnSpPr>
        <xdr:cNvPr id="399" name="直線コネクタ 398"/>
        <xdr:cNvCxnSpPr/>
      </xdr:nvCxnSpPr>
      <xdr:spPr>
        <a:xfrm>
          <a:off x="10388600" y="133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124050</xdr:rowOff>
    </xdr:from>
    <xdr:ext cx="599010" cy="259045"/>
    <xdr:sp macro="" textlink="">
      <xdr:nvSpPr>
        <xdr:cNvPr id="400" name="商工費最大値テキスト"/>
        <xdr:cNvSpPr txBox="1"/>
      </xdr:nvSpPr>
      <xdr:spPr>
        <a:xfrm>
          <a:off x="10528300" y="1195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213,408</a:t>
          </a:r>
          <a:endParaRPr kumimoji="1" lang="ja-JP" altLang="en-US" sz="1000" b="1">
            <a:latin typeface="ＭＳ Ｐゴシック"/>
          </a:endParaRPr>
        </a:p>
      </xdr:txBody>
    </xdr:sp>
    <xdr:clientData/>
  </xdr:oneCellAnchor>
  <xdr:twoCellAnchor>
    <xdr:from>
      <xdr:col>15</xdr:col>
      <xdr:colOff>92075</xdr:colOff>
      <xdr:row>71</xdr:row>
      <xdr:rowOff>5923</xdr:rowOff>
    </xdr:from>
    <xdr:to>
      <xdr:col>15</xdr:col>
      <xdr:colOff>269875</xdr:colOff>
      <xdr:row>71</xdr:row>
      <xdr:rowOff>5923</xdr:rowOff>
    </xdr:to>
    <xdr:cxnSp macro="">
      <xdr:nvCxnSpPr>
        <xdr:cNvPr id="401" name="直線コネクタ 400"/>
        <xdr:cNvCxnSpPr/>
      </xdr:nvCxnSpPr>
      <xdr:spPr>
        <a:xfrm>
          <a:off x="10388600" y="12178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5923</xdr:rowOff>
    </xdr:from>
    <xdr:to>
      <xdr:col>15</xdr:col>
      <xdr:colOff>180975</xdr:colOff>
      <xdr:row>77</xdr:row>
      <xdr:rowOff>170836</xdr:rowOff>
    </xdr:to>
    <xdr:cxnSp macro="">
      <xdr:nvCxnSpPr>
        <xdr:cNvPr id="402" name="直線コネクタ 401"/>
        <xdr:cNvCxnSpPr/>
      </xdr:nvCxnSpPr>
      <xdr:spPr>
        <a:xfrm flipV="1">
          <a:off x="9639300" y="12178873"/>
          <a:ext cx="838200" cy="119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147280</xdr:rowOff>
    </xdr:from>
    <xdr:ext cx="534377" cy="259045"/>
    <xdr:sp macro="" textlink="">
      <xdr:nvSpPr>
        <xdr:cNvPr id="403" name="商工費平均値テキスト"/>
        <xdr:cNvSpPr txBox="1"/>
      </xdr:nvSpPr>
      <xdr:spPr>
        <a:xfrm>
          <a:off x="10528300" y="13177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168853</xdr:rowOff>
    </xdr:from>
    <xdr:to>
      <xdr:col>15</xdr:col>
      <xdr:colOff>231775</xdr:colOff>
      <xdr:row>77</xdr:row>
      <xdr:rowOff>99003</xdr:rowOff>
    </xdr:to>
    <xdr:sp macro="" textlink="">
      <xdr:nvSpPr>
        <xdr:cNvPr id="404" name="フローチャート : 判断 403"/>
        <xdr:cNvSpPr/>
      </xdr:nvSpPr>
      <xdr:spPr>
        <a:xfrm>
          <a:off x="10426700" y="1319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169858</xdr:rowOff>
    </xdr:from>
    <xdr:to>
      <xdr:col>14</xdr:col>
      <xdr:colOff>28575</xdr:colOff>
      <xdr:row>77</xdr:row>
      <xdr:rowOff>170836</xdr:rowOff>
    </xdr:to>
    <xdr:cxnSp macro="">
      <xdr:nvCxnSpPr>
        <xdr:cNvPr id="405" name="直線コネクタ 404"/>
        <xdr:cNvCxnSpPr/>
      </xdr:nvCxnSpPr>
      <xdr:spPr>
        <a:xfrm>
          <a:off x="8750300" y="13371508"/>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33390</xdr:rowOff>
    </xdr:from>
    <xdr:to>
      <xdr:col>14</xdr:col>
      <xdr:colOff>79375</xdr:colOff>
      <xdr:row>77</xdr:row>
      <xdr:rowOff>134990</xdr:rowOff>
    </xdr:to>
    <xdr:sp macro="" textlink="">
      <xdr:nvSpPr>
        <xdr:cNvPr id="406" name="フローチャート : 判断 405"/>
        <xdr:cNvSpPr/>
      </xdr:nvSpPr>
      <xdr:spPr>
        <a:xfrm>
          <a:off x="9588500" y="13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151517</xdr:rowOff>
    </xdr:from>
    <xdr:ext cx="534377" cy="259045"/>
    <xdr:sp macro="" textlink="">
      <xdr:nvSpPr>
        <xdr:cNvPr id="407" name="テキスト ボックス 406"/>
        <xdr:cNvSpPr txBox="1"/>
      </xdr:nvSpPr>
      <xdr:spPr>
        <a:xfrm>
          <a:off x="9372111" y="130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169858</xdr:rowOff>
    </xdr:from>
    <xdr:to>
      <xdr:col>12</xdr:col>
      <xdr:colOff>511175</xdr:colOff>
      <xdr:row>78</xdr:row>
      <xdr:rowOff>5307</xdr:rowOff>
    </xdr:to>
    <xdr:cxnSp macro="">
      <xdr:nvCxnSpPr>
        <xdr:cNvPr id="408" name="直線コネクタ 407"/>
        <xdr:cNvCxnSpPr/>
      </xdr:nvCxnSpPr>
      <xdr:spPr>
        <a:xfrm flipV="1">
          <a:off x="7861300" y="13371508"/>
          <a:ext cx="889000" cy="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43334</xdr:rowOff>
    </xdr:from>
    <xdr:to>
      <xdr:col>12</xdr:col>
      <xdr:colOff>561975</xdr:colOff>
      <xdr:row>77</xdr:row>
      <xdr:rowOff>144934</xdr:rowOff>
    </xdr:to>
    <xdr:sp macro="" textlink="">
      <xdr:nvSpPr>
        <xdr:cNvPr id="409" name="フローチャート : 判断 408"/>
        <xdr:cNvSpPr/>
      </xdr:nvSpPr>
      <xdr:spPr>
        <a:xfrm>
          <a:off x="8699500" y="13244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161461</xdr:rowOff>
    </xdr:from>
    <xdr:ext cx="534377" cy="259045"/>
    <xdr:sp macro="" textlink="">
      <xdr:nvSpPr>
        <xdr:cNvPr id="410" name="テキスト ボックス 409"/>
        <xdr:cNvSpPr txBox="1"/>
      </xdr:nvSpPr>
      <xdr:spPr>
        <a:xfrm>
          <a:off x="8483111" y="1302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170590</xdr:rowOff>
    </xdr:from>
    <xdr:to>
      <xdr:col>11</xdr:col>
      <xdr:colOff>307975</xdr:colOff>
      <xdr:row>78</xdr:row>
      <xdr:rowOff>5307</xdr:rowOff>
    </xdr:to>
    <xdr:cxnSp macro="">
      <xdr:nvCxnSpPr>
        <xdr:cNvPr id="411" name="直線コネクタ 410"/>
        <xdr:cNvCxnSpPr/>
      </xdr:nvCxnSpPr>
      <xdr:spPr>
        <a:xfrm>
          <a:off x="6972300" y="13372240"/>
          <a:ext cx="8890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44603</xdr:rowOff>
    </xdr:from>
    <xdr:to>
      <xdr:col>11</xdr:col>
      <xdr:colOff>358775</xdr:colOff>
      <xdr:row>77</xdr:row>
      <xdr:rowOff>146203</xdr:rowOff>
    </xdr:to>
    <xdr:sp macro="" textlink="">
      <xdr:nvSpPr>
        <xdr:cNvPr id="412" name="フローチャート : 判断 411"/>
        <xdr:cNvSpPr/>
      </xdr:nvSpPr>
      <xdr:spPr>
        <a:xfrm>
          <a:off x="7810500" y="132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162730</xdr:rowOff>
    </xdr:from>
    <xdr:ext cx="534377" cy="259045"/>
    <xdr:sp macro="" textlink="">
      <xdr:nvSpPr>
        <xdr:cNvPr id="413" name="テキスト ボックス 412"/>
        <xdr:cNvSpPr txBox="1"/>
      </xdr:nvSpPr>
      <xdr:spPr>
        <a:xfrm>
          <a:off x="7594111" y="130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145050</xdr:rowOff>
    </xdr:from>
    <xdr:to>
      <xdr:col>10</xdr:col>
      <xdr:colOff>155575</xdr:colOff>
      <xdr:row>77</xdr:row>
      <xdr:rowOff>75200</xdr:rowOff>
    </xdr:to>
    <xdr:sp macro="" textlink="">
      <xdr:nvSpPr>
        <xdr:cNvPr id="414" name="フローチャート : 判断 413"/>
        <xdr:cNvSpPr/>
      </xdr:nvSpPr>
      <xdr:spPr>
        <a:xfrm>
          <a:off x="6921500" y="131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91727</xdr:rowOff>
    </xdr:from>
    <xdr:ext cx="534377" cy="259045"/>
    <xdr:sp macro="" textlink="">
      <xdr:nvSpPr>
        <xdr:cNvPr id="415" name="テキスト ボックス 414"/>
        <xdr:cNvSpPr txBox="1"/>
      </xdr:nvSpPr>
      <xdr:spPr>
        <a:xfrm>
          <a:off x="6705111" y="129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70</xdr:row>
      <xdr:rowOff>126573</xdr:rowOff>
    </xdr:from>
    <xdr:to>
      <xdr:col>15</xdr:col>
      <xdr:colOff>231775</xdr:colOff>
      <xdr:row>71</xdr:row>
      <xdr:rowOff>56723</xdr:rowOff>
    </xdr:to>
    <xdr:sp macro="" textlink="">
      <xdr:nvSpPr>
        <xdr:cNvPr id="421" name="円/楕円 420"/>
        <xdr:cNvSpPr/>
      </xdr:nvSpPr>
      <xdr:spPr>
        <a:xfrm>
          <a:off x="10426700" y="1212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70</xdr:row>
      <xdr:rowOff>79600</xdr:rowOff>
    </xdr:from>
    <xdr:ext cx="599010" cy="259045"/>
    <xdr:sp macro="" textlink="">
      <xdr:nvSpPr>
        <xdr:cNvPr id="422" name="商工費該当値テキスト"/>
        <xdr:cNvSpPr txBox="1"/>
      </xdr:nvSpPr>
      <xdr:spPr>
        <a:xfrm>
          <a:off x="10528300" y="1208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213,408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120036</xdr:rowOff>
    </xdr:from>
    <xdr:to>
      <xdr:col>14</xdr:col>
      <xdr:colOff>79375</xdr:colOff>
      <xdr:row>78</xdr:row>
      <xdr:rowOff>50186</xdr:rowOff>
    </xdr:to>
    <xdr:sp macro="" textlink="">
      <xdr:nvSpPr>
        <xdr:cNvPr id="423" name="円/楕円 422"/>
        <xdr:cNvSpPr/>
      </xdr:nvSpPr>
      <xdr:spPr>
        <a:xfrm>
          <a:off x="9588500" y="1332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41313</xdr:rowOff>
    </xdr:from>
    <xdr:ext cx="469744" cy="259045"/>
    <xdr:sp macro="" textlink="">
      <xdr:nvSpPr>
        <xdr:cNvPr id="424" name="テキスト ボックス 423"/>
        <xdr:cNvSpPr txBox="1"/>
      </xdr:nvSpPr>
      <xdr:spPr>
        <a:xfrm>
          <a:off x="9404427" y="1341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119058</xdr:rowOff>
    </xdr:from>
    <xdr:to>
      <xdr:col>12</xdr:col>
      <xdr:colOff>561975</xdr:colOff>
      <xdr:row>78</xdr:row>
      <xdr:rowOff>49208</xdr:rowOff>
    </xdr:to>
    <xdr:sp macro="" textlink="">
      <xdr:nvSpPr>
        <xdr:cNvPr id="425" name="円/楕円 424"/>
        <xdr:cNvSpPr/>
      </xdr:nvSpPr>
      <xdr:spPr>
        <a:xfrm>
          <a:off x="8699500" y="1332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40335</xdr:rowOff>
    </xdr:from>
    <xdr:ext cx="469744" cy="259045"/>
    <xdr:sp macro="" textlink="">
      <xdr:nvSpPr>
        <xdr:cNvPr id="426" name="テキスト ボックス 425"/>
        <xdr:cNvSpPr txBox="1"/>
      </xdr:nvSpPr>
      <xdr:spPr>
        <a:xfrm>
          <a:off x="8515427" y="1341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125957</xdr:rowOff>
    </xdr:from>
    <xdr:to>
      <xdr:col>11</xdr:col>
      <xdr:colOff>358775</xdr:colOff>
      <xdr:row>78</xdr:row>
      <xdr:rowOff>56107</xdr:rowOff>
    </xdr:to>
    <xdr:sp macro="" textlink="">
      <xdr:nvSpPr>
        <xdr:cNvPr id="427" name="円/楕円 426"/>
        <xdr:cNvSpPr/>
      </xdr:nvSpPr>
      <xdr:spPr>
        <a:xfrm>
          <a:off x="7810500" y="1332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47234</xdr:rowOff>
    </xdr:from>
    <xdr:ext cx="469744" cy="259045"/>
    <xdr:sp macro="" textlink="">
      <xdr:nvSpPr>
        <xdr:cNvPr id="428" name="テキスト ボックス 427"/>
        <xdr:cNvSpPr txBox="1"/>
      </xdr:nvSpPr>
      <xdr:spPr>
        <a:xfrm>
          <a:off x="7626427" y="1342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119790</xdr:rowOff>
    </xdr:from>
    <xdr:to>
      <xdr:col>10</xdr:col>
      <xdr:colOff>155575</xdr:colOff>
      <xdr:row>78</xdr:row>
      <xdr:rowOff>49940</xdr:rowOff>
    </xdr:to>
    <xdr:sp macro="" textlink="">
      <xdr:nvSpPr>
        <xdr:cNvPr id="429" name="円/楕円 428"/>
        <xdr:cNvSpPr/>
      </xdr:nvSpPr>
      <xdr:spPr>
        <a:xfrm>
          <a:off x="6921500" y="1332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41067</xdr:rowOff>
    </xdr:from>
    <xdr:ext cx="469744" cy="259045"/>
    <xdr:sp macro="" textlink="">
      <xdr:nvSpPr>
        <xdr:cNvPr id="430" name="テキスト ボックス 429"/>
        <xdr:cNvSpPr txBox="1"/>
      </xdr:nvSpPr>
      <xdr:spPr>
        <a:xfrm>
          <a:off x="6737427" y="1341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56014</xdr:rowOff>
    </xdr:from>
    <xdr:to>
      <xdr:col>15</xdr:col>
      <xdr:colOff>180340</xdr:colOff>
      <xdr:row>98</xdr:row>
      <xdr:rowOff>123216</xdr:rowOff>
    </xdr:to>
    <xdr:cxnSp macro="">
      <xdr:nvCxnSpPr>
        <xdr:cNvPr id="452" name="直線コネクタ 451"/>
        <xdr:cNvCxnSpPr/>
      </xdr:nvCxnSpPr>
      <xdr:spPr>
        <a:xfrm flipV="1">
          <a:off x="10475595" y="15486514"/>
          <a:ext cx="1270" cy="1438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133961</xdr:rowOff>
    </xdr:from>
    <xdr:ext cx="534377" cy="259045"/>
    <xdr:sp macro="" textlink="">
      <xdr:nvSpPr>
        <xdr:cNvPr id="453" name="土木費最小値テキスト"/>
        <xdr:cNvSpPr txBox="1"/>
      </xdr:nvSpPr>
      <xdr:spPr>
        <a:xfrm>
          <a:off x="10528300" y="1693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18,028</a:t>
          </a:r>
          <a:endParaRPr kumimoji="1" lang="ja-JP" altLang="en-US" sz="1000" b="1">
            <a:latin typeface="ＭＳ Ｐゴシック"/>
          </a:endParaRPr>
        </a:p>
      </xdr:txBody>
    </xdr:sp>
    <xdr:clientData/>
  </xdr:oneCellAnchor>
  <xdr:twoCellAnchor>
    <xdr:from>
      <xdr:col>15</xdr:col>
      <xdr:colOff>92075</xdr:colOff>
      <xdr:row>98</xdr:row>
      <xdr:rowOff>123216</xdr:rowOff>
    </xdr:from>
    <xdr:to>
      <xdr:col>15</xdr:col>
      <xdr:colOff>269875</xdr:colOff>
      <xdr:row>98</xdr:row>
      <xdr:rowOff>123216</xdr:rowOff>
    </xdr:to>
    <xdr:cxnSp macro="">
      <xdr:nvCxnSpPr>
        <xdr:cNvPr id="454" name="直線コネクタ 453"/>
        <xdr:cNvCxnSpPr/>
      </xdr:nvCxnSpPr>
      <xdr:spPr>
        <a:xfrm>
          <a:off x="10388600" y="1692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2691</xdr:rowOff>
    </xdr:from>
    <xdr:ext cx="690189" cy="259045"/>
    <xdr:sp macro="" textlink="">
      <xdr:nvSpPr>
        <xdr:cNvPr id="455" name="土木費最大値テキスト"/>
        <xdr:cNvSpPr txBox="1"/>
      </xdr:nvSpPr>
      <xdr:spPr>
        <a:xfrm>
          <a:off x="10528300" y="152617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1,591,520</a:t>
          </a:r>
          <a:endParaRPr kumimoji="1" lang="ja-JP" altLang="en-US" sz="1000" b="1">
            <a:latin typeface="ＭＳ Ｐゴシック"/>
          </a:endParaRPr>
        </a:p>
      </xdr:txBody>
    </xdr:sp>
    <xdr:clientData/>
  </xdr:oneCellAnchor>
  <xdr:twoCellAnchor>
    <xdr:from>
      <xdr:col>15</xdr:col>
      <xdr:colOff>92075</xdr:colOff>
      <xdr:row>90</xdr:row>
      <xdr:rowOff>56014</xdr:rowOff>
    </xdr:from>
    <xdr:to>
      <xdr:col>15</xdr:col>
      <xdr:colOff>269875</xdr:colOff>
      <xdr:row>90</xdr:row>
      <xdr:rowOff>56014</xdr:rowOff>
    </xdr:to>
    <xdr:cxnSp macro="">
      <xdr:nvCxnSpPr>
        <xdr:cNvPr id="456" name="直線コネクタ 455"/>
        <xdr:cNvCxnSpPr/>
      </xdr:nvCxnSpPr>
      <xdr:spPr>
        <a:xfrm>
          <a:off x="10388600" y="154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93853</xdr:rowOff>
    </xdr:from>
    <xdr:to>
      <xdr:col>15</xdr:col>
      <xdr:colOff>180975</xdr:colOff>
      <xdr:row>98</xdr:row>
      <xdr:rowOff>105228</xdr:rowOff>
    </xdr:to>
    <xdr:cxnSp macro="">
      <xdr:nvCxnSpPr>
        <xdr:cNvPr id="457" name="直線コネクタ 456"/>
        <xdr:cNvCxnSpPr/>
      </xdr:nvCxnSpPr>
      <xdr:spPr>
        <a:xfrm>
          <a:off x="9639300" y="16895953"/>
          <a:ext cx="838200" cy="1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51410</xdr:rowOff>
    </xdr:from>
    <xdr:ext cx="534377" cy="259045"/>
    <xdr:sp macro="" textlink="">
      <xdr:nvSpPr>
        <xdr:cNvPr id="458" name="土木費平均値テキスト"/>
        <xdr:cNvSpPr txBox="1"/>
      </xdr:nvSpPr>
      <xdr:spPr>
        <a:xfrm>
          <a:off x="10528300" y="16682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28533</xdr:rowOff>
    </xdr:from>
    <xdr:to>
      <xdr:col>15</xdr:col>
      <xdr:colOff>231775</xdr:colOff>
      <xdr:row>98</xdr:row>
      <xdr:rowOff>130133</xdr:rowOff>
    </xdr:to>
    <xdr:sp macro="" textlink="">
      <xdr:nvSpPr>
        <xdr:cNvPr id="459" name="フローチャート : 判断 458"/>
        <xdr:cNvSpPr/>
      </xdr:nvSpPr>
      <xdr:spPr>
        <a:xfrm>
          <a:off x="104267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93853</xdr:rowOff>
    </xdr:from>
    <xdr:to>
      <xdr:col>14</xdr:col>
      <xdr:colOff>28575</xdr:colOff>
      <xdr:row>98</xdr:row>
      <xdr:rowOff>100036</xdr:rowOff>
    </xdr:to>
    <xdr:cxnSp macro="">
      <xdr:nvCxnSpPr>
        <xdr:cNvPr id="460" name="直線コネクタ 459"/>
        <xdr:cNvCxnSpPr/>
      </xdr:nvCxnSpPr>
      <xdr:spPr>
        <a:xfrm flipV="1">
          <a:off x="8750300" y="16895953"/>
          <a:ext cx="889000" cy="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16768</xdr:rowOff>
    </xdr:from>
    <xdr:to>
      <xdr:col>14</xdr:col>
      <xdr:colOff>79375</xdr:colOff>
      <xdr:row>98</xdr:row>
      <xdr:rowOff>118368</xdr:rowOff>
    </xdr:to>
    <xdr:sp macro="" textlink="">
      <xdr:nvSpPr>
        <xdr:cNvPr id="461" name="フローチャート : 判断 460"/>
        <xdr:cNvSpPr/>
      </xdr:nvSpPr>
      <xdr:spPr>
        <a:xfrm>
          <a:off x="9588500" y="1681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134895</xdr:rowOff>
    </xdr:from>
    <xdr:ext cx="534377" cy="259045"/>
    <xdr:sp macro="" textlink="">
      <xdr:nvSpPr>
        <xdr:cNvPr id="462" name="テキスト ボックス 461"/>
        <xdr:cNvSpPr txBox="1"/>
      </xdr:nvSpPr>
      <xdr:spPr>
        <a:xfrm>
          <a:off x="9372111" y="1659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100036</xdr:rowOff>
    </xdr:from>
    <xdr:to>
      <xdr:col>12</xdr:col>
      <xdr:colOff>511175</xdr:colOff>
      <xdr:row>98</xdr:row>
      <xdr:rowOff>100960</xdr:rowOff>
    </xdr:to>
    <xdr:cxnSp macro="">
      <xdr:nvCxnSpPr>
        <xdr:cNvPr id="463" name="直線コネクタ 462"/>
        <xdr:cNvCxnSpPr/>
      </xdr:nvCxnSpPr>
      <xdr:spPr>
        <a:xfrm flipV="1">
          <a:off x="7861300" y="16902136"/>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18355</xdr:rowOff>
    </xdr:from>
    <xdr:to>
      <xdr:col>12</xdr:col>
      <xdr:colOff>561975</xdr:colOff>
      <xdr:row>98</xdr:row>
      <xdr:rowOff>119955</xdr:rowOff>
    </xdr:to>
    <xdr:sp macro="" textlink="">
      <xdr:nvSpPr>
        <xdr:cNvPr id="464" name="フローチャート : 判断 463"/>
        <xdr:cNvSpPr/>
      </xdr:nvSpPr>
      <xdr:spPr>
        <a:xfrm>
          <a:off x="8699500" y="1682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136482</xdr:rowOff>
    </xdr:from>
    <xdr:ext cx="534377" cy="259045"/>
    <xdr:sp macro="" textlink="">
      <xdr:nvSpPr>
        <xdr:cNvPr id="465" name="テキスト ボックス 464"/>
        <xdr:cNvSpPr txBox="1"/>
      </xdr:nvSpPr>
      <xdr:spPr>
        <a:xfrm>
          <a:off x="8483111" y="165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77,149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95355</xdr:rowOff>
    </xdr:from>
    <xdr:to>
      <xdr:col>11</xdr:col>
      <xdr:colOff>307975</xdr:colOff>
      <xdr:row>98</xdr:row>
      <xdr:rowOff>100960</xdr:rowOff>
    </xdr:to>
    <xdr:cxnSp macro="">
      <xdr:nvCxnSpPr>
        <xdr:cNvPr id="466" name="直線コネクタ 465"/>
        <xdr:cNvCxnSpPr/>
      </xdr:nvCxnSpPr>
      <xdr:spPr>
        <a:xfrm>
          <a:off x="6972300" y="16897455"/>
          <a:ext cx="889000" cy="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30809</xdr:rowOff>
    </xdr:from>
    <xdr:to>
      <xdr:col>11</xdr:col>
      <xdr:colOff>358775</xdr:colOff>
      <xdr:row>98</xdr:row>
      <xdr:rowOff>132409</xdr:rowOff>
    </xdr:to>
    <xdr:sp macro="" textlink="">
      <xdr:nvSpPr>
        <xdr:cNvPr id="467" name="フローチャート : 判断 466"/>
        <xdr:cNvSpPr/>
      </xdr:nvSpPr>
      <xdr:spPr>
        <a:xfrm>
          <a:off x="7810500" y="1683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148936</xdr:rowOff>
    </xdr:from>
    <xdr:ext cx="534377" cy="259045"/>
    <xdr:sp macro="" textlink="">
      <xdr:nvSpPr>
        <xdr:cNvPr id="468" name="テキスト ボックス 467"/>
        <xdr:cNvSpPr txBox="1"/>
      </xdr:nvSpPr>
      <xdr:spPr>
        <a:xfrm>
          <a:off x="7594111" y="1660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63,529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32978</xdr:rowOff>
    </xdr:from>
    <xdr:to>
      <xdr:col>10</xdr:col>
      <xdr:colOff>155575</xdr:colOff>
      <xdr:row>98</xdr:row>
      <xdr:rowOff>134578</xdr:rowOff>
    </xdr:to>
    <xdr:sp macro="" textlink="">
      <xdr:nvSpPr>
        <xdr:cNvPr id="469" name="フローチャート : 判断 468"/>
        <xdr:cNvSpPr/>
      </xdr:nvSpPr>
      <xdr:spPr>
        <a:xfrm>
          <a:off x="6921500" y="168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151105</xdr:rowOff>
    </xdr:from>
    <xdr:ext cx="534377" cy="259045"/>
    <xdr:sp macro="" textlink="">
      <xdr:nvSpPr>
        <xdr:cNvPr id="470" name="テキスト ボックス 469"/>
        <xdr:cNvSpPr txBox="1"/>
      </xdr:nvSpPr>
      <xdr:spPr>
        <a:xfrm>
          <a:off x="6705111" y="166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54428</xdr:rowOff>
    </xdr:from>
    <xdr:to>
      <xdr:col>15</xdr:col>
      <xdr:colOff>231775</xdr:colOff>
      <xdr:row>98</xdr:row>
      <xdr:rowOff>156028</xdr:rowOff>
    </xdr:to>
    <xdr:sp macro="" textlink="">
      <xdr:nvSpPr>
        <xdr:cNvPr id="476" name="円/楕円 475"/>
        <xdr:cNvSpPr/>
      </xdr:nvSpPr>
      <xdr:spPr>
        <a:xfrm>
          <a:off x="10426700" y="168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6960</xdr:rowOff>
    </xdr:from>
    <xdr:ext cx="534377" cy="259045"/>
    <xdr:sp macro="" textlink="">
      <xdr:nvSpPr>
        <xdr:cNvPr id="477" name="土木費該当値テキスト"/>
        <xdr:cNvSpPr txBox="1"/>
      </xdr:nvSpPr>
      <xdr:spPr>
        <a:xfrm>
          <a:off x="10528300" y="1680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37,699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43053</xdr:rowOff>
    </xdr:from>
    <xdr:to>
      <xdr:col>14</xdr:col>
      <xdr:colOff>79375</xdr:colOff>
      <xdr:row>98</xdr:row>
      <xdr:rowOff>144653</xdr:rowOff>
    </xdr:to>
    <xdr:sp macro="" textlink="">
      <xdr:nvSpPr>
        <xdr:cNvPr id="478" name="円/楕円 477"/>
        <xdr:cNvSpPr/>
      </xdr:nvSpPr>
      <xdr:spPr>
        <a:xfrm>
          <a:off x="9588500" y="1684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135780</xdr:rowOff>
    </xdr:from>
    <xdr:ext cx="534377" cy="259045"/>
    <xdr:sp macro="" textlink="">
      <xdr:nvSpPr>
        <xdr:cNvPr id="479" name="テキスト ボックス 478"/>
        <xdr:cNvSpPr txBox="1"/>
      </xdr:nvSpPr>
      <xdr:spPr>
        <a:xfrm>
          <a:off x="9372111" y="1693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50,139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49236</xdr:rowOff>
    </xdr:from>
    <xdr:to>
      <xdr:col>12</xdr:col>
      <xdr:colOff>561975</xdr:colOff>
      <xdr:row>98</xdr:row>
      <xdr:rowOff>150836</xdr:rowOff>
    </xdr:to>
    <xdr:sp macro="" textlink="">
      <xdr:nvSpPr>
        <xdr:cNvPr id="480" name="円/楕円 479"/>
        <xdr:cNvSpPr/>
      </xdr:nvSpPr>
      <xdr:spPr>
        <a:xfrm>
          <a:off x="8699500" y="1685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141963</xdr:rowOff>
    </xdr:from>
    <xdr:ext cx="534377" cy="259045"/>
    <xdr:sp macro="" textlink="">
      <xdr:nvSpPr>
        <xdr:cNvPr id="481" name="テキスト ボックス 480"/>
        <xdr:cNvSpPr txBox="1"/>
      </xdr:nvSpPr>
      <xdr:spPr>
        <a:xfrm>
          <a:off x="8483111" y="1694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43,378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50160</xdr:rowOff>
    </xdr:from>
    <xdr:to>
      <xdr:col>11</xdr:col>
      <xdr:colOff>358775</xdr:colOff>
      <xdr:row>98</xdr:row>
      <xdr:rowOff>151760</xdr:rowOff>
    </xdr:to>
    <xdr:sp macro="" textlink="">
      <xdr:nvSpPr>
        <xdr:cNvPr id="482" name="円/楕円 481"/>
        <xdr:cNvSpPr/>
      </xdr:nvSpPr>
      <xdr:spPr>
        <a:xfrm>
          <a:off x="7810500" y="168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142887</xdr:rowOff>
    </xdr:from>
    <xdr:ext cx="534377" cy="259045"/>
    <xdr:sp macro="" textlink="">
      <xdr:nvSpPr>
        <xdr:cNvPr id="483" name="テキスト ボックス 482"/>
        <xdr:cNvSpPr txBox="1"/>
      </xdr:nvSpPr>
      <xdr:spPr>
        <a:xfrm>
          <a:off x="7594111" y="169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42,367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44555</xdr:rowOff>
    </xdr:from>
    <xdr:to>
      <xdr:col>10</xdr:col>
      <xdr:colOff>155575</xdr:colOff>
      <xdr:row>98</xdr:row>
      <xdr:rowOff>146155</xdr:rowOff>
    </xdr:to>
    <xdr:sp macro="" textlink="">
      <xdr:nvSpPr>
        <xdr:cNvPr id="484" name="円/楕円 483"/>
        <xdr:cNvSpPr/>
      </xdr:nvSpPr>
      <xdr:spPr>
        <a:xfrm>
          <a:off x="6921500" y="1684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137282</xdr:rowOff>
    </xdr:from>
    <xdr:ext cx="534377" cy="259045"/>
    <xdr:sp macro="" textlink="">
      <xdr:nvSpPr>
        <xdr:cNvPr id="485" name="テキスト ボックス 484"/>
        <xdr:cNvSpPr txBox="1"/>
      </xdr:nvSpPr>
      <xdr:spPr>
        <a:xfrm>
          <a:off x="6705111" y="1693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48,496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139885</xdr:rowOff>
    </xdr:from>
    <xdr:to>
      <xdr:col>23</xdr:col>
      <xdr:colOff>516889</xdr:colOff>
      <xdr:row>38</xdr:row>
      <xdr:rowOff>97758</xdr:rowOff>
    </xdr:to>
    <xdr:cxnSp macro="">
      <xdr:nvCxnSpPr>
        <xdr:cNvPr id="511" name="直線コネクタ 510"/>
        <xdr:cNvCxnSpPr/>
      </xdr:nvCxnSpPr>
      <xdr:spPr>
        <a:xfrm flipV="1">
          <a:off x="16317595" y="5283385"/>
          <a:ext cx="1269" cy="1329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101585</xdr:rowOff>
    </xdr:from>
    <xdr:ext cx="534377" cy="259045"/>
    <xdr:sp macro="" textlink="">
      <xdr:nvSpPr>
        <xdr:cNvPr id="512" name="消防費最小値テキスト"/>
        <xdr:cNvSpPr txBox="1"/>
      </xdr:nvSpPr>
      <xdr:spPr>
        <a:xfrm>
          <a:off x="16370300" y="66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15,853</a:t>
          </a:r>
          <a:endParaRPr kumimoji="1" lang="ja-JP" altLang="en-US" sz="1000" b="1">
            <a:latin typeface="ＭＳ Ｐゴシック"/>
          </a:endParaRPr>
        </a:p>
      </xdr:txBody>
    </xdr:sp>
    <xdr:clientData/>
  </xdr:oneCellAnchor>
  <xdr:twoCellAnchor>
    <xdr:from>
      <xdr:col>23</xdr:col>
      <xdr:colOff>428625</xdr:colOff>
      <xdr:row>38</xdr:row>
      <xdr:rowOff>97758</xdr:rowOff>
    </xdr:from>
    <xdr:to>
      <xdr:col>23</xdr:col>
      <xdr:colOff>606425</xdr:colOff>
      <xdr:row>38</xdr:row>
      <xdr:rowOff>97758</xdr:rowOff>
    </xdr:to>
    <xdr:cxnSp macro="">
      <xdr:nvCxnSpPr>
        <xdr:cNvPr id="513" name="直線コネクタ 512"/>
        <xdr:cNvCxnSpPr/>
      </xdr:nvCxnSpPr>
      <xdr:spPr>
        <a:xfrm>
          <a:off x="16230600" y="661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86562</xdr:rowOff>
    </xdr:from>
    <xdr:ext cx="599010" cy="259045"/>
    <xdr:sp macro="" textlink="">
      <xdr:nvSpPr>
        <xdr:cNvPr id="514" name="消防費最大値テキスト"/>
        <xdr:cNvSpPr txBox="1"/>
      </xdr:nvSpPr>
      <xdr:spPr>
        <a:xfrm>
          <a:off x="16370300" y="505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137,983</a:t>
          </a:r>
          <a:endParaRPr kumimoji="1" lang="ja-JP" altLang="en-US" sz="1000" b="1">
            <a:latin typeface="ＭＳ Ｐゴシック"/>
          </a:endParaRPr>
        </a:p>
      </xdr:txBody>
    </xdr:sp>
    <xdr:clientData/>
  </xdr:oneCellAnchor>
  <xdr:twoCellAnchor>
    <xdr:from>
      <xdr:col>23</xdr:col>
      <xdr:colOff>428625</xdr:colOff>
      <xdr:row>30</xdr:row>
      <xdr:rowOff>139885</xdr:rowOff>
    </xdr:from>
    <xdr:to>
      <xdr:col>23</xdr:col>
      <xdr:colOff>606425</xdr:colOff>
      <xdr:row>30</xdr:row>
      <xdr:rowOff>139885</xdr:rowOff>
    </xdr:to>
    <xdr:cxnSp macro="">
      <xdr:nvCxnSpPr>
        <xdr:cNvPr id="515" name="直線コネクタ 514"/>
        <xdr:cNvCxnSpPr/>
      </xdr:nvCxnSpPr>
      <xdr:spPr>
        <a:xfrm>
          <a:off x="16230600" y="52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41097</xdr:rowOff>
    </xdr:from>
    <xdr:to>
      <xdr:col>23</xdr:col>
      <xdr:colOff>517525</xdr:colOff>
      <xdr:row>38</xdr:row>
      <xdr:rowOff>59451</xdr:rowOff>
    </xdr:to>
    <xdr:cxnSp macro="">
      <xdr:nvCxnSpPr>
        <xdr:cNvPr id="516" name="直線コネクタ 515"/>
        <xdr:cNvCxnSpPr/>
      </xdr:nvCxnSpPr>
      <xdr:spPr>
        <a:xfrm>
          <a:off x="15481300" y="6556197"/>
          <a:ext cx="838200" cy="1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50044</xdr:rowOff>
    </xdr:from>
    <xdr:ext cx="534377" cy="259045"/>
    <xdr:sp macro="" textlink="">
      <xdr:nvSpPr>
        <xdr:cNvPr id="517" name="消防費平均値テキスト"/>
        <xdr:cNvSpPr txBox="1"/>
      </xdr:nvSpPr>
      <xdr:spPr>
        <a:xfrm>
          <a:off x="16370300" y="6222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33,421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27167</xdr:rowOff>
    </xdr:from>
    <xdr:to>
      <xdr:col>23</xdr:col>
      <xdr:colOff>568325</xdr:colOff>
      <xdr:row>37</xdr:row>
      <xdr:rowOff>128767</xdr:rowOff>
    </xdr:to>
    <xdr:sp macro="" textlink="">
      <xdr:nvSpPr>
        <xdr:cNvPr id="518" name="フローチャート : 判断 517"/>
        <xdr:cNvSpPr/>
      </xdr:nvSpPr>
      <xdr:spPr>
        <a:xfrm>
          <a:off x="16268700" y="637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144316</xdr:rowOff>
    </xdr:from>
    <xdr:to>
      <xdr:col>22</xdr:col>
      <xdr:colOff>365125</xdr:colOff>
      <xdr:row>38</xdr:row>
      <xdr:rowOff>41097</xdr:rowOff>
    </xdr:to>
    <xdr:cxnSp macro="">
      <xdr:nvCxnSpPr>
        <xdr:cNvPr id="519" name="直線コネクタ 518"/>
        <xdr:cNvCxnSpPr/>
      </xdr:nvCxnSpPr>
      <xdr:spPr>
        <a:xfrm>
          <a:off x="14592300" y="6316516"/>
          <a:ext cx="889000" cy="23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19460</xdr:rowOff>
    </xdr:from>
    <xdr:to>
      <xdr:col>22</xdr:col>
      <xdr:colOff>415925</xdr:colOff>
      <xdr:row>37</xdr:row>
      <xdr:rowOff>121060</xdr:rowOff>
    </xdr:to>
    <xdr:sp macro="" textlink="">
      <xdr:nvSpPr>
        <xdr:cNvPr id="520" name="フローチャート : 判断 519"/>
        <xdr:cNvSpPr/>
      </xdr:nvSpPr>
      <xdr:spPr>
        <a:xfrm>
          <a:off x="15430500" y="63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137587</xdr:rowOff>
    </xdr:from>
    <xdr:ext cx="534377" cy="259045"/>
    <xdr:sp macro="" textlink="">
      <xdr:nvSpPr>
        <xdr:cNvPr id="521" name="テキスト ボックス 520"/>
        <xdr:cNvSpPr txBox="1"/>
      </xdr:nvSpPr>
      <xdr:spPr>
        <a:xfrm>
          <a:off x="15214111" y="61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34,129</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144316</xdr:rowOff>
    </xdr:from>
    <xdr:to>
      <xdr:col>21</xdr:col>
      <xdr:colOff>161925</xdr:colOff>
      <xdr:row>36</xdr:row>
      <xdr:rowOff>154276</xdr:rowOff>
    </xdr:to>
    <xdr:cxnSp macro="">
      <xdr:nvCxnSpPr>
        <xdr:cNvPr id="522" name="直線コネクタ 521"/>
        <xdr:cNvCxnSpPr/>
      </xdr:nvCxnSpPr>
      <xdr:spPr>
        <a:xfrm flipV="1">
          <a:off x="13703300" y="6316516"/>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17686</xdr:rowOff>
    </xdr:from>
    <xdr:to>
      <xdr:col>21</xdr:col>
      <xdr:colOff>212725</xdr:colOff>
      <xdr:row>37</xdr:row>
      <xdr:rowOff>119286</xdr:rowOff>
    </xdr:to>
    <xdr:sp macro="" textlink="">
      <xdr:nvSpPr>
        <xdr:cNvPr id="523" name="フローチャート : 判断 522"/>
        <xdr:cNvSpPr/>
      </xdr:nvSpPr>
      <xdr:spPr>
        <a:xfrm>
          <a:off x="14541500" y="63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110413</xdr:rowOff>
    </xdr:from>
    <xdr:ext cx="534377" cy="259045"/>
    <xdr:sp macro="" textlink="">
      <xdr:nvSpPr>
        <xdr:cNvPr id="524" name="テキスト ボックス 523"/>
        <xdr:cNvSpPr txBox="1"/>
      </xdr:nvSpPr>
      <xdr:spPr>
        <a:xfrm>
          <a:off x="14325111" y="645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34,292</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154276</xdr:rowOff>
    </xdr:from>
    <xdr:to>
      <xdr:col>19</xdr:col>
      <xdr:colOff>644525</xdr:colOff>
      <xdr:row>38</xdr:row>
      <xdr:rowOff>52320</xdr:rowOff>
    </xdr:to>
    <xdr:cxnSp macro="">
      <xdr:nvCxnSpPr>
        <xdr:cNvPr id="525" name="直線コネクタ 524"/>
        <xdr:cNvCxnSpPr/>
      </xdr:nvCxnSpPr>
      <xdr:spPr>
        <a:xfrm flipV="1">
          <a:off x="12814300" y="6326476"/>
          <a:ext cx="889000" cy="24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41972</xdr:rowOff>
    </xdr:from>
    <xdr:to>
      <xdr:col>20</xdr:col>
      <xdr:colOff>9525</xdr:colOff>
      <xdr:row>37</xdr:row>
      <xdr:rowOff>143572</xdr:rowOff>
    </xdr:to>
    <xdr:sp macro="" textlink="">
      <xdr:nvSpPr>
        <xdr:cNvPr id="526" name="フローチャート : 判断 525"/>
        <xdr:cNvSpPr/>
      </xdr:nvSpPr>
      <xdr:spPr>
        <a:xfrm>
          <a:off x="13652500" y="638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134699</xdr:rowOff>
    </xdr:from>
    <xdr:ext cx="534377" cy="259045"/>
    <xdr:sp macro="" textlink="">
      <xdr:nvSpPr>
        <xdr:cNvPr id="527" name="テキスト ボックス 526"/>
        <xdr:cNvSpPr txBox="1"/>
      </xdr:nvSpPr>
      <xdr:spPr>
        <a:xfrm>
          <a:off x="13436111" y="647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101626</xdr:rowOff>
    </xdr:from>
    <xdr:to>
      <xdr:col>18</xdr:col>
      <xdr:colOff>492125</xdr:colOff>
      <xdr:row>38</xdr:row>
      <xdr:rowOff>31776</xdr:rowOff>
    </xdr:to>
    <xdr:sp macro="" textlink="">
      <xdr:nvSpPr>
        <xdr:cNvPr id="528" name="フローチャート : 判断 527"/>
        <xdr:cNvSpPr/>
      </xdr:nvSpPr>
      <xdr:spPr>
        <a:xfrm>
          <a:off x="12763500" y="64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48303</xdr:rowOff>
    </xdr:from>
    <xdr:ext cx="534377" cy="259045"/>
    <xdr:sp macro="" textlink="">
      <xdr:nvSpPr>
        <xdr:cNvPr id="529" name="テキスト ボックス 528"/>
        <xdr:cNvSpPr txBox="1"/>
      </xdr:nvSpPr>
      <xdr:spPr>
        <a:xfrm>
          <a:off x="12547111" y="622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26,581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8651</xdr:rowOff>
    </xdr:from>
    <xdr:to>
      <xdr:col>23</xdr:col>
      <xdr:colOff>568325</xdr:colOff>
      <xdr:row>38</xdr:row>
      <xdr:rowOff>110251</xdr:rowOff>
    </xdr:to>
    <xdr:sp macro="" textlink="">
      <xdr:nvSpPr>
        <xdr:cNvPr id="535" name="円/楕円 534"/>
        <xdr:cNvSpPr/>
      </xdr:nvSpPr>
      <xdr:spPr>
        <a:xfrm>
          <a:off x="16268700" y="652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95028</xdr:rowOff>
    </xdr:from>
    <xdr:ext cx="534377" cy="259045"/>
    <xdr:sp macro="" textlink="">
      <xdr:nvSpPr>
        <xdr:cNvPr id="536" name="消防費該当値テキスト"/>
        <xdr:cNvSpPr txBox="1"/>
      </xdr:nvSpPr>
      <xdr:spPr>
        <a:xfrm>
          <a:off x="16370300" y="643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19,372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161747</xdr:rowOff>
    </xdr:from>
    <xdr:to>
      <xdr:col>22</xdr:col>
      <xdr:colOff>415925</xdr:colOff>
      <xdr:row>38</xdr:row>
      <xdr:rowOff>91897</xdr:rowOff>
    </xdr:to>
    <xdr:sp macro="" textlink="">
      <xdr:nvSpPr>
        <xdr:cNvPr id="537" name="円/楕円 536"/>
        <xdr:cNvSpPr/>
      </xdr:nvSpPr>
      <xdr:spPr>
        <a:xfrm>
          <a:off x="15430500" y="650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83024</xdr:rowOff>
    </xdr:from>
    <xdr:ext cx="534377" cy="259045"/>
    <xdr:sp macro="" textlink="">
      <xdr:nvSpPr>
        <xdr:cNvPr id="538" name="テキスト ボックス 537"/>
        <xdr:cNvSpPr txBox="1"/>
      </xdr:nvSpPr>
      <xdr:spPr>
        <a:xfrm>
          <a:off x="15214111" y="659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21,058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93516</xdr:rowOff>
    </xdr:from>
    <xdr:to>
      <xdr:col>21</xdr:col>
      <xdr:colOff>212725</xdr:colOff>
      <xdr:row>37</xdr:row>
      <xdr:rowOff>23666</xdr:rowOff>
    </xdr:to>
    <xdr:sp macro="" textlink="">
      <xdr:nvSpPr>
        <xdr:cNvPr id="539" name="円/楕円 538"/>
        <xdr:cNvSpPr/>
      </xdr:nvSpPr>
      <xdr:spPr>
        <a:xfrm>
          <a:off x="14541500" y="626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40193</xdr:rowOff>
    </xdr:from>
    <xdr:ext cx="534377" cy="259045"/>
    <xdr:sp macro="" textlink="">
      <xdr:nvSpPr>
        <xdr:cNvPr id="540" name="テキスト ボックス 539"/>
        <xdr:cNvSpPr txBox="1"/>
      </xdr:nvSpPr>
      <xdr:spPr>
        <a:xfrm>
          <a:off x="14325111" y="604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43,076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103476</xdr:rowOff>
    </xdr:from>
    <xdr:to>
      <xdr:col>20</xdr:col>
      <xdr:colOff>9525</xdr:colOff>
      <xdr:row>37</xdr:row>
      <xdr:rowOff>33626</xdr:rowOff>
    </xdr:to>
    <xdr:sp macro="" textlink="">
      <xdr:nvSpPr>
        <xdr:cNvPr id="541" name="円/楕円 540"/>
        <xdr:cNvSpPr/>
      </xdr:nvSpPr>
      <xdr:spPr>
        <a:xfrm>
          <a:off x="13652500" y="627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50153</xdr:rowOff>
    </xdr:from>
    <xdr:ext cx="534377" cy="259045"/>
    <xdr:sp macro="" textlink="">
      <xdr:nvSpPr>
        <xdr:cNvPr id="542" name="テキスト ボックス 541"/>
        <xdr:cNvSpPr txBox="1"/>
      </xdr:nvSpPr>
      <xdr:spPr>
        <a:xfrm>
          <a:off x="13436111" y="605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42,161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1520</xdr:rowOff>
    </xdr:from>
    <xdr:to>
      <xdr:col>18</xdr:col>
      <xdr:colOff>492125</xdr:colOff>
      <xdr:row>38</xdr:row>
      <xdr:rowOff>103120</xdr:rowOff>
    </xdr:to>
    <xdr:sp macro="" textlink="">
      <xdr:nvSpPr>
        <xdr:cNvPr id="543" name="円/楕円 542"/>
        <xdr:cNvSpPr/>
      </xdr:nvSpPr>
      <xdr:spPr>
        <a:xfrm>
          <a:off x="12763500" y="651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94247</xdr:rowOff>
    </xdr:from>
    <xdr:ext cx="534377" cy="259045"/>
    <xdr:sp macro="" textlink="">
      <xdr:nvSpPr>
        <xdr:cNvPr id="544" name="テキスト ボックス 543"/>
        <xdr:cNvSpPr txBox="1"/>
      </xdr:nvSpPr>
      <xdr:spPr>
        <a:xfrm>
          <a:off x="12547111" y="66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56" name="直線コネクタ 555"/>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57" name="テキスト ボックス 556"/>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58" name="直線コネクタ 557"/>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59" name="テキスト ボックス 558"/>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60" name="直線コネクタ 559"/>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1" name="テキスト ボックス 560"/>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64" name="直線コネクタ 563"/>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65" name="テキスト ボックス 564"/>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66" name="直線コネクタ 565"/>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67" name="テキスト ボックス 566"/>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68" name="直線コネクタ 567"/>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69" name="テキスト ボックス 568"/>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132871</xdr:rowOff>
    </xdr:from>
    <xdr:to>
      <xdr:col>23</xdr:col>
      <xdr:colOff>516889</xdr:colOff>
      <xdr:row>58</xdr:row>
      <xdr:rowOff>170032</xdr:rowOff>
    </xdr:to>
    <xdr:cxnSp macro="">
      <xdr:nvCxnSpPr>
        <xdr:cNvPr id="573" name="直線コネクタ 572"/>
        <xdr:cNvCxnSpPr/>
      </xdr:nvCxnSpPr>
      <xdr:spPr>
        <a:xfrm flipV="1">
          <a:off x="16317595" y="8705371"/>
          <a:ext cx="1269" cy="14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2409</xdr:rowOff>
    </xdr:from>
    <xdr:ext cx="534377" cy="259045"/>
    <xdr:sp macro="" textlink="">
      <xdr:nvSpPr>
        <xdr:cNvPr id="574" name="教育費最小値テキスト"/>
        <xdr:cNvSpPr txBox="1"/>
      </xdr:nvSpPr>
      <xdr:spPr>
        <a:xfrm>
          <a:off x="16370300" y="1011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29,877</a:t>
          </a:r>
          <a:endParaRPr kumimoji="1" lang="ja-JP" altLang="en-US" sz="1000" b="1">
            <a:latin typeface="ＭＳ Ｐゴシック"/>
          </a:endParaRPr>
        </a:p>
      </xdr:txBody>
    </xdr:sp>
    <xdr:clientData/>
  </xdr:oneCellAnchor>
  <xdr:twoCellAnchor>
    <xdr:from>
      <xdr:col>23</xdr:col>
      <xdr:colOff>428625</xdr:colOff>
      <xdr:row>58</xdr:row>
      <xdr:rowOff>170032</xdr:rowOff>
    </xdr:from>
    <xdr:to>
      <xdr:col>23</xdr:col>
      <xdr:colOff>606425</xdr:colOff>
      <xdr:row>58</xdr:row>
      <xdr:rowOff>170032</xdr:rowOff>
    </xdr:to>
    <xdr:cxnSp macro="">
      <xdr:nvCxnSpPr>
        <xdr:cNvPr id="575" name="直線コネクタ 574"/>
        <xdr:cNvCxnSpPr/>
      </xdr:nvCxnSpPr>
      <xdr:spPr>
        <a:xfrm>
          <a:off x="16230600" y="1011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79548</xdr:rowOff>
    </xdr:from>
    <xdr:ext cx="599010" cy="259045"/>
    <xdr:sp macro="" textlink="">
      <xdr:nvSpPr>
        <xdr:cNvPr id="576" name="教育費最大値テキスト"/>
        <xdr:cNvSpPr txBox="1"/>
      </xdr:nvSpPr>
      <xdr:spPr>
        <a:xfrm>
          <a:off x="16370300" y="848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128,478</a:t>
          </a:r>
          <a:endParaRPr kumimoji="1" lang="ja-JP" altLang="en-US" sz="1000" b="1">
            <a:latin typeface="ＭＳ Ｐゴシック"/>
          </a:endParaRPr>
        </a:p>
      </xdr:txBody>
    </xdr:sp>
    <xdr:clientData/>
  </xdr:oneCellAnchor>
  <xdr:twoCellAnchor>
    <xdr:from>
      <xdr:col>23</xdr:col>
      <xdr:colOff>428625</xdr:colOff>
      <xdr:row>50</xdr:row>
      <xdr:rowOff>132871</xdr:rowOff>
    </xdr:from>
    <xdr:to>
      <xdr:col>23</xdr:col>
      <xdr:colOff>606425</xdr:colOff>
      <xdr:row>50</xdr:row>
      <xdr:rowOff>132871</xdr:rowOff>
    </xdr:to>
    <xdr:cxnSp macro="">
      <xdr:nvCxnSpPr>
        <xdr:cNvPr id="577" name="直線コネクタ 576"/>
        <xdr:cNvCxnSpPr/>
      </xdr:nvCxnSpPr>
      <xdr:spPr>
        <a:xfrm>
          <a:off x="16230600" y="870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120341</xdr:rowOff>
    </xdr:from>
    <xdr:to>
      <xdr:col>23</xdr:col>
      <xdr:colOff>517525</xdr:colOff>
      <xdr:row>58</xdr:row>
      <xdr:rowOff>33015</xdr:rowOff>
    </xdr:to>
    <xdr:cxnSp macro="">
      <xdr:nvCxnSpPr>
        <xdr:cNvPr id="578" name="直線コネクタ 577"/>
        <xdr:cNvCxnSpPr/>
      </xdr:nvCxnSpPr>
      <xdr:spPr>
        <a:xfrm>
          <a:off x="15481300" y="9892991"/>
          <a:ext cx="838200" cy="8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32638</xdr:rowOff>
    </xdr:from>
    <xdr:ext cx="534377" cy="259045"/>
    <xdr:sp macro="" textlink="">
      <xdr:nvSpPr>
        <xdr:cNvPr id="579" name="教育費平均値テキスト"/>
        <xdr:cNvSpPr txBox="1"/>
      </xdr:nvSpPr>
      <xdr:spPr>
        <a:xfrm>
          <a:off x="16370300" y="9462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61,539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9761</xdr:rowOff>
    </xdr:from>
    <xdr:to>
      <xdr:col>23</xdr:col>
      <xdr:colOff>568325</xdr:colOff>
      <xdr:row>56</xdr:row>
      <xdr:rowOff>111361</xdr:rowOff>
    </xdr:to>
    <xdr:sp macro="" textlink="">
      <xdr:nvSpPr>
        <xdr:cNvPr id="580" name="フローチャート : 判断 579"/>
        <xdr:cNvSpPr/>
      </xdr:nvSpPr>
      <xdr:spPr>
        <a:xfrm>
          <a:off x="16268700" y="96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5741</xdr:rowOff>
    </xdr:from>
    <xdr:to>
      <xdr:col>22</xdr:col>
      <xdr:colOff>365125</xdr:colOff>
      <xdr:row>57</xdr:row>
      <xdr:rowOff>120341</xdr:rowOff>
    </xdr:to>
    <xdr:cxnSp macro="">
      <xdr:nvCxnSpPr>
        <xdr:cNvPr id="581" name="直線コネクタ 580"/>
        <xdr:cNvCxnSpPr/>
      </xdr:nvCxnSpPr>
      <xdr:spPr>
        <a:xfrm>
          <a:off x="14592300" y="9778391"/>
          <a:ext cx="889000" cy="11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38894</xdr:rowOff>
    </xdr:from>
    <xdr:to>
      <xdr:col>22</xdr:col>
      <xdr:colOff>415925</xdr:colOff>
      <xdr:row>55</xdr:row>
      <xdr:rowOff>140494</xdr:rowOff>
    </xdr:to>
    <xdr:sp macro="" textlink="">
      <xdr:nvSpPr>
        <xdr:cNvPr id="582" name="フローチャート : 判断 581"/>
        <xdr:cNvSpPr/>
      </xdr:nvSpPr>
      <xdr:spPr>
        <a:xfrm>
          <a:off x="15430500" y="94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157021</xdr:rowOff>
    </xdr:from>
    <xdr:ext cx="534377" cy="259045"/>
    <xdr:sp macro="" textlink="">
      <xdr:nvSpPr>
        <xdr:cNvPr id="583" name="テキスト ボックス 582"/>
        <xdr:cNvSpPr txBox="1"/>
      </xdr:nvSpPr>
      <xdr:spPr>
        <a:xfrm>
          <a:off x="15214111" y="92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71,500</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5741</xdr:rowOff>
    </xdr:from>
    <xdr:to>
      <xdr:col>21</xdr:col>
      <xdr:colOff>161925</xdr:colOff>
      <xdr:row>57</xdr:row>
      <xdr:rowOff>65533</xdr:rowOff>
    </xdr:to>
    <xdr:cxnSp macro="">
      <xdr:nvCxnSpPr>
        <xdr:cNvPr id="584" name="直線コネクタ 583"/>
        <xdr:cNvCxnSpPr/>
      </xdr:nvCxnSpPr>
      <xdr:spPr>
        <a:xfrm flipV="1">
          <a:off x="13703300" y="9778391"/>
          <a:ext cx="889000" cy="5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15848</xdr:rowOff>
    </xdr:from>
    <xdr:to>
      <xdr:col>21</xdr:col>
      <xdr:colOff>212725</xdr:colOff>
      <xdr:row>55</xdr:row>
      <xdr:rowOff>117448</xdr:rowOff>
    </xdr:to>
    <xdr:sp macro="" textlink="">
      <xdr:nvSpPr>
        <xdr:cNvPr id="585" name="フローチャート : 判断 584"/>
        <xdr:cNvSpPr/>
      </xdr:nvSpPr>
      <xdr:spPr>
        <a:xfrm>
          <a:off x="14541500" y="944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133975</xdr:rowOff>
    </xdr:from>
    <xdr:ext cx="534377" cy="259045"/>
    <xdr:sp macro="" textlink="">
      <xdr:nvSpPr>
        <xdr:cNvPr id="586" name="テキスト ボックス 585"/>
        <xdr:cNvSpPr txBox="1"/>
      </xdr:nvSpPr>
      <xdr:spPr>
        <a:xfrm>
          <a:off x="14325111" y="922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73,113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65533</xdr:rowOff>
    </xdr:from>
    <xdr:to>
      <xdr:col>19</xdr:col>
      <xdr:colOff>644525</xdr:colOff>
      <xdr:row>57</xdr:row>
      <xdr:rowOff>163460</xdr:rowOff>
    </xdr:to>
    <xdr:cxnSp macro="">
      <xdr:nvCxnSpPr>
        <xdr:cNvPr id="587" name="直線コネクタ 586"/>
        <xdr:cNvCxnSpPr/>
      </xdr:nvCxnSpPr>
      <xdr:spPr>
        <a:xfrm flipV="1">
          <a:off x="12814300" y="9838183"/>
          <a:ext cx="889000" cy="9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164967</xdr:rowOff>
    </xdr:from>
    <xdr:to>
      <xdr:col>20</xdr:col>
      <xdr:colOff>9525</xdr:colOff>
      <xdr:row>55</xdr:row>
      <xdr:rowOff>95117</xdr:rowOff>
    </xdr:to>
    <xdr:sp macro="" textlink="">
      <xdr:nvSpPr>
        <xdr:cNvPr id="588" name="フローチャート : 判断 587"/>
        <xdr:cNvSpPr/>
      </xdr:nvSpPr>
      <xdr:spPr>
        <a:xfrm>
          <a:off x="13652500" y="942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111644</xdr:rowOff>
    </xdr:from>
    <xdr:ext cx="534377" cy="259045"/>
    <xdr:sp macro="" textlink="">
      <xdr:nvSpPr>
        <xdr:cNvPr id="589" name="テキスト ボックス 588"/>
        <xdr:cNvSpPr txBox="1"/>
      </xdr:nvSpPr>
      <xdr:spPr>
        <a:xfrm>
          <a:off x="13436111" y="919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74,676</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89871</xdr:rowOff>
    </xdr:from>
    <xdr:to>
      <xdr:col>18</xdr:col>
      <xdr:colOff>492125</xdr:colOff>
      <xdr:row>56</xdr:row>
      <xdr:rowOff>20021</xdr:rowOff>
    </xdr:to>
    <xdr:sp macro="" textlink="">
      <xdr:nvSpPr>
        <xdr:cNvPr id="590" name="フローチャート : 判断 589"/>
        <xdr:cNvSpPr/>
      </xdr:nvSpPr>
      <xdr:spPr>
        <a:xfrm>
          <a:off x="12763500" y="95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36548</xdr:rowOff>
    </xdr:from>
    <xdr:ext cx="534377" cy="259045"/>
    <xdr:sp macro="" textlink="">
      <xdr:nvSpPr>
        <xdr:cNvPr id="591" name="テキスト ボックス 590"/>
        <xdr:cNvSpPr txBox="1"/>
      </xdr:nvSpPr>
      <xdr:spPr>
        <a:xfrm>
          <a:off x="12547111" y="929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67,932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153665</xdr:rowOff>
    </xdr:from>
    <xdr:to>
      <xdr:col>23</xdr:col>
      <xdr:colOff>568325</xdr:colOff>
      <xdr:row>58</xdr:row>
      <xdr:rowOff>83815</xdr:rowOff>
    </xdr:to>
    <xdr:sp macro="" textlink="">
      <xdr:nvSpPr>
        <xdr:cNvPr id="597" name="円/楕円 596"/>
        <xdr:cNvSpPr/>
      </xdr:nvSpPr>
      <xdr:spPr>
        <a:xfrm>
          <a:off x="16268700" y="992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132092</xdr:rowOff>
    </xdr:from>
    <xdr:ext cx="534377" cy="259045"/>
    <xdr:sp macro="" textlink="">
      <xdr:nvSpPr>
        <xdr:cNvPr id="598" name="教育費該当値テキスト"/>
        <xdr:cNvSpPr txBox="1"/>
      </xdr:nvSpPr>
      <xdr:spPr>
        <a:xfrm>
          <a:off x="16370300" y="990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39,467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69541</xdr:rowOff>
    </xdr:from>
    <xdr:to>
      <xdr:col>22</xdr:col>
      <xdr:colOff>415925</xdr:colOff>
      <xdr:row>57</xdr:row>
      <xdr:rowOff>171141</xdr:rowOff>
    </xdr:to>
    <xdr:sp macro="" textlink="">
      <xdr:nvSpPr>
        <xdr:cNvPr id="599" name="円/楕円 598"/>
        <xdr:cNvSpPr/>
      </xdr:nvSpPr>
      <xdr:spPr>
        <a:xfrm>
          <a:off x="15430500" y="984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162268</xdr:rowOff>
    </xdr:from>
    <xdr:ext cx="534377" cy="259045"/>
    <xdr:sp macro="" textlink="">
      <xdr:nvSpPr>
        <xdr:cNvPr id="600" name="テキスト ボックス 599"/>
        <xdr:cNvSpPr txBox="1"/>
      </xdr:nvSpPr>
      <xdr:spPr>
        <a:xfrm>
          <a:off x="15214111" y="993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45,355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126391</xdr:rowOff>
    </xdr:from>
    <xdr:to>
      <xdr:col>21</xdr:col>
      <xdr:colOff>212725</xdr:colOff>
      <xdr:row>57</xdr:row>
      <xdr:rowOff>56541</xdr:rowOff>
    </xdr:to>
    <xdr:sp macro="" textlink="">
      <xdr:nvSpPr>
        <xdr:cNvPr id="601" name="円/楕円 600"/>
        <xdr:cNvSpPr/>
      </xdr:nvSpPr>
      <xdr:spPr>
        <a:xfrm>
          <a:off x="14541500" y="972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47668</xdr:rowOff>
    </xdr:from>
    <xdr:ext cx="534377" cy="259045"/>
    <xdr:sp macro="" textlink="">
      <xdr:nvSpPr>
        <xdr:cNvPr id="602" name="テキスト ボックス 601"/>
        <xdr:cNvSpPr txBox="1"/>
      </xdr:nvSpPr>
      <xdr:spPr>
        <a:xfrm>
          <a:off x="14325111" y="982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53,376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14733</xdr:rowOff>
    </xdr:from>
    <xdr:to>
      <xdr:col>20</xdr:col>
      <xdr:colOff>9525</xdr:colOff>
      <xdr:row>57</xdr:row>
      <xdr:rowOff>116333</xdr:rowOff>
    </xdr:to>
    <xdr:sp macro="" textlink="">
      <xdr:nvSpPr>
        <xdr:cNvPr id="603" name="円/楕円 602"/>
        <xdr:cNvSpPr/>
      </xdr:nvSpPr>
      <xdr:spPr>
        <a:xfrm>
          <a:off x="13652500" y="978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107460</xdr:rowOff>
    </xdr:from>
    <xdr:ext cx="534377" cy="259045"/>
    <xdr:sp macro="" textlink="">
      <xdr:nvSpPr>
        <xdr:cNvPr id="604" name="テキスト ボックス 603"/>
        <xdr:cNvSpPr txBox="1"/>
      </xdr:nvSpPr>
      <xdr:spPr>
        <a:xfrm>
          <a:off x="13436111" y="988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49,191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112660</xdr:rowOff>
    </xdr:from>
    <xdr:to>
      <xdr:col>18</xdr:col>
      <xdr:colOff>492125</xdr:colOff>
      <xdr:row>58</xdr:row>
      <xdr:rowOff>42810</xdr:rowOff>
    </xdr:to>
    <xdr:sp macro="" textlink="">
      <xdr:nvSpPr>
        <xdr:cNvPr id="605" name="円/楕円 604"/>
        <xdr:cNvSpPr/>
      </xdr:nvSpPr>
      <xdr:spPr>
        <a:xfrm>
          <a:off x="12763500" y="988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33937</xdr:rowOff>
    </xdr:from>
    <xdr:ext cx="534377" cy="259045"/>
    <xdr:sp macro="" textlink="">
      <xdr:nvSpPr>
        <xdr:cNvPr id="606" name="テキスト ボックス 605"/>
        <xdr:cNvSpPr txBox="1"/>
      </xdr:nvSpPr>
      <xdr:spPr>
        <a:xfrm>
          <a:off x="12547111" y="997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87378</xdr:rowOff>
    </xdr:from>
    <xdr:to>
      <xdr:col>23</xdr:col>
      <xdr:colOff>516889</xdr:colOff>
      <xdr:row>79</xdr:row>
      <xdr:rowOff>44450</xdr:rowOff>
    </xdr:to>
    <xdr:cxnSp macro="">
      <xdr:nvCxnSpPr>
        <xdr:cNvPr id="630" name="直線コネクタ 629"/>
        <xdr:cNvCxnSpPr/>
      </xdr:nvCxnSpPr>
      <xdr:spPr>
        <a:xfrm flipV="1">
          <a:off x="16317595" y="12260328"/>
          <a:ext cx="1269" cy="132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76869</xdr:rowOff>
    </xdr:from>
    <xdr:ext cx="249299" cy="259045"/>
    <xdr:sp macro="" textlink="">
      <xdr:nvSpPr>
        <xdr:cNvPr id="631" name="災害復旧費最小値テキスト"/>
        <xdr:cNvSpPr txBox="1"/>
      </xdr:nvSpPr>
      <xdr:spPr>
        <a:xfrm>
          <a:off x="16370300" y="13621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34055</xdr:rowOff>
    </xdr:from>
    <xdr:ext cx="599010" cy="259045"/>
    <xdr:sp macro="" textlink="">
      <xdr:nvSpPr>
        <xdr:cNvPr id="633" name="災害復旧費最大値テキスト"/>
        <xdr:cNvSpPr txBox="1"/>
      </xdr:nvSpPr>
      <xdr:spPr>
        <a:xfrm>
          <a:off x="16370300" y="1203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348,733</a:t>
          </a:r>
          <a:endParaRPr kumimoji="1" lang="ja-JP" altLang="en-US" sz="1000" b="1">
            <a:latin typeface="ＭＳ Ｐゴシック"/>
          </a:endParaRPr>
        </a:p>
      </xdr:txBody>
    </xdr:sp>
    <xdr:clientData/>
  </xdr:oneCellAnchor>
  <xdr:twoCellAnchor>
    <xdr:from>
      <xdr:col>23</xdr:col>
      <xdr:colOff>428625</xdr:colOff>
      <xdr:row>71</xdr:row>
      <xdr:rowOff>87378</xdr:rowOff>
    </xdr:from>
    <xdr:to>
      <xdr:col>23</xdr:col>
      <xdr:colOff>606425</xdr:colOff>
      <xdr:row>71</xdr:row>
      <xdr:rowOff>87378</xdr:rowOff>
    </xdr:to>
    <xdr:cxnSp macro="">
      <xdr:nvCxnSpPr>
        <xdr:cNvPr id="634" name="直線コネクタ 633"/>
        <xdr:cNvCxnSpPr/>
      </xdr:nvCxnSpPr>
      <xdr:spPr>
        <a:xfrm>
          <a:off x="16230600" y="1226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30421</xdr:rowOff>
    </xdr:from>
    <xdr:to>
      <xdr:col>23</xdr:col>
      <xdr:colOff>517525</xdr:colOff>
      <xdr:row>79</xdr:row>
      <xdr:rowOff>43086</xdr:rowOff>
    </xdr:to>
    <xdr:cxnSp macro="">
      <xdr:nvCxnSpPr>
        <xdr:cNvPr id="635" name="直線コネクタ 634"/>
        <xdr:cNvCxnSpPr/>
      </xdr:nvCxnSpPr>
      <xdr:spPr>
        <a:xfrm flipV="1">
          <a:off x="15481300" y="13574971"/>
          <a:ext cx="838200" cy="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165769</xdr:rowOff>
    </xdr:from>
    <xdr:ext cx="469744" cy="259045"/>
    <xdr:sp macro="" textlink="">
      <xdr:nvSpPr>
        <xdr:cNvPr id="636" name="災害復旧費平均値テキスト"/>
        <xdr:cNvSpPr txBox="1"/>
      </xdr:nvSpPr>
      <xdr:spPr>
        <a:xfrm>
          <a:off x="16370300" y="1336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142892</xdr:rowOff>
    </xdr:from>
    <xdr:to>
      <xdr:col>23</xdr:col>
      <xdr:colOff>568325</xdr:colOff>
      <xdr:row>79</xdr:row>
      <xdr:rowOff>73042</xdr:rowOff>
    </xdr:to>
    <xdr:sp macro="" textlink="">
      <xdr:nvSpPr>
        <xdr:cNvPr id="637" name="フローチャート : 判断 636"/>
        <xdr:cNvSpPr/>
      </xdr:nvSpPr>
      <xdr:spPr>
        <a:xfrm>
          <a:off x="16268700" y="1351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41970</xdr:rowOff>
    </xdr:from>
    <xdr:to>
      <xdr:col>22</xdr:col>
      <xdr:colOff>365125</xdr:colOff>
      <xdr:row>79</xdr:row>
      <xdr:rowOff>43086</xdr:rowOff>
    </xdr:to>
    <xdr:cxnSp macro="">
      <xdr:nvCxnSpPr>
        <xdr:cNvPr id="638" name="直線コネクタ 637"/>
        <xdr:cNvCxnSpPr/>
      </xdr:nvCxnSpPr>
      <xdr:spPr>
        <a:xfrm>
          <a:off x="14592300" y="13586520"/>
          <a:ext cx="8890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106719</xdr:rowOff>
    </xdr:from>
    <xdr:to>
      <xdr:col>22</xdr:col>
      <xdr:colOff>415925</xdr:colOff>
      <xdr:row>79</xdr:row>
      <xdr:rowOff>36869</xdr:rowOff>
    </xdr:to>
    <xdr:sp macro="" textlink="">
      <xdr:nvSpPr>
        <xdr:cNvPr id="639" name="フローチャート : 判断 638"/>
        <xdr:cNvSpPr/>
      </xdr:nvSpPr>
      <xdr:spPr>
        <a:xfrm>
          <a:off x="15430500" y="134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53396</xdr:rowOff>
    </xdr:from>
    <xdr:ext cx="534377" cy="259045"/>
    <xdr:sp macro="" textlink="">
      <xdr:nvSpPr>
        <xdr:cNvPr id="640" name="テキスト ボックス 639"/>
        <xdr:cNvSpPr txBox="1"/>
      </xdr:nvSpPr>
      <xdr:spPr>
        <a:xfrm>
          <a:off x="15214111" y="1325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35241</xdr:rowOff>
    </xdr:from>
    <xdr:to>
      <xdr:col>21</xdr:col>
      <xdr:colOff>161925</xdr:colOff>
      <xdr:row>79</xdr:row>
      <xdr:rowOff>41970</xdr:rowOff>
    </xdr:to>
    <xdr:cxnSp macro="">
      <xdr:nvCxnSpPr>
        <xdr:cNvPr id="641" name="直線コネクタ 640"/>
        <xdr:cNvCxnSpPr/>
      </xdr:nvCxnSpPr>
      <xdr:spPr>
        <a:xfrm>
          <a:off x="13703300" y="13579791"/>
          <a:ext cx="889000" cy="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112077</xdr:rowOff>
    </xdr:from>
    <xdr:to>
      <xdr:col>21</xdr:col>
      <xdr:colOff>212725</xdr:colOff>
      <xdr:row>79</xdr:row>
      <xdr:rowOff>42227</xdr:rowOff>
    </xdr:to>
    <xdr:sp macro="" textlink="">
      <xdr:nvSpPr>
        <xdr:cNvPr id="642" name="フローチャート : 判断 641"/>
        <xdr:cNvSpPr/>
      </xdr:nvSpPr>
      <xdr:spPr>
        <a:xfrm>
          <a:off x="14541500" y="1348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58754</xdr:rowOff>
    </xdr:from>
    <xdr:ext cx="534377" cy="259045"/>
    <xdr:sp macro="" textlink="">
      <xdr:nvSpPr>
        <xdr:cNvPr id="643" name="テキスト ボックス 642"/>
        <xdr:cNvSpPr txBox="1"/>
      </xdr:nvSpPr>
      <xdr:spPr>
        <a:xfrm>
          <a:off x="14325111" y="132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35241</xdr:rowOff>
    </xdr:from>
    <xdr:to>
      <xdr:col>19</xdr:col>
      <xdr:colOff>644525</xdr:colOff>
      <xdr:row>79</xdr:row>
      <xdr:rowOff>42602</xdr:rowOff>
    </xdr:to>
    <xdr:cxnSp macro="">
      <xdr:nvCxnSpPr>
        <xdr:cNvPr id="644" name="直線コネクタ 643"/>
        <xdr:cNvCxnSpPr/>
      </xdr:nvCxnSpPr>
      <xdr:spPr>
        <a:xfrm flipV="1">
          <a:off x="12814300" y="13579791"/>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101488</xdr:rowOff>
    </xdr:from>
    <xdr:to>
      <xdr:col>20</xdr:col>
      <xdr:colOff>9525</xdr:colOff>
      <xdr:row>79</xdr:row>
      <xdr:rowOff>31638</xdr:rowOff>
    </xdr:to>
    <xdr:sp macro="" textlink="">
      <xdr:nvSpPr>
        <xdr:cNvPr id="645" name="フローチャート : 判断 644"/>
        <xdr:cNvSpPr/>
      </xdr:nvSpPr>
      <xdr:spPr>
        <a:xfrm>
          <a:off x="13652500" y="13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48165</xdr:rowOff>
    </xdr:from>
    <xdr:ext cx="534377" cy="259045"/>
    <xdr:sp macro="" textlink="">
      <xdr:nvSpPr>
        <xdr:cNvPr id="646" name="テキスト ボックス 645"/>
        <xdr:cNvSpPr txBox="1"/>
      </xdr:nvSpPr>
      <xdr:spPr>
        <a:xfrm>
          <a:off x="13436111" y="1324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119723</xdr:rowOff>
    </xdr:from>
    <xdr:to>
      <xdr:col>18</xdr:col>
      <xdr:colOff>492125</xdr:colOff>
      <xdr:row>79</xdr:row>
      <xdr:rowOff>49873</xdr:rowOff>
    </xdr:to>
    <xdr:sp macro="" textlink="">
      <xdr:nvSpPr>
        <xdr:cNvPr id="647" name="フローチャート : 判断 646"/>
        <xdr:cNvSpPr/>
      </xdr:nvSpPr>
      <xdr:spPr>
        <a:xfrm>
          <a:off x="12763500" y="13492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66400</xdr:rowOff>
    </xdr:from>
    <xdr:ext cx="534377" cy="259045"/>
    <xdr:sp macro="" textlink="">
      <xdr:nvSpPr>
        <xdr:cNvPr id="648" name="テキスト ボックス 647"/>
        <xdr:cNvSpPr txBox="1"/>
      </xdr:nvSpPr>
      <xdr:spPr>
        <a:xfrm>
          <a:off x="12547111" y="1326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151071</xdr:rowOff>
    </xdr:from>
    <xdr:to>
      <xdr:col>23</xdr:col>
      <xdr:colOff>568325</xdr:colOff>
      <xdr:row>79</xdr:row>
      <xdr:rowOff>81221</xdr:rowOff>
    </xdr:to>
    <xdr:sp macro="" textlink="">
      <xdr:nvSpPr>
        <xdr:cNvPr id="654" name="円/楕円 653"/>
        <xdr:cNvSpPr/>
      </xdr:nvSpPr>
      <xdr:spPr>
        <a:xfrm>
          <a:off x="16268700" y="1352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121318</xdr:rowOff>
    </xdr:from>
    <xdr:ext cx="469744" cy="259045"/>
    <xdr:sp macro="" textlink="">
      <xdr:nvSpPr>
        <xdr:cNvPr id="655" name="災害復旧費該当値テキスト"/>
        <xdr:cNvSpPr txBox="1"/>
      </xdr:nvSpPr>
      <xdr:spPr>
        <a:xfrm>
          <a:off x="16370300" y="1349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163736</xdr:rowOff>
    </xdr:from>
    <xdr:to>
      <xdr:col>22</xdr:col>
      <xdr:colOff>415925</xdr:colOff>
      <xdr:row>79</xdr:row>
      <xdr:rowOff>93886</xdr:rowOff>
    </xdr:to>
    <xdr:sp macro="" textlink="">
      <xdr:nvSpPr>
        <xdr:cNvPr id="656" name="円/楕円 655"/>
        <xdr:cNvSpPr/>
      </xdr:nvSpPr>
      <xdr:spPr>
        <a:xfrm>
          <a:off x="15430500" y="135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85013</xdr:rowOff>
    </xdr:from>
    <xdr:ext cx="378565" cy="259045"/>
    <xdr:sp macro="" textlink="">
      <xdr:nvSpPr>
        <xdr:cNvPr id="657" name="テキスト ボックス 656"/>
        <xdr:cNvSpPr txBox="1"/>
      </xdr:nvSpPr>
      <xdr:spPr>
        <a:xfrm>
          <a:off x="15292017" y="13629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162620</xdr:rowOff>
    </xdr:from>
    <xdr:to>
      <xdr:col>21</xdr:col>
      <xdr:colOff>212725</xdr:colOff>
      <xdr:row>79</xdr:row>
      <xdr:rowOff>92770</xdr:rowOff>
    </xdr:to>
    <xdr:sp macro="" textlink="">
      <xdr:nvSpPr>
        <xdr:cNvPr id="658" name="円/楕円 657"/>
        <xdr:cNvSpPr/>
      </xdr:nvSpPr>
      <xdr:spPr>
        <a:xfrm>
          <a:off x="14541500" y="1353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83897</xdr:rowOff>
    </xdr:from>
    <xdr:ext cx="378565" cy="259045"/>
    <xdr:sp macro="" textlink="">
      <xdr:nvSpPr>
        <xdr:cNvPr id="659" name="テキスト ボックス 658"/>
        <xdr:cNvSpPr txBox="1"/>
      </xdr:nvSpPr>
      <xdr:spPr>
        <a:xfrm>
          <a:off x="14403017" y="1362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155891</xdr:rowOff>
    </xdr:from>
    <xdr:to>
      <xdr:col>20</xdr:col>
      <xdr:colOff>9525</xdr:colOff>
      <xdr:row>79</xdr:row>
      <xdr:rowOff>86041</xdr:rowOff>
    </xdr:to>
    <xdr:sp macro="" textlink="">
      <xdr:nvSpPr>
        <xdr:cNvPr id="660" name="円/楕円 659"/>
        <xdr:cNvSpPr/>
      </xdr:nvSpPr>
      <xdr:spPr>
        <a:xfrm>
          <a:off x="13652500" y="1352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77168</xdr:rowOff>
    </xdr:from>
    <xdr:ext cx="469744" cy="259045"/>
    <xdr:sp macro="" textlink="">
      <xdr:nvSpPr>
        <xdr:cNvPr id="661" name="テキスト ボックス 660"/>
        <xdr:cNvSpPr txBox="1"/>
      </xdr:nvSpPr>
      <xdr:spPr>
        <a:xfrm>
          <a:off x="13468427" y="1362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163252</xdr:rowOff>
    </xdr:from>
    <xdr:to>
      <xdr:col>18</xdr:col>
      <xdr:colOff>492125</xdr:colOff>
      <xdr:row>79</xdr:row>
      <xdr:rowOff>93402</xdr:rowOff>
    </xdr:to>
    <xdr:sp macro="" textlink="">
      <xdr:nvSpPr>
        <xdr:cNvPr id="662" name="円/楕円 661"/>
        <xdr:cNvSpPr/>
      </xdr:nvSpPr>
      <xdr:spPr>
        <a:xfrm>
          <a:off x="12763500" y="135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84529</xdr:rowOff>
    </xdr:from>
    <xdr:ext cx="378565" cy="259045"/>
    <xdr:sp macro="" textlink="">
      <xdr:nvSpPr>
        <xdr:cNvPr id="663" name="テキスト ボックス 662"/>
        <xdr:cNvSpPr txBox="1"/>
      </xdr:nvSpPr>
      <xdr:spPr>
        <a:xfrm>
          <a:off x="12625017" y="1362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77" name="テキスト ボックス 67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69278</xdr:rowOff>
    </xdr:from>
    <xdr:to>
      <xdr:col>23</xdr:col>
      <xdr:colOff>516889</xdr:colOff>
      <xdr:row>98</xdr:row>
      <xdr:rowOff>51812</xdr:rowOff>
    </xdr:to>
    <xdr:cxnSp macro="">
      <xdr:nvCxnSpPr>
        <xdr:cNvPr id="685" name="直線コネクタ 684"/>
        <xdr:cNvCxnSpPr/>
      </xdr:nvCxnSpPr>
      <xdr:spPr>
        <a:xfrm flipV="1">
          <a:off x="16317595" y="15842678"/>
          <a:ext cx="1269" cy="101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55639</xdr:rowOff>
    </xdr:from>
    <xdr:ext cx="534377" cy="259045"/>
    <xdr:sp macro="" textlink="">
      <xdr:nvSpPr>
        <xdr:cNvPr id="686" name="公債費最小値テキスト"/>
        <xdr:cNvSpPr txBox="1"/>
      </xdr:nvSpPr>
      <xdr:spPr>
        <a:xfrm>
          <a:off x="16370300" y="168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19,223</a:t>
          </a:r>
          <a:endParaRPr kumimoji="1" lang="ja-JP" altLang="en-US" sz="1000" b="1">
            <a:latin typeface="ＭＳ Ｐゴシック"/>
          </a:endParaRPr>
        </a:p>
      </xdr:txBody>
    </xdr:sp>
    <xdr:clientData/>
  </xdr:oneCellAnchor>
  <xdr:twoCellAnchor>
    <xdr:from>
      <xdr:col>23</xdr:col>
      <xdr:colOff>428625</xdr:colOff>
      <xdr:row>98</xdr:row>
      <xdr:rowOff>51812</xdr:rowOff>
    </xdr:from>
    <xdr:to>
      <xdr:col>23</xdr:col>
      <xdr:colOff>606425</xdr:colOff>
      <xdr:row>98</xdr:row>
      <xdr:rowOff>51812</xdr:rowOff>
    </xdr:to>
    <xdr:cxnSp macro="">
      <xdr:nvCxnSpPr>
        <xdr:cNvPr id="687" name="直線コネクタ 686"/>
        <xdr:cNvCxnSpPr/>
      </xdr:nvCxnSpPr>
      <xdr:spPr>
        <a:xfrm>
          <a:off x="16230600" y="1685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15955</xdr:rowOff>
    </xdr:from>
    <xdr:ext cx="599010" cy="259045"/>
    <xdr:sp macro="" textlink="">
      <xdr:nvSpPr>
        <xdr:cNvPr id="688" name="公債費最大値テキスト"/>
        <xdr:cNvSpPr txBox="1"/>
      </xdr:nvSpPr>
      <xdr:spPr>
        <a:xfrm>
          <a:off x="16370300" y="15617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240,403</a:t>
          </a:r>
          <a:endParaRPr kumimoji="1" lang="ja-JP" altLang="en-US" sz="1000" b="1">
            <a:latin typeface="ＭＳ Ｐゴシック"/>
          </a:endParaRPr>
        </a:p>
      </xdr:txBody>
    </xdr:sp>
    <xdr:clientData/>
  </xdr:oneCellAnchor>
  <xdr:twoCellAnchor>
    <xdr:from>
      <xdr:col>23</xdr:col>
      <xdr:colOff>428625</xdr:colOff>
      <xdr:row>92</xdr:row>
      <xdr:rowOff>69278</xdr:rowOff>
    </xdr:from>
    <xdr:to>
      <xdr:col>23</xdr:col>
      <xdr:colOff>606425</xdr:colOff>
      <xdr:row>92</xdr:row>
      <xdr:rowOff>69278</xdr:rowOff>
    </xdr:to>
    <xdr:cxnSp macro="">
      <xdr:nvCxnSpPr>
        <xdr:cNvPr id="689" name="直線コネクタ 688"/>
        <xdr:cNvCxnSpPr/>
      </xdr:nvCxnSpPr>
      <xdr:spPr>
        <a:xfrm>
          <a:off x="16230600" y="15842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157773</xdr:rowOff>
    </xdr:from>
    <xdr:to>
      <xdr:col>23</xdr:col>
      <xdr:colOff>517525</xdr:colOff>
      <xdr:row>97</xdr:row>
      <xdr:rowOff>11551</xdr:rowOff>
    </xdr:to>
    <xdr:cxnSp macro="">
      <xdr:nvCxnSpPr>
        <xdr:cNvPr id="690" name="直線コネクタ 689"/>
        <xdr:cNvCxnSpPr/>
      </xdr:nvCxnSpPr>
      <xdr:spPr>
        <a:xfrm flipV="1">
          <a:off x="15481300" y="16616973"/>
          <a:ext cx="838200" cy="2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71159</xdr:rowOff>
    </xdr:from>
    <xdr:ext cx="534377" cy="259045"/>
    <xdr:sp macro="" textlink="">
      <xdr:nvSpPr>
        <xdr:cNvPr id="691" name="公債費平均値テキスト"/>
        <xdr:cNvSpPr txBox="1"/>
      </xdr:nvSpPr>
      <xdr:spPr>
        <a:xfrm>
          <a:off x="16370300" y="1635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48282</xdr:rowOff>
    </xdr:from>
    <xdr:to>
      <xdr:col>23</xdr:col>
      <xdr:colOff>568325</xdr:colOff>
      <xdr:row>96</xdr:row>
      <xdr:rowOff>149882</xdr:rowOff>
    </xdr:to>
    <xdr:sp macro="" textlink="">
      <xdr:nvSpPr>
        <xdr:cNvPr id="692" name="フローチャート : 判断 691"/>
        <xdr:cNvSpPr/>
      </xdr:nvSpPr>
      <xdr:spPr>
        <a:xfrm>
          <a:off x="16268700" y="165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11551</xdr:rowOff>
    </xdr:from>
    <xdr:to>
      <xdr:col>22</xdr:col>
      <xdr:colOff>365125</xdr:colOff>
      <xdr:row>97</xdr:row>
      <xdr:rowOff>11730</xdr:rowOff>
    </xdr:to>
    <xdr:cxnSp macro="">
      <xdr:nvCxnSpPr>
        <xdr:cNvPr id="693" name="直線コネクタ 692"/>
        <xdr:cNvCxnSpPr/>
      </xdr:nvCxnSpPr>
      <xdr:spPr>
        <a:xfrm flipV="1">
          <a:off x="14592300" y="16642201"/>
          <a:ext cx="8890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295</xdr:rowOff>
    </xdr:from>
    <xdr:to>
      <xdr:col>22</xdr:col>
      <xdr:colOff>415925</xdr:colOff>
      <xdr:row>96</xdr:row>
      <xdr:rowOff>101895</xdr:rowOff>
    </xdr:to>
    <xdr:sp macro="" textlink="">
      <xdr:nvSpPr>
        <xdr:cNvPr id="694" name="フローチャート : 判断 693"/>
        <xdr:cNvSpPr/>
      </xdr:nvSpPr>
      <xdr:spPr>
        <a:xfrm>
          <a:off x="15430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118422</xdr:rowOff>
    </xdr:from>
    <xdr:ext cx="534377" cy="259045"/>
    <xdr:sp macro="" textlink="">
      <xdr:nvSpPr>
        <xdr:cNvPr id="695" name="テキスト ボックス 694"/>
        <xdr:cNvSpPr txBox="1"/>
      </xdr:nvSpPr>
      <xdr:spPr>
        <a:xfrm>
          <a:off x="15214111" y="162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94,380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11730</xdr:rowOff>
    </xdr:from>
    <xdr:to>
      <xdr:col>21</xdr:col>
      <xdr:colOff>161925</xdr:colOff>
      <xdr:row>97</xdr:row>
      <xdr:rowOff>24002</xdr:rowOff>
    </xdr:to>
    <xdr:cxnSp macro="">
      <xdr:nvCxnSpPr>
        <xdr:cNvPr id="696" name="直線コネクタ 695"/>
        <xdr:cNvCxnSpPr/>
      </xdr:nvCxnSpPr>
      <xdr:spPr>
        <a:xfrm flipV="1">
          <a:off x="13703300" y="16642380"/>
          <a:ext cx="889000" cy="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165334</xdr:rowOff>
    </xdr:from>
    <xdr:to>
      <xdr:col>21</xdr:col>
      <xdr:colOff>212725</xdr:colOff>
      <xdr:row>96</xdr:row>
      <xdr:rowOff>95484</xdr:rowOff>
    </xdr:to>
    <xdr:sp macro="" textlink="">
      <xdr:nvSpPr>
        <xdr:cNvPr id="697" name="フローチャート : 判断 696"/>
        <xdr:cNvSpPr/>
      </xdr:nvSpPr>
      <xdr:spPr>
        <a:xfrm>
          <a:off x="14541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112011</xdr:rowOff>
    </xdr:from>
    <xdr:ext cx="534377" cy="259045"/>
    <xdr:sp macro="" textlink="">
      <xdr:nvSpPr>
        <xdr:cNvPr id="698" name="テキスト ボックス 697"/>
        <xdr:cNvSpPr txBox="1"/>
      </xdr:nvSpPr>
      <xdr:spPr>
        <a:xfrm>
          <a:off x="14325111" y="162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19841</xdr:rowOff>
    </xdr:from>
    <xdr:to>
      <xdr:col>19</xdr:col>
      <xdr:colOff>644525</xdr:colOff>
      <xdr:row>97</xdr:row>
      <xdr:rowOff>24002</xdr:rowOff>
    </xdr:to>
    <xdr:cxnSp macro="">
      <xdr:nvCxnSpPr>
        <xdr:cNvPr id="699" name="直線コネクタ 698"/>
        <xdr:cNvCxnSpPr/>
      </xdr:nvCxnSpPr>
      <xdr:spPr>
        <a:xfrm>
          <a:off x="12814300" y="16650491"/>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155623</xdr:rowOff>
    </xdr:from>
    <xdr:to>
      <xdr:col>20</xdr:col>
      <xdr:colOff>9525</xdr:colOff>
      <xdr:row>96</xdr:row>
      <xdr:rowOff>85773</xdr:rowOff>
    </xdr:to>
    <xdr:sp macro="" textlink="">
      <xdr:nvSpPr>
        <xdr:cNvPr id="700" name="フローチャート : 判断 699"/>
        <xdr:cNvSpPr/>
      </xdr:nvSpPr>
      <xdr:spPr>
        <a:xfrm>
          <a:off x="13652500" y="1644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102300</xdr:rowOff>
    </xdr:from>
    <xdr:ext cx="534377" cy="259045"/>
    <xdr:sp macro="" textlink="">
      <xdr:nvSpPr>
        <xdr:cNvPr id="701" name="テキスト ボックス 700"/>
        <xdr:cNvSpPr txBox="1"/>
      </xdr:nvSpPr>
      <xdr:spPr>
        <a:xfrm>
          <a:off x="13436111" y="1621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97,906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154905</xdr:rowOff>
    </xdr:from>
    <xdr:to>
      <xdr:col>18</xdr:col>
      <xdr:colOff>492125</xdr:colOff>
      <xdr:row>96</xdr:row>
      <xdr:rowOff>85055</xdr:rowOff>
    </xdr:to>
    <xdr:sp macro="" textlink="">
      <xdr:nvSpPr>
        <xdr:cNvPr id="702" name="フローチャート : 判断 701"/>
        <xdr:cNvSpPr/>
      </xdr:nvSpPr>
      <xdr:spPr>
        <a:xfrm>
          <a:off x="12763500" y="1644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101582</xdr:rowOff>
    </xdr:from>
    <xdr:ext cx="534377" cy="259045"/>
    <xdr:sp macro="" textlink="">
      <xdr:nvSpPr>
        <xdr:cNvPr id="703" name="テキスト ボックス 702"/>
        <xdr:cNvSpPr txBox="1"/>
      </xdr:nvSpPr>
      <xdr:spPr>
        <a:xfrm>
          <a:off x="12547111" y="1621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98,063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106973</xdr:rowOff>
    </xdr:from>
    <xdr:to>
      <xdr:col>23</xdr:col>
      <xdr:colOff>568325</xdr:colOff>
      <xdr:row>97</xdr:row>
      <xdr:rowOff>37123</xdr:rowOff>
    </xdr:to>
    <xdr:sp macro="" textlink="">
      <xdr:nvSpPr>
        <xdr:cNvPr id="709" name="円/楕円 708"/>
        <xdr:cNvSpPr/>
      </xdr:nvSpPr>
      <xdr:spPr>
        <a:xfrm>
          <a:off x="16268700" y="1656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85400</xdr:rowOff>
    </xdr:from>
    <xdr:ext cx="534377" cy="259045"/>
    <xdr:sp macro="" textlink="">
      <xdr:nvSpPr>
        <xdr:cNvPr id="710" name="公債費該当値テキスト"/>
        <xdr:cNvSpPr txBox="1"/>
      </xdr:nvSpPr>
      <xdr:spPr>
        <a:xfrm>
          <a:off x="16370300" y="1654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71,047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132201</xdr:rowOff>
    </xdr:from>
    <xdr:to>
      <xdr:col>22</xdr:col>
      <xdr:colOff>415925</xdr:colOff>
      <xdr:row>97</xdr:row>
      <xdr:rowOff>62351</xdr:rowOff>
    </xdr:to>
    <xdr:sp macro="" textlink="">
      <xdr:nvSpPr>
        <xdr:cNvPr id="711" name="円/楕円 710"/>
        <xdr:cNvSpPr/>
      </xdr:nvSpPr>
      <xdr:spPr>
        <a:xfrm>
          <a:off x="15430500" y="165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53478</xdr:rowOff>
    </xdr:from>
    <xdr:ext cx="534377" cy="259045"/>
    <xdr:sp macro="" textlink="">
      <xdr:nvSpPr>
        <xdr:cNvPr id="712" name="テキスト ボックス 711"/>
        <xdr:cNvSpPr txBox="1"/>
      </xdr:nvSpPr>
      <xdr:spPr>
        <a:xfrm>
          <a:off x="15214111" y="1668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65,529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132380</xdr:rowOff>
    </xdr:from>
    <xdr:to>
      <xdr:col>21</xdr:col>
      <xdr:colOff>212725</xdr:colOff>
      <xdr:row>97</xdr:row>
      <xdr:rowOff>62530</xdr:rowOff>
    </xdr:to>
    <xdr:sp macro="" textlink="">
      <xdr:nvSpPr>
        <xdr:cNvPr id="713" name="円/楕円 712"/>
        <xdr:cNvSpPr/>
      </xdr:nvSpPr>
      <xdr:spPr>
        <a:xfrm>
          <a:off x="14541500" y="165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53657</xdr:rowOff>
    </xdr:from>
    <xdr:ext cx="534377" cy="259045"/>
    <xdr:sp macro="" textlink="">
      <xdr:nvSpPr>
        <xdr:cNvPr id="714" name="テキスト ボックス 713"/>
        <xdr:cNvSpPr txBox="1"/>
      </xdr:nvSpPr>
      <xdr:spPr>
        <a:xfrm>
          <a:off x="14325111" y="1668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65,490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144652</xdr:rowOff>
    </xdr:from>
    <xdr:to>
      <xdr:col>20</xdr:col>
      <xdr:colOff>9525</xdr:colOff>
      <xdr:row>97</xdr:row>
      <xdr:rowOff>74802</xdr:rowOff>
    </xdr:to>
    <xdr:sp macro="" textlink="">
      <xdr:nvSpPr>
        <xdr:cNvPr id="715" name="円/楕円 714"/>
        <xdr:cNvSpPr/>
      </xdr:nvSpPr>
      <xdr:spPr>
        <a:xfrm>
          <a:off x="13652500" y="1660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65929</xdr:rowOff>
    </xdr:from>
    <xdr:ext cx="534377" cy="259045"/>
    <xdr:sp macro="" textlink="">
      <xdr:nvSpPr>
        <xdr:cNvPr id="716" name="テキスト ボックス 715"/>
        <xdr:cNvSpPr txBox="1"/>
      </xdr:nvSpPr>
      <xdr:spPr>
        <a:xfrm>
          <a:off x="13436111" y="1669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62,806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140491</xdr:rowOff>
    </xdr:from>
    <xdr:to>
      <xdr:col>18</xdr:col>
      <xdr:colOff>492125</xdr:colOff>
      <xdr:row>97</xdr:row>
      <xdr:rowOff>70641</xdr:rowOff>
    </xdr:to>
    <xdr:sp macro="" textlink="">
      <xdr:nvSpPr>
        <xdr:cNvPr id="717" name="円/楕円 716"/>
        <xdr:cNvSpPr/>
      </xdr:nvSpPr>
      <xdr:spPr>
        <a:xfrm>
          <a:off x="12763500" y="1659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61768</xdr:rowOff>
    </xdr:from>
    <xdr:ext cx="534377" cy="259045"/>
    <xdr:sp macro="" textlink="">
      <xdr:nvSpPr>
        <xdr:cNvPr id="718" name="テキスト ボックス 717"/>
        <xdr:cNvSpPr txBox="1"/>
      </xdr:nvSpPr>
      <xdr:spPr>
        <a:xfrm>
          <a:off x="12547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63,716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161646</xdr:rowOff>
    </xdr:from>
    <xdr:to>
      <xdr:col>32</xdr:col>
      <xdr:colOff>186689</xdr:colOff>
      <xdr:row>38</xdr:row>
      <xdr:rowOff>139700</xdr:rowOff>
    </xdr:to>
    <xdr:cxnSp macro="">
      <xdr:nvCxnSpPr>
        <xdr:cNvPr id="740" name="直線コネクタ 739"/>
        <xdr:cNvCxnSpPr/>
      </xdr:nvCxnSpPr>
      <xdr:spPr>
        <a:xfrm flipV="1">
          <a:off x="22159595" y="5476596"/>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154551</xdr:rowOff>
    </xdr:from>
    <xdr:ext cx="249299" cy="259045"/>
    <xdr:sp macro="" textlink="">
      <xdr:nvSpPr>
        <xdr:cNvPr id="741" name="諸支出金最小値テキスト"/>
        <xdr:cNvSpPr txBox="1"/>
      </xdr:nvSpPr>
      <xdr:spPr>
        <a:xfrm>
          <a:off x="22212300" y="66696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108323</xdr:rowOff>
    </xdr:from>
    <xdr:ext cx="469744" cy="259045"/>
    <xdr:sp macro="" textlink="">
      <xdr:nvSpPr>
        <xdr:cNvPr id="743" name="諸支出金最大値テキスト"/>
        <xdr:cNvSpPr txBox="1"/>
      </xdr:nvSpPr>
      <xdr:spPr>
        <a:xfrm>
          <a:off x="22212300" y="525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5,154</a:t>
          </a:r>
          <a:endParaRPr kumimoji="1" lang="ja-JP" altLang="en-US" sz="1000" b="1">
            <a:latin typeface="ＭＳ Ｐゴシック"/>
          </a:endParaRPr>
        </a:p>
      </xdr:txBody>
    </xdr:sp>
    <xdr:clientData/>
  </xdr:oneCellAnchor>
  <xdr:twoCellAnchor>
    <xdr:from>
      <xdr:col>32</xdr:col>
      <xdr:colOff>98425</xdr:colOff>
      <xdr:row>31</xdr:row>
      <xdr:rowOff>161646</xdr:rowOff>
    </xdr:from>
    <xdr:to>
      <xdr:col>32</xdr:col>
      <xdr:colOff>276225</xdr:colOff>
      <xdr:row>31</xdr:row>
      <xdr:rowOff>161646</xdr:rowOff>
    </xdr:to>
    <xdr:cxnSp macro="">
      <xdr:nvCxnSpPr>
        <xdr:cNvPr id="744" name="直線コネクタ 743"/>
        <xdr:cNvCxnSpPr/>
      </xdr:nvCxnSpPr>
      <xdr:spPr>
        <a:xfrm>
          <a:off x="22072600" y="54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72001</xdr:rowOff>
    </xdr:from>
    <xdr:ext cx="378565" cy="259045"/>
    <xdr:sp macro="" textlink="">
      <xdr:nvSpPr>
        <xdr:cNvPr id="746" name="諸支出金平均値テキスト"/>
        <xdr:cNvSpPr txBox="1"/>
      </xdr:nvSpPr>
      <xdr:spPr>
        <a:xfrm>
          <a:off x="22212300" y="6415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49123</xdr:rowOff>
    </xdr:from>
    <xdr:to>
      <xdr:col>32</xdr:col>
      <xdr:colOff>238125</xdr:colOff>
      <xdr:row>38</xdr:row>
      <xdr:rowOff>150723</xdr:rowOff>
    </xdr:to>
    <xdr:sp macro="" textlink="">
      <xdr:nvSpPr>
        <xdr:cNvPr id="747" name="フローチャート : 判断 746"/>
        <xdr:cNvSpPr/>
      </xdr:nvSpPr>
      <xdr:spPr>
        <a:xfrm>
          <a:off x="221107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55067</xdr:rowOff>
    </xdr:from>
    <xdr:to>
      <xdr:col>31</xdr:col>
      <xdr:colOff>85725</xdr:colOff>
      <xdr:row>38</xdr:row>
      <xdr:rowOff>156667</xdr:rowOff>
    </xdr:to>
    <xdr:sp macro="" textlink="">
      <xdr:nvSpPr>
        <xdr:cNvPr id="749" name="フローチャート : 判断 748"/>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1744</xdr:rowOff>
    </xdr:from>
    <xdr:ext cx="378565" cy="259045"/>
    <xdr:sp macro="" textlink="">
      <xdr:nvSpPr>
        <xdr:cNvPr id="750" name="テキスト ボックス 749"/>
        <xdr:cNvSpPr txBox="1"/>
      </xdr:nvSpPr>
      <xdr:spPr>
        <a:xfrm>
          <a:off x="21134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53467</xdr:rowOff>
    </xdr:from>
    <xdr:to>
      <xdr:col>29</xdr:col>
      <xdr:colOff>568325</xdr:colOff>
      <xdr:row>38</xdr:row>
      <xdr:rowOff>155067</xdr:rowOff>
    </xdr:to>
    <xdr:sp macro="" textlink="">
      <xdr:nvSpPr>
        <xdr:cNvPr id="752" name="フローチャート : 判断 751"/>
        <xdr:cNvSpPr/>
      </xdr:nvSpPr>
      <xdr:spPr>
        <a:xfrm>
          <a:off x="203835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144</xdr:rowOff>
    </xdr:from>
    <xdr:ext cx="378565" cy="259045"/>
    <xdr:sp macro="" textlink="">
      <xdr:nvSpPr>
        <xdr:cNvPr id="753" name="テキスト ボックス 752"/>
        <xdr:cNvSpPr txBox="1"/>
      </xdr:nvSpPr>
      <xdr:spPr>
        <a:xfrm>
          <a:off x="20245017"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66726</xdr:rowOff>
    </xdr:from>
    <xdr:to>
      <xdr:col>28</xdr:col>
      <xdr:colOff>365125</xdr:colOff>
      <xdr:row>38</xdr:row>
      <xdr:rowOff>168326</xdr:rowOff>
    </xdr:to>
    <xdr:sp macro="" textlink="">
      <xdr:nvSpPr>
        <xdr:cNvPr id="755" name="フローチャート : 判断 754"/>
        <xdr:cNvSpPr/>
      </xdr:nvSpPr>
      <xdr:spPr>
        <a:xfrm>
          <a:off x="19494500" y="658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13403</xdr:rowOff>
    </xdr:from>
    <xdr:ext cx="313932" cy="259045"/>
    <xdr:sp macro="" textlink="">
      <xdr:nvSpPr>
        <xdr:cNvPr id="756" name="テキスト ボックス 755"/>
        <xdr:cNvSpPr txBox="1"/>
      </xdr:nvSpPr>
      <xdr:spPr>
        <a:xfrm>
          <a:off x="19388333" y="6357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28778</xdr:rowOff>
    </xdr:from>
    <xdr:to>
      <xdr:col>27</xdr:col>
      <xdr:colOff>161925</xdr:colOff>
      <xdr:row>38</xdr:row>
      <xdr:rowOff>130378</xdr:rowOff>
    </xdr:to>
    <xdr:sp macro="" textlink="">
      <xdr:nvSpPr>
        <xdr:cNvPr id="757" name="フローチャート : 判断 756"/>
        <xdr:cNvSpPr/>
      </xdr:nvSpPr>
      <xdr:spPr>
        <a:xfrm>
          <a:off x="18605500" y="654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146905</xdr:rowOff>
    </xdr:from>
    <xdr:ext cx="378565" cy="259045"/>
    <xdr:sp macro="" textlink="">
      <xdr:nvSpPr>
        <xdr:cNvPr id="758" name="テキスト ボックス 757"/>
        <xdr:cNvSpPr txBox="1"/>
      </xdr:nvSpPr>
      <xdr:spPr>
        <a:xfrm>
          <a:off x="18467017" y="6319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4" name="円/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27551</xdr:rowOff>
    </xdr:from>
    <xdr:ext cx="249299" cy="259045"/>
    <xdr:sp macro="" textlink="">
      <xdr:nvSpPr>
        <xdr:cNvPr id="765" name="諸支出金該当値テキスト"/>
        <xdr:cNvSpPr txBox="1"/>
      </xdr:nvSpPr>
      <xdr:spPr>
        <a:xfrm>
          <a:off x="22212300" y="65426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6" name="円/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7" name="テキスト ボックス 76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8" name="円/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9" name="テキスト ボックス 76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0" name="円/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1" name="テキスト ボックス 77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2" name="円/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3" name="テキスト ボックス 77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56</xdr:row>
      <xdr:rowOff>35577</xdr:rowOff>
    </xdr:from>
    <xdr:ext cx="377026" cy="259045"/>
    <xdr:sp macro="" textlink="">
      <xdr:nvSpPr>
        <xdr:cNvPr id="787" name="テキスト ボックス 786"/>
        <xdr:cNvSpPr txBox="1"/>
      </xdr:nvSpPr>
      <xdr:spPr>
        <a:xfrm>
          <a:off x="17910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53</xdr:row>
      <xdr:rowOff>168927</xdr:rowOff>
    </xdr:from>
    <xdr:ext cx="377026" cy="259045"/>
    <xdr:sp macro="" textlink="">
      <xdr:nvSpPr>
        <xdr:cNvPr id="789" name="テキスト ボックス 788"/>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51</xdr:row>
      <xdr:rowOff>130827</xdr:rowOff>
    </xdr:from>
    <xdr:ext cx="377026" cy="259045"/>
    <xdr:sp macro="" textlink="">
      <xdr:nvSpPr>
        <xdr:cNvPr id="791" name="テキスト ボックス 790"/>
        <xdr:cNvSpPr txBox="1"/>
      </xdr:nvSpPr>
      <xdr:spPr>
        <a:xfrm>
          <a:off x="17910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92727</xdr:rowOff>
    </xdr:from>
    <xdr:ext cx="377026" cy="259045"/>
    <xdr:sp macro="" textlink="">
      <xdr:nvSpPr>
        <xdr:cNvPr id="793" name="テキスト ボックス 792"/>
        <xdr:cNvSpPr txBox="1"/>
      </xdr:nvSpPr>
      <xdr:spPr>
        <a:xfrm>
          <a:off x="17910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47</xdr:row>
      <xdr:rowOff>54627</xdr:rowOff>
    </xdr:from>
    <xdr:ext cx="467179" cy="259045"/>
    <xdr:sp macro="" textlink="">
      <xdr:nvSpPr>
        <xdr:cNvPr id="795" name="テキスト ボックス 794"/>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7" name="直線コネクタ 796"/>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8"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0"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2" name="直線コネクタ 80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3"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4" name="フローチャート : 判断 803"/>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5" name="直線コネクタ 80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6" name="フローチャート : 判断 805"/>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7" name="テキスト ボックス 806"/>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8" name="直線コネクタ 80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9" name="フローチャート : 判断 808"/>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0" name="テキスト ボックス 809"/>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1" name="直線コネクタ 81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39370</xdr:rowOff>
    </xdr:from>
    <xdr:to>
      <xdr:col>28</xdr:col>
      <xdr:colOff>365125</xdr:colOff>
      <xdr:row>56</xdr:row>
      <xdr:rowOff>140970</xdr:rowOff>
    </xdr:to>
    <xdr:sp macro="" textlink="">
      <xdr:nvSpPr>
        <xdr:cNvPr id="812" name="フローチャート : 判断 811"/>
        <xdr:cNvSpPr/>
      </xdr:nvSpPr>
      <xdr:spPr>
        <a:xfrm>
          <a:off x="194945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54</xdr:row>
      <xdr:rowOff>157497</xdr:rowOff>
    </xdr:from>
    <xdr:ext cx="378565" cy="259045"/>
    <xdr:sp macro="" textlink="">
      <xdr:nvSpPr>
        <xdr:cNvPr id="813" name="テキスト ボックス 812"/>
        <xdr:cNvSpPr txBox="1"/>
      </xdr:nvSpPr>
      <xdr:spPr>
        <a:xfrm>
          <a:off x="19356017" y="9415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52705</xdr:rowOff>
    </xdr:from>
    <xdr:to>
      <xdr:col>27</xdr:col>
      <xdr:colOff>161925</xdr:colOff>
      <xdr:row>50</xdr:row>
      <xdr:rowOff>154305</xdr:rowOff>
    </xdr:to>
    <xdr:sp macro="" textlink="">
      <xdr:nvSpPr>
        <xdr:cNvPr id="814" name="フローチャート : 判断 813"/>
        <xdr:cNvSpPr/>
      </xdr:nvSpPr>
      <xdr:spPr>
        <a:xfrm>
          <a:off x="18605500" y="862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170832</xdr:rowOff>
    </xdr:from>
    <xdr:ext cx="378565" cy="259045"/>
    <xdr:sp macro="" textlink="">
      <xdr:nvSpPr>
        <xdr:cNvPr id="815" name="テキスト ボックス 814"/>
        <xdr:cNvSpPr txBox="1"/>
      </xdr:nvSpPr>
      <xdr:spPr>
        <a:xfrm>
          <a:off x="18467017" y="840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1" name="円/楕円 82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2"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3" name="円/楕円 82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4" name="テキスト ボックス 823"/>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5" name="円/楕円 82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6" name="テキスト ボックス 825"/>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7" name="円/楕円 82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8" name="テキスト ボックス 82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9" name="円/楕円 82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0" name="テキスト ボックス 82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商工費が住民一人当たり</a:t>
          </a:r>
          <a:r>
            <a:rPr kumimoji="1" lang="en-US" altLang="ja-JP" sz="1300">
              <a:latin typeface="ＭＳ Ｐゴシック"/>
            </a:rPr>
            <a:t>213,408</a:t>
          </a:r>
          <a:r>
            <a:rPr kumimoji="1" lang="ja-JP" altLang="en-US" sz="1300">
              <a:latin typeface="ＭＳ Ｐゴシック"/>
            </a:rPr>
            <a:t>円となっている。主な要因はふるさと納税推進事業に係る経費である。同事業を推進した結果、寄附金の決算額は全国自治体第</a:t>
          </a:r>
          <a:r>
            <a:rPr kumimoji="1" lang="en-US" altLang="ja-JP" sz="1300">
              <a:latin typeface="ＭＳ Ｐゴシック"/>
            </a:rPr>
            <a:t>4</a:t>
          </a:r>
          <a:r>
            <a:rPr kumimoji="1" lang="ja-JP" altLang="en-US" sz="1300">
              <a:latin typeface="ＭＳ Ｐゴシック"/>
            </a:rPr>
            <a:t>位となる</a:t>
          </a:r>
          <a:r>
            <a:rPr kumimoji="1" lang="en-US" altLang="ja-JP" sz="1300">
              <a:latin typeface="ＭＳ Ｐゴシック"/>
            </a:rPr>
            <a:t>2,719</a:t>
          </a:r>
          <a:r>
            <a:rPr kumimoji="1" lang="ja-JP" altLang="en-US" sz="1300">
              <a:latin typeface="ＭＳ Ｐゴシック"/>
            </a:rPr>
            <a:t>百万円となった。</a:t>
          </a:r>
          <a:endParaRPr kumimoji="1" lang="en-US" altLang="ja-JP" sz="1300">
            <a:latin typeface="ＭＳ Ｐゴシック"/>
          </a:endParaRPr>
        </a:p>
        <a:p>
          <a:r>
            <a:rPr kumimoji="1" lang="ja-JP" altLang="en-US" sz="1300">
              <a:latin typeface="ＭＳ Ｐゴシック"/>
            </a:rPr>
            <a:t>　今後の課題としては、同事業を一過性のものとせず、地場産業の活性化に如何に結びつけていくか、寄附金を活用した事業の取捨選択等が挙げられる。</a:t>
          </a:r>
          <a:endParaRPr kumimoji="1" lang="en-US" altLang="ja-JP" sz="1300">
            <a:latin typeface="ＭＳ Ｐゴシック"/>
          </a:endParaRPr>
        </a:p>
        <a:p>
          <a:r>
            <a:rPr kumimoji="1" lang="ja-JP" altLang="en-US" sz="1300">
              <a:latin typeface="ＭＳ Ｐゴシック"/>
            </a:rPr>
            <a:t>　農林水産業費が住民一人当たり</a:t>
          </a:r>
          <a:r>
            <a:rPr kumimoji="1" lang="en-US" altLang="ja-JP" sz="1300">
              <a:latin typeface="ＭＳ Ｐゴシック"/>
            </a:rPr>
            <a:t>63,129</a:t>
          </a:r>
          <a:r>
            <a:rPr kumimoji="1" lang="ja-JP" altLang="en-US" sz="1300">
              <a:latin typeface="ＭＳ Ｐゴシック"/>
            </a:rPr>
            <a:t>円と、類似団体平均値を上回っている理由は国庫補助事業である畜産クラスター事業や農地集積協力金交付事業の実績によるものである。</a:t>
          </a:r>
          <a:endParaRPr kumimoji="1" lang="en-US" altLang="ja-JP" sz="1300">
            <a:latin typeface="ＭＳ Ｐゴシック"/>
          </a:endParaRPr>
        </a:p>
        <a:p>
          <a:r>
            <a:rPr kumimoji="1" lang="ja-JP" altLang="en-US" sz="1300">
              <a:latin typeface="ＭＳ Ｐゴシック"/>
            </a:rPr>
            <a:t>　今後も、本町の施策にあった補助事業を選択し、農林水産業の拡充を図りたい。</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実質単年度収支が</a:t>
          </a:r>
          <a:r>
            <a:rPr kumimoji="1" lang="en-US" altLang="ja-JP" sz="1400">
              <a:latin typeface="ＭＳ ゴシック" pitchFamily="49" charset="-128"/>
              <a:ea typeface="ＭＳ ゴシック" pitchFamily="49" charset="-128"/>
            </a:rPr>
            <a:t>1.24</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年連続で改善した。主な要因は地方税、地方交付税等の経常一般財源が増加したこと、歳出で道の駅整備事業等が完了したことによる普通建設事業費などの減による。財調基金残高は</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ポイント減となったが、今後の公共施設の老朽化や扶助費の増加等を想定し、より一層、町税の徴収対策強化やふるさと納税の推進等で財源を確保する。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総合的に全会計で黒字を計上している。標準財政規模比は</a:t>
          </a:r>
          <a:r>
            <a:rPr kumimoji="1" lang="en-US" altLang="ja-JP" sz="1400">
              <a:latin typeface="ＭＳ ゴシック" pitchFamily="49" charset="-128"/>
              <a:ea typeface="ＭＳ ゴシック" pitchFamily="49" charset="-128"/>
            </a:rPr>
            <a:t>25.00</a:t>
          </a:r>
          <a:r>
            <a:rPr kumimoji="1" lang="ja-JP" altLang="en-US" sz="1400">
              <a:solidFill>
                <a:srgbClr val="FF0000"/>
              </a:solidFill>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には</a:t>
          </a:r>
          <a:r>
            <a:rPr kumimoji="1" lang="ja-JP" altLang="en-US" sz="1400">
              <a:solidFill>
                <a:sysClr val="windowText" lastClr="000000"/>
              </a:solidFill>
              <a:latin typeface="ＭＳ ゴシック" pitchFamily="49" charset="-128"/>
              <a:ea typeface="ＭＳ ゴシック" pitchFamily="49" charset="-128"/>
            </a:rPr>
            <a:t>届かなかったが、</a:t>
          </a:r>
          <a:r>
            <a:rPr kumimoji="1" lang="en-US" altLang="ja-JP" sz="1400">
              <a:solidFill>
                <a:sysClr val="windowText" lastClr="000000"/>
              </a:solidFill>
              <a:latin typeface="ＭＳ ゴシック" pitchFamily="49" charset="-128"/>
              <a:ea typeface="ＭＳ ゴシック" pitchFamily="49" charset="-128"/>
            </a:rPr>
            <a:t>2.86</a:t>
          </a:r>
          <a:r>
            <a:rPr kumimoji="1" lang="ja-JP" altLang="en-US" sz="1400">
              <a:solidFill>
                <a:sysClr val="windowText" lastClr="000000"/>
              </a:solidFill>
              <a:latin typeface="ＭＳ ゴシック" pitchFamily="49" charset="-128"/>
              <a:ea typeface="ＭＳ ゴシック" pitchFamily="49" charset="-128"/>
            </a:rPr>
            <a:t>ポイント改善した。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直近の</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年間で、黒字の構成割合が最も大きいのは水道事業会計であるが、これは普通建設事業費を最小限に留め、企業債の発行を抑制し、使用料を主な財源として取り組んできた結果である。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国民健康保険事業特別会計については</a:t>
          </a:r>
          <a:r>
            <a:rPr kumimoji="1" lang="en-US" altLang="ja-JP" sz="1400">
              <a:solidFill>
                <a:sysClr val="windowText" lastClr="000000"/>
              </a:solidFill>
              <a:latin typeface="ＭＳ ゴシック" pitchFamily="49" charset="-128"/>
              <a:ea typeface="ＭＳ ゴシック" pitchFamily="49" charset="-128"/>
            </a:rPr>
            <a:t>1.14</a:t>
          </a:r>
          <a:r>
            <a:rPr kumimoji="1" lang="ja-JP" altLang="en-US" sz="1400">
              <a:solidFill>
                <a:sysClr val="windowText" lastClr="000000"/>
              </a:solidFill>
              <a:latin typeface="ＭＳ ゴシック" pitchFamily="49" charset="-128"/>
              <a:ea typeface="ＭＳ ゴシック" pitchFamily="49" charset="-128"/>
            </a:rPr>
            <a:t>ポイントの改善となったが、国庫支出金及び共同事業交付金の増が主な要因である。保険給付費等の歳出は増加傾向にあるため、今後も生活習慣病の予防策や特定健康診査及び特定保健指導の受診率向上による早期発見・早期治療、ジェネリック医薬品利用推進策などを継続し、財政健全化に努めたい。</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なお、一般会計については前年度比で</a:t>
          </a:r>
          <a:r>
            <a:rPr kumimoji="1" lang="en-US" altLang="ja-JP" sz="1400">
              <a:solidFill>
                <a:sysClr val="windowText" lastClr="000000"/>
              </a:solidFill>
              <a:latin typeface="ＭＳ ゴシック" pitchFamily="49" charset="-128"/>
              <a:ea typeface="ＭＳ ゴシック" pitchFamily="49" charset="-128"/>
            </a:rPr>
            <a:t>1.11</a:t>
          </a:r>
          <a:r>
            <a:rPr kumimoji="1" lang="ja-JP" altLang="en-US" sz="1400">
              <a:solidFill>
                <a:sysClr val="windowText" lastClr="000000"/>
              </a:solidFill>
              <a:latin typeface="ＭＳ ゴシック" pitchFamily="49" charset="-128"/>
              <a:ea typeface="ＭＳ ゴシック" pitchFamily="49" charset="-128"/>
            </a:rPr>
            <a:t>ポイント改善したが、主な要因は、ふるさと納税による寄附金を推進した結果、寄附金の決算額が全国自治体第</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位となる</a:t>
          </a:r>
          <a:r>
            <a:rPr kumimoji="1" lang="en-US" altLang="ja-JP" sz="1400">
              <a:solidFill>
                <a:sysClr val="windowText" lastClr="000000"/>
              </a:solidFill>
              <a:latin typeface="ＭＳ ゴシック" pitchFamily="49" charset="-128"/>
              <a:ea typeface="ＭＳ ゴシック" pitchFamily="49" charset="-128"/>
            </a:rPr>
            <a:t>2,719</a:t>
          </a:r>
          <a:r>
            <a:rPr kumimoji="1" lang="ja-JP" altLang="en-US" sz="1400">
              <a:solidFill>
                <a:sysClr val="windowText" lastClr="000000"/>
              </a:solidFill>
              <a:latin typeface="ＭＳ ゴシック" pitchFamily="49" charset="-128"/>
              <a:ea typeface="ＭＳ ゴシック" pitchFamily="49" charset="-128"/>
            </a:rPr>
            <a:t>百万円となったことによる。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10261389</v>
      </c>
      <c r="BO4" s="379"/>
      <c r="BP4" s="379"/>
      <c r="BQ4" s="379"/>
      <c r="BR4" s="379"/>
      <c r="BS4" s="379"/>
      <c r="BT4" s="379"/>
      <c r="BU4" s="380"/>
      <c r="BV4" s="378">
        <v>7289191</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7.9</v>
      </c>
      <c r="CU4" s="385"/>
      <c r="CV4" s="385"/>
      <c r="CW4" s="385"/>
      <c r="CX4" s="385"/>
      <c r="CY4" s="385"/>
      <c r="CZ4" s="385"/>
      <c r="DA4" s="386"/>
      <c r="DB4" s="384">
        <v>6.8</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9908383</v>
      </c>
      <c r="BO5" s="416"/>
      <c r="BP5" s="416"/>
      <c r="BQ5" s="416"/>
      <c r="BR5" s="416"/>
      <c r="BS5" s="416"/>
      <c r="BT5" s="416"/>
      <c r="BU5" s="417"/>
      <c r="BV5" s="415">
        <v>6945351</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86.9</v>
      </c>
      <c r="CU5" s="413"/>
      <c r="CV5" s="413"/>
      <c r="CW5" s="413"/>
      <c r="CX5" s="413"/>
      <c r="CY5" s="413"/>
      <c r="CZ5" s="413"/>
      <c r="DA5" s="414"/>
      <c r="DB5" s="412">
        <v>89.4</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353006</v>
      </c>
      <c r="BO6" s="416"/>
      <c r="BP6" s="416"/>
      <c r="BQ6" s="416"/>
      <c r="BR6" s="416"/>
      <c r="BS6" s="416"/>
      <c r="BT6" s="416"/>
      <c r="BU6" s="417"/>
      <c r="BV6" s="415">
        <v>343840</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91.8</v>
      </c>
      <c r="CU6" s="453"/>
      <c r="CV6" s="453"/>
      <c r="CW6" s="453"/>
      <c r="CX6" s="453"/>
      <c r="CY6" s="453"/>
      <c r="CZ6" s="453"/>
      <c r="DA6" s="454"/>
      <c r="DB6" s="452">
        <v>95.4</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2194</v>
      </c>
      <c r="BO7" s="416"/>
      <c r="BP7" s="416"/>
      <c r="BQ7" s="416"/>
      <c r="BR7" s="416"/>
      <c r="BS7" s="416"/>
      <c r="BT7" s="416"/>
      <c r="BU7" s="417"/>
      <c r="BV7" s="415">
        <v>54337</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4443097</v>
      </c>
      <c r="CU7" s="416"/>
      <c r="CV7" s="416"/>
      <c r="CW7" s="416"/>
      <c r="CX7" s="416"/>
      <c r="CY7" s="416"/>
      <c r="CZ7" s="416"/>
      <c r="DA7" s="417"/>
      <c r="DB7" s="415">
        <v>4268460</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350812</v>
      </c>
      <c r="BO8" s="416"/>
      <c r="BP8" s="416"/>
      <c r="BQ8" s="416"/>
      <c r="BR8" s="416"/>
      <c r="BS8" s="416"/>
      <c r="BT8" s="416"/>
      <c r="BU8" s="417"/>
      <c r="BV8" s="415">
        <v>289503</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0.31</v>
      </c>
      <c r="CU8" s="456"/>
      <c r="CV8" s="456"/>
      <c r="CW8" s="456"/>
      <c r="CX8" s="456"/>
      <c r="CY8" s="456"/>
      <c r="CZ8" s="456"/>
      <c r="DA8" s="457"/>
      <c r="DB8" s="455">
        <v>0.3</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13241</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61309</v>
      </c>
      <c r="BO9" s="416"/>
      <c r="BP9" s="416"/>
      <c r="BQ9" s="416"/>
      <c r="BR9" s="416"/>
      <c r="BS9" s="416"/>
      <c r="BT9" s="416"/>
      <c r="BU9" s="417"/>
      <c r="BV9" s="415">
        <v>22076</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18.8</v>
      </c>
      <c r="CU9" s="413"/>
      <c r="CV9" s="413"/>
      <c r="CW9" s="413"/>
      <c r="CX9" s="413"/>
      <c r="CY9" s="413"/>
      <c r="CZ9" s="413"/>
      <c r="DA9" s="414"/>
      <c r="DB9" s="412">
        <v>18.600000000000001</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14215</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2954</v>
      </c>
      <c r="BO10" s="416"/>
      <c r="BP10" s="416"/>
      <c r="BQ10" s="416"/>
      <c r="BR10" s="416"/>
      <c r="BS10" s="416"/>
      <c r="BT10" s="416"/>
      <c r="BU10" s="417"/>
      <c r="BV10" s="415">
        <v>2326</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13879</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204000</v>
      </c>
      <c r="BO12" s="416"/>
      <c r="BP12" s="416"/>
      <c r="BQ12" s="416"/>
      <c r="BR12" s="416"/>
      <c r="BS12" s="416"/>
      <c r="BT12" s="416"/>
      <c r="BU12" s="417"/>
      <c r="BV12" s="415">
        <v>212000</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13666</v>
      </c>
      <c r="S13" s="497"/>
      <c r="T13" s="497"/>
      <c r="U13" s="497"/>
      <c r="V13" s="498"/>
      <c r="W13" s="431" t="s">
        <v>121</v>
      </c>
      <c r="X13" s="432"/>
      <c r="Y13" s="432"/>
      <c r="Z13" s="432"/>
      <c r="AA13" s="432"/>
      <c r="AB13" s="422"/>
      <c r="AC13" s="466">
        <v>2104</v>
      </c>
      <c r="AD13" s="467"/>
      <c r="AE13" s="467"/>
      <c r="AF13" s="467"/>
      <c r="AG13" s="506"/>
      <c r="AH13" s="466">
        <v>2304</v>
      </c>
      <c r="AI13" s="467"/>
      <c r="AJ13" s="467"/>
      <c r="AK13" s="467"/>
      <c r="AL13" s="468"/>
      <c r="AM13" s="444" t="s">
        <v>122</v>
      </c>
      <c r="AN13" s="445"/>
      <c r="AO13" s="445"/>
      <c r="AP13" s="445"/>
      <c r="AQ13" s="445"/>
      <c r="AR13" s="445"/>
      <c r="AS13" s="445"/>
      <c r="AT13" s="446"/>
      <c r="AU13" s="447" t="s">
        <v>116</v>
      </c>
      <c r="AV13" s="448"/>
      <c r="AW13" s="448"/>
      <c r="AX13" s="448"/>
      <c r="AY13" s="449" t="s">
        <v>123</v>
      </c>
      <c r="AZ13" s="450"/>
      <c r="BA13" s="450"/>
      <c r="BB13" s="450"/>
      <c r="BC13" s="450"/>
      <c r="BD13" s="450"/>
      <c r="BE13" s="450"/>
      <c r="BF13" s="450"/>
      <c r="BG13" s="450"/>
      <c r="BH13" s="450"/>
      <c r="BI13" s="450"/>
      <c r="BJ13" s="450"/>
      <c r="BK13" s="450"/>
      <c r="BL13" s="450"/>
      <c r="BM13" s="451"/>
      <c r="BN13" s="415">
        <v>-139737</v>
      </c>
      <c r="BO13" s="416"/>
      <c r="BP13" s="416"/>
      <c r="BQ13" s="416"/>
      <c r="BR13" s="416"/>
      <c r="BS13" s="416"/>
      <c r="BT13" s="416"/>
      <c r="BU13" s="417"/>
      <c r="BV13" s="415">
        <v>-187598</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10.199999999999999</v>
      </c>
      <c r="CU13" s="413"/>
      <c r="CV13" s="413"/>
      <c r="CW13" s="413"/>
      <c r="CX13" s="413"/>
      <c r="CY13" s="413"/>
      <c r="CZ13" s="413"/>
      <c r="DA13" s="414"/>
      <c r="DB13" s="412">
        <v>9.9</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14069</v>
      </c>
      <c r="S14" s="497"/>
      <c r="T14" s="497"/>
      <c r="U14" s="497"/>
      <c r="V14" s="498"/>
      <c r="W14" s="405"/>
      <c r="X14" s="406"/>
      <c r="Y14" s="406"/>
      <c r="Z14" s="406"/>
      <c r="AA14" s="406"/>
      <c r="AB14" s="395"/>
      <c r="AC14" s="499">
        <v>30</v>
      </c>
      <c r="AD14" s="500"/>
      <c r="AE14" s="500"/>
      <c r="AF14" s="500"/>
      <c r="AG14" s="501"/>
      <c r="AH14" s="499">
        <v>29.6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8.1999999999999993</v>
      </c>
      <c r="CU14" s="511"/>
      <c r="CV14" s="511"/>
      <c r="CW14" s="511"/>
      <c r="CX14" s="511"/>
      <c r="CY14" s="511"/>
      <c r="CZ14" s="511"/>
      <c r="DA14" s="512"/>
      <c r="DB14" s="510">
        <v>40.9</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13908</v>
      </c>
      <c r="S15" s="497"/>
      <c r="T15" s="497"/>
      <c r="U15" s="497"/>
      <c r="V15" s="498"/>
      <c r="W15" s="431" t="s">
        <v>127</v>
      </c>
      <c r="X15" s="432"/>
      <c r="Y15" s="432"/>
      <c r="Z15" s="432"/>
      <c r="AA15" s="432"/>
      <c r="AB15" s="422"/>
      <c r="AC15" s="466">
        <v>1646</v>
      </c>
      <c r="AD15" s="467"/>
      <c r="AE15" s="467"/>
      <c r="AF15" s="467"/>
      <c r="AG15" s="506"/>
      <c r="AH15" s="466">
        <v>1964</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1188275</v>
      </c>
      <c r="BO15" s="379"/>
      <c r="BP15" s="379"/>
      <c r="BQ15" s="379"/>
      <c r="BR15" s="379"/>
      <c r="BS15" s="379"/>
      <c r="BT15" s="379"/>
      <c r="BU15" s="380"/>
      <c r="BV15" s="378">
        <v>1126350</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23.5</v>
      </c>
      <c r="AD16" s="500"/>
      <c r="AE16" s="500"/>
      <c r="AF16" s="500"/>
      <c r="AG16" s="501"/>
      <c r="AH16" s="499">
        <v>25.2</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3888567</v>
      </c>
      <c r="BO16" s="416"/>
      <c r="BP16" s="416"/>
      <c r="BQ16" s="416"/>
      <c r="BR16" s="416"/>
      <c r="BS16" s="416"/>
      <c r="BT16" s="416"/>
      <c r="BU16" s="417"/>
      <c r="BV16" s="415">
        <v>3711831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3266</v>
      </c>
      <c r="AD17" s="467"/>
      <c r="AE17" s="467"/>
      <c r="AF17" s="467"/>
      <c r="AG17" s="506"/>
      <c r="AH17" s="466">
        <v>3521</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1496464</v>
      </c>
      <c r="BO17" s="416"/>
      <c r="BP17" s="416"/>
      <c r="BQ17" s="416"/>
      <c r="BR17" s="416"/>
      <c r="BS17" s="416"/>
      <c r="BT17" s="416"/>
      <c r="BU17" s="417"/>
      <c r="BV17" s="415">
        <v>1433845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100.67</v>
      </c>
      <c r="M18" s="528"/>
      <c r="N18" s="528"/>
      <c r="O18" s="528"/>
      <c r="P18" s="528"/>
      <c r="Q18" s="528"/>
      <c r="R18" s="529"/>
      <c r="S18" s="529"/>
      <c r="T18" s="529"/>
      <c r="U18" s="529"/>
      <c r="V18" s="530"/>
      <c r="W18" s="433"/>
      <c r="X18" s="434"/>
      <c r="Y18" s="434"/>
      <c r="Z18" s="434"/>
      <c r="AA18" s="434"/>
      <c r="AB18" s="425"/>
      <c r="AC18" s="531">
        <v>46.6</v>
      </c>
      <c r="AD18" s="532"/>
      <c r="AE18" s="532"/>
      <c r="AF18" s="532"/>
      <c r="AG18" s="533"/>
      <c r="AH18" s="531">
        <v>45.2</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3990778</v>
      </c>
      <c r="BO18" s="416"/>
      <c r="BP18" s="416"/>
      <c r="BQ18" s="416"/>
      <c r="BR18" s="416"/>
      <c r="BS18" s="416"/>
      <c r="BT18" s="416"/>
      <c r="BU18" s="417"/>
      <c r="BV18" s="415">
        <v>3869898</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132</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5195371</v>
      </c>
      <c r="BO19" s="416"/>
      <c r="BP19" s="416"/>
      <c r="BQ19" s="416"/>
      <c r="BR19" s="416"/>
      <c r="BS19" s="416"/>
      <c r="BT19" s="416"/>
      <c r="BU19" s="417"/>
      <c r="BV19" s="415">
        <v>4906153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6074</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8039839</v>
      </c>
      <c r="BO23" s="416"/>
      <c r="BP23" s="416"/>
      <c r="BQ23" s="416"/>
      <c r="BR23" s="416"/>
      <c r="BS23" s="416"/>
      <c r="BT23" s="416"/>
      <c r="BU23" s="417"/>
      <c r="BV23" s="415">
        <v>8317335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6948</v>
      </c>
      <c r="R24" s="467"/>
      <c r="S24" s="467"/>
      <c r="T24" s="467"/>
      <c r="U24" s="467"/>
      <c r="V24" s="506"/>
      <c r="W24" s="561"/>
      <c r="X24" s="549"/>
      <c r="Y24" s="550"/>
      <c r="Z24" s="465" t="s">
        <v>151</v>
      </c>
      <c r="AA24" s="445"/>
      <c r="AB24" s="445"/>
      <c r="AC24" s="445"/>
      <c r="AD24" s="445"/>
      <c r="AE24" s="445"/>
      <c r="AF24" s="445"/>
      <c r="AG24" s="446"/>
      <c r="AH24" s="466">
        <v>124</v>
      </c>
      <c r="AI24" s="467"/>
      <c r="AJ24" s="467"/>
      <c r="AK24" s="467"/>
      <c r="AL24" s="506"/>
      <c r="AM24" s="466">
        <v>387128</v>
      </c>
      <c r="AN24" s="467"/>
      <c r="AO24" s="467"/>
      <c r="AP24" s="467"/>
      <c r="AQ24" s="467"/>
      <c r="AR24" s="506"/>
      <c r="AS24" s="466">
        <v>3122</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7700609</v>
      </c>
      <c r="BO24" s="416"/>
      <c r="BP24" s="416"/>
      <c r="BQ24" s="416"/>
      <c r="BR24" s="416"/>
      <c r="BS24" s="416"/>
      <c r="BT24" s="416"/>
      <c r="BU24" s="417"/>
      <c r="BV24" s="415">
        <v>7869493</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5824</v>
      </c>
      <c r="R25" s="467"/>
      <c r="S25" s="467"/>
      <c r="T25" s="467"/>
      <c r="U25" s="467"/>
      <c r="V25" s="506"/>
      <c r="W25" s="561"/>
      <c r="X25" s="549"/>
      <c r="Y25" s="550"/>
      <c r="Z25" s="465" t="s">
        <v>154</v>
      </c>
      <c r="AA25" s="445"/>
      <c r="AB25" s="445"/>
      <c r="AC25" s="445"/>
      <c r="AD25" s="445"/>
      <c r="AE25" s="445"/>
      <c r="AF25" s="445"/>
      <c r="AG25" s="446"/>
      <c r="AH25" s="466" t="s">
        <v>119</v>
      </c>
      <c r="AI25" s="467"/>
      <c r="AJ25" s="467"/>
      <c r="AK25" s="467"/>
      <c r="AL25" s="506"/>
      <c r="AM25" s="466" t="s">
        <v>119</v>
      </c>
      <c r="AN25" s="467"/>
      <c r="AO25" s="467"/>
      <c r="AP25" s="467"/>
      <c r="AQ25" s="467"/>
      <c r="AR25" s="506"/>
      <c r="AS25" s="466" t="s">
        <v>119</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1242343</v>
      </c>
      <c r="BO25" s="379"/>
      <c r="BP25" s="379"/>
      <c r="BQ25" s="379"/>
      <c r="BR25" s="379"/>
      <c r="BS25" s="379"/>
      <c r="BT25" s="379"/>
      <c r="BU25" s="380"/>
      <c r="BV25" s="378">
        <v>395341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5444</v>
      </c>
      <c r="R26" s="467"/>
      <c r="S26" s="467"/>
      <c r="T26" s="467"/>
      <c r="U26" s="467"/>
      <c r="V26" s="506"/>
      <c r="W26" s="561"/>
      <c r="X26" s="549"/>
      <c r="Y26" s="550"/>
      <c r="Z26" s="465" t="s">
        <v>157</v>
      </c>
      <c r="AA26" s="571"/>
      <c r="AB26" s="571"/>
      <c r="AC26" s="571"/>
      <c r="AD26" s="571"/>
      <c r="AE26" s="571"/>
      <c r="AF26" s="571"/>
      <c r="AG26" s="572"/>
      <c r="AH26" s="466">
        <v>7</v>
      </c>
      <c r="AI26" s="467"/>
      <c r="AJ26" s="467"/>
      <c r="AK26" s="467"/>
      <c r="AL26" s="506"/>
      <c r="AM26" s="466">
        <v>20979</v>
      </c>
      <c r="AN26" s="467"/>
      <c r="AO26" s="467"/>
      <c r="AP26" s="467"/>
      <c r="AQ26" s="467"/>
      <c r="AR26" s="506"/>
      <c r="AS26" s="466">
        <v>2997</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2934</v>
      </c>
      <c r="R27" s="467"/>
      <c r="S27" s="467"/>
      <c r="T27" s="467"/>
      <c r="U27" s="467"/>
      <c r="V27" s="506"/>
      <c r="W27" s="561"/>
      <c r="X27" s="549"/>
      <c r="Y27" s="550"/>
      <c r="Z27" s="465" t="s">
        <v>160</v>
      </c>
      <c r="AA27" s="445"/>
      <c r="AB27" s="445"/>
      <c r="AC27" s="445"/>
      <c r="AD27" s="445"/>
      <c r="AE27" s="445"/>
      <c r="AF27" s="445"/>
      <c r="AG27" s="446"/>
      <c r="AH27" s="466">
        <v>1</v>
      </c>
      <c r="AI27" s="467"/>
      <c r="AJ27" s="467"/>
      <c r="AK27" s="467"/>
      <c r="AL27" s="506"/>
      <c r="AM27" s="466" t="s">
        <v>161</v>
      </c>
      <c r="AN27" s="467"/>
      <c r="AO27" s="467"/>
      <c r="AP27" s="467"/>
      <c r="AQ27" s="467"/>
      <c r="AR27" s="506"/>
      <c r="AS27" s="466" t="s">
        <v>161</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243000</v>
      </c>
      <c r="BO27" s="585"/>
      <c r="BP27" s="585"/>
      <c r="BQ27" s="585"/>
      <c r="BR27" s="585"/>
      <c r="BS27" s="585"/>
      <c r="BT27" s="585"/>
      <c r="BU27" s="586"/>
      <c r="BV27" s="584">
        <v>243000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2421</v>
      </c>
      <c r="R28" s="467"/>
      <c r="S28" s="467"/>
      <c r="T28" s="467"/>
      <c r="U28" s="467"/>
      <c r="V28" s="506"/>
      <c r="W28" s="561"/>
      <c r="X28" s="549"/>
      <c r="Y28" s="550"/>
      <c r="Z28" s="465" t="s">
        <v>164</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1418150</v>
      </c>
      <c r="BO28" s="379"/>
      <c r="BP28" s="379"/>
      <c r="BQ28" s="379"/>
      <c r="BR28" s="379"/>
      <c r="BS28" s="379"/>
      <c r="BT28" s="379"/>
      <c r="BU28" s="380"/>
      <c r="BV28" s="378">
        <v>1469196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10</v>
      </c>
      <c r="M29" s="467"/>
      <c r="N29" s="467"/>
      <c r="O29" s="467"/>
      <c r="P29" s="506"/>
      <c r="Q29" s="466">
        <v>2201</v>
      </c>
      <c r="R29" s="467"/>
      <c r="S29" s="467"/>
      <c r="T29" s="467"/>
      <c r="U29" s="467"/>
      <c r="V29" s="506"/>
      <c r="W29" s="562"/>
      <c r="X29" s="563"/>
      <c r="Y29" s="564"/>
      <c r="Z29" s="465" t="s">
        <v>168</v>
      </c>
      <c r="AA29" s="445"/>
      <c r="AB29" s="445"/>
      <c r="AC29" s="445"/>
      <c r="AD29" s="445"/>
      <c r="AE29" s="445"/>
      <c r="AF29" s="445"/>
      <c r="AG29" s="446"/>
      <c r="AH29" s="466">
        <v>125</v>
      </c>
      <c r="AI29" s="467"/>
      <c r="AJ29" s="467"/>
      <c r="AK29" s="467"/>
      <c r="AL29" s="506"/>
      <c r="AM29" s="466">
        <v>391858</v>
      </c>
      <c r="AN29" s="467"/>
      <c r="AO29" s="467"/>
      <c r="AP29" s="467"/>
      <c r="AQ29" s="467"/>
      <c r="AR29" s="506"/>
      <c r="AS29" s="466">
        <v>3135</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245295</v>
      </c>
      <c r="BO29" s="416"/>
      <c r="BP29" s="416"/>
      <c r="BQ29" s="416"/>
      <c r="BR29" s="416"/>
      <c r="BS29" s="416"/>
      <c r="BT29" s="416"/>
      <c r="BU29" s="417"/>
      <c r="BV29" s="415">
        <v>224314</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95.7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1551353</v>
      </c>
      <c r="BO30" s="585"/>
      <c r="BP30" s="585"/>
      <c r="BQ30" s="585"/>
      <c r="BR30" s="585"/>
      <c r="BS30" s="585"/>
      <c r="BT30" s="585"/>
      <c r="BU30" s="586"/>
      <c r="BV30" s="584">
        <v>397839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大崎町水道事業会計</v>
      </c>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IF('各会計、関係団体の財政状況及び健全化判断比率'!B32="","",'各会計、関係団体の財政状況及び健全化判断比率'!B32)</f>
        <v>大崎町公共下水道事業特別会計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曽於地区介護保険組合</v>
      </c>
      <c r="BZ34" s="597"/>
      <c r="CA34" s="597"/>
      <c r="CB34" s="597"/>
      <c r="CC34" s="597"/>
      <c r="CD34" s="597"/>
      <c r="CE34" s="597"/>
      <c r="CF34" s="597"/>
      <c r="CG34" s="597"/>
      <c r="CH34" s="597"/>
      <c r="CI34" s="597"/>
      <c r="CJ34" s="597"/>
      <c r="CK34" s="597"/>
      <c r="CL34" s="597"/>
      <c r="CM34" s="597"/>
      <c r="CN34" s="165"/>
      <c r="CO34" s="596">
        <f>IF(CQ34="","",MAX(C34:D43,U34:V43,AM34:AN43,BE34:BF43,BW34:BX43)+1)</f>
        <v>13</v>
      </c>
      <c r="CP34" s="596"/>
      <c r="CQ34" s="597" t="str">
        <f>IF('各会計、関係団体の財政状況及び健全化判断比率'!BS7="","",'各会計、関係団体の財政状況及び健全化判断比率'!BS7)</f>
        <v>㈱あすぱる大崎</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大隅曽於地区消防組合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9</v>
      </c>
      <c r="BX36" s="596"/>
      <c r="BY36" s="597" t="str">
        <f>IF('各会計、関係団体の財政状況及び健全化判断比率'!B70="","",'各会計、関係団体の財政状況及び健全化判断比率'!B70)</f>
        <v>曽於南部厚生事務組合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10</v>
      </c>
      <c r="BX37" s="596"/>
      <c r="BY37" s="597" t="str">
        <f>IF('各会計、関係団体の財政状況及び健全化判断比率'!B71="","",'各会計、関係団体の財政状況及び健全化判断比率'!B71)</f>
        <v>鹿児島県市町村総合事務組合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11</v>
      </c>
      <c r="BX38" s="596"/>
      <c r="BY38" s="597" t="str">
        <f>IF('各会計、関係団体の財政状況及び健全化判断比率'!B72="","",'各会計、関係団体の財政状況及び健全化判断比率'!B72)</f>
        <v>鹿児島県後期高齢者医療広域連合（一般会計）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12</v>
      </c>
      <c r="BX39" s="596"/>
      <c r="BY39" s="597" t="str">
        <f>IF('各会計、関係団体の財政状況及び健全化判断比率'!B73="","",'各会計、関係団体の財政状況及び健全化判断比率'!B73)</f>
        <v>鹿児島県後期高齢者医療広域連合（後期高齢者医療特別会計）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1" t="s">
        <v>528</v>
      </c>
      <c r="D34" s="1181"/>
      <c r="E34" s="1182"/>
      <c r="F34" s="32">
        <v>11.22</v>
      </c>
      <c r="G34" s="33">
        <v>11.91</v>
      </c>
      <c r="H34" s="33">
        <v>12.62</v>
      </c>
      <c r="I34" s="33">
        <v>12.81</v>
      </c>
      <c r="J34" s="34">
        <v>13.12</v>
      </c>
      <c r="K34" s="22"/>
      <c r="L34" s="22"/>
      <c r="M34" s="22"/>
      <c r="N34" s="22"/>
      <c r="O34" s="22"/>
      <c r="P34" s="22"/>
    </row>
    <row r="35" spans="1:16" ht="39" customHeight="1">
      <c r="A35" s="22"/>
      <c r="B35" s="35"/>
      <c r="C35" s="1175" t="s">
        <v>529</v>
      </c>
      <c r="D35" s="1176"/>
      <c r="E35" s="1177"/>
      <c r="F35" s="36">
        <v>8.5500000000000007</v>
      </c>
      <c r="G35" s="37">
        <v>8.3699999999999992</v>
      </c>
      <c r="H35" s="37">
        <v>6.18</v>
      </c>
      <c r="I35" s="37">
        <v>6.78</v>
      </c>
      <c r="J35" s="38">
        <v>7.89</v>
      </c>
      <c r="K35" s="22"/>
      <c r="L35" s="22"/>
      <c r="M35" s="22"/>
      <c r="N35" s="22"/>
      <c r="O35" s="22"/>
      <c r="P35" s="22"/>
    </row>
    <row r="36" spans="1:16" ht="39" customHeight="1">
      <c r="A36" s="22"/>
      <c r="B36" s="35"/>
      <c r="C36" s="1175" t="s">
        <v>530</v>
      </c>
      <c r="D36" s="1176"/>
      <c r="E36" s="1177"/>
      <c r="F36" s="36">
        <v>4.53</v>
      </c>
      <c r="G36" s="37">
        <v>3.97</v>
      </c>
      <c r="H36" s="37">
        <v>2.62</v>
      </c>
      <c r="I36" s="37">
        <v>1.83</v>
      </c>
      <c r="J36" s="38">
        <v>2.13</v>
      </c>
      <c r="K36" s="22"/>
      <c r="L36" s="22"/>
      <c r="M36" s="22"/>
      <c r="N36" s="22"/>
      <c r="O36" s="22"/>
      <c r="P36" s="22"/>
    </row>
    <row r="37" spans="1:16" ht="39" customHeight="1">
      <c r="A37" s="22"/>
      <c r="B37" s="35"/>
      <c r="C37" s="1175" t="s">
        <v>531</v>
      </c>
      <c r="D37" s="1176"/>
      <c r="E37" s="1177"/>
      <c r="F37" s="36">
        <v>1.5</v>
      </c>
      <c r="G37" s="37">
        <v>2.37</v>
      </c>
      <c r="H37" s="37">
        <v>0.84</v>
      </c>
      <c r="I37" s="37">
        <v>0.42</v>
      </c>
      <c r="J37" s="38">
        <v>1.56</v>
      </c>
      <c r="K37" s="22"/>
      <c r="L37" s="22"/>
      <c r="M37" s="22"/>
      <c r="N37" s="22"/>
      <c r="O37" s="22"/>
      <c r="P37" s="22"/>
    </row>
    <row r="38" spans="1:16" ht="39" customHeight="1">
      <c r="A38" s="22"/>
      <c r="B38" s="35"/>
      <c r="C38" s="1175" t="s">
        <v>532</v>
      </c>
      <c r="D38" s="1176"/>
      <c r="E38" s="1177"/>
      <c r="F38" s="36">
        <v>0.03</v>
      </c>
      <c r="G38" s="37">
        <v>0.08</v>
      </c>
      <c r="H38" s="37">
        <v>0.08</v>
      </c>
      <c r="I38" s="37">
        <v>0.09</v>
      </c>
      <c r="J38" s="38">
        <v>0.1</v>
      </c>
      <c r="K38" s="22"/>
      <c r="L38" s="22"/>
      <c r="M38" s="22"/>
      <c r="N38" s="22"/>
      <c r="O38" s="22"/>
      <c r="P38" s="22"/>
    </row>
    <row r="39" spans="1:16" ht="39" customHeight="1">
      <c r="A39" s="22"/>
      <c r="B39" s="35"/>
      <c r="C39" s="1175" t="s">
        <v>533</v>
      </c>
      <c r="D39" s="1176"/>
      <c r="E39" s="1177"/>
      <c r="F39" s="36">
        <v>0.08</v>
      </c>
      <c r="G39" s="37">
        <v>0.09</v>
      </c>
      <c r="H39" s="37">
        <v>0.09</v>
      </c>
      <c r="I39" s="37">
        <v>0.09</v>
      </c>
      <c r="J39" s="38">
        <v>0.08</v>
      </c>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534</v>
      </c>
      <c r="D42" s="1176"/>
      <c r="E42" s="1177"/>
      <c r="F42" s="36" t="s">
        <v>478</v>
      </c>
      <c r="G42" s="37" t="s">
        <v>478</v>
      </c>
      <c r="H42" s="37" t="s">
        <v>478</v>
      </c>
      <c r="I42" s="37" t="s">
        <v>478</v>
      </c>
      <c r="J42" s="38" t="s">
        <v>478</v>
      </c>
      <c r="K42" s="22"/>
      <c r="L42" s="22"/>
      <c r="M42" s="22"/>
      <c r="N42" s="22"/>
      <c r="O42" s="22"/>
      <c r="P42" s="22"/>
    </row>
    <row r="43" spans="1:16" ht="39" customHeight="1" thickBot="1">
      <c r="A43" s="22"/>
      <c r="B43" s="40"/>
      <c r="C43" s="1178" t="s">
        <v>535</v>
      </c>
      <c r="D43" s="1179"/>
      <c r="E43" s="1180"/>
      <c r="F43" s="41" t="s">
        <v>478</v>
      </c>
      <c r="G43" s="42" t="s">
        <v>478</v>
      </c>
      <c r="H43" s="42" t="s">
        <v>478</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1" t="s">
        <v>11</v>
      </c>
      <c r="C45" s="1192"/>
      <c r="D45" s="58"/>
      <c r="E45" s="1197" t="s">
        <v>12</v>
      </c>
      <c r="F45" s="1197"/>
      <c r="G45" s="1197"/>
      <c r="H45" s="1197"/>
      <c r="I45" s="1197"/>
      <c r="J45" s="1198"/>
      <c r="K45" s="59">
        <v>929</v>
      </c>
      <c r="L45" s="60">
        <v>909</v>
      </c>
      <c r="M45" s="60">
        <v>940</v>
      </c>
      <c r="N45" s="60">
        <v>922</v>
      </c>
      <c r="O45" s="61">
        <v>986</v>
      </c>
      <c r="P45" s="48"/>
      <c r="Q45" s="48"/>
      <c r="R45" s="48"/>
      <c r="S45" s="48"/>
      <c r="T45" s="48"/>
      <c r="U45" s="48"/>
    </row>
    <row r="46" spans="1:21" ht="30.75" customHeight="1">
      <c r="A46" s="48"/>
      <c r="B46" s="1193"/>
      <c r="C46" s="1194"/>
      <c r="D46" s="62"/>
      <c r="E46" s="1185" t="s">
        <v>13</v>
      </c>
      <c r="F46" s="1185"/>
      <c r="G46" s="1185"/>
      <c r="H46" s="1185"/>
      <c r="I46" s="1185"/>
      <c r="J46" s="1186"/>
      <c r="K46" s="63" t="s">
        <v>478</v>
      </c>
      <c r="L46" s="64" t="s">
        <v>478</v>
      </c>
      <c r="M46" s="64" t="s">
        <v>478</v>
      </c>
      <c r="N46" s="64" t="s">
        <v>478</v>
      </c>
      <c r="O46" s="65" t="s">
        <v>478</v>
      </c>
      <c r="P46" s="48"/>
      <c r="Q46" s="48"/>
      <c r="R46" s="48"/>
      <c r="S46" s="48"/>
      <c r="T46" s="48"/>
      <c r="U46" s="48"/>
    </row>
    <row r="47" spans="1:21" ht="30.75" customHeight="1">
      <c r="A47" s="48"/>
      <c r="B47" s="1193"/>
      <c r="C47" s="1194"/>
      <c r="D47" s="62"/>
      <c r="E47" s="1185" t="s">
        <v>14</v>
      </c>
      <c r="F47" s="1185"/>
      <c r="G47" s="1185"/>
      <c r="H47" s="1185"/>
      <c r="I47" s="1185"/>
      <c r="J47" s="1186"/>
      <c r="K47" s="63" t="s">
        <v>478</v>
      </c>
      <c r="L47" s="64" t="s">
        <v>478</v>
      </c>
      <c r="M47" s="64" t="s">
        <v>478</v>
      </c>
      <c r="N47" s="64" t="s">
        <v>478</v>
      </c>
      <c r="O47" s="65" t="s">
        <v>478</v>
      </c>
      <c r="P47" s="48"/>
      <c r="Q47" s="48"/>
      <c r="R47" s="48"/>
      <c r="S47" s="48"/>
      <c r="T47" s="48"/>
      <c r="U47" s="48"/>
    </row>
    <row r="48" spans="1:21" ht="30.75" customHeight="1">
      <c r="A48" s="48"/>
      <c r="B48" s="1193"/>
      <c r="C48" s="1194"/>
      <c r="D48" s="62"/>
      <c r="E48" s="1185" t="s">
        <v>15</v>
      </c>
      <c r="F48" s="1185"/>
      <c r="G48" s="1185"/>
      <c r="H48" s="1185"/>
      <c r="I48" s="1185"/>
      <c r="J48" s="1186"/>
      <c r="K48" s="63">
        <v>84</v>
      </c>
      <c r="L48" s="64">
        <v>92</v>
      </c>
      <c r="M48" s="64">
        <v>93</v>
      </c>
      <c r="N48" s="64">
        <v>95</v>
      </c>
      <c r="O48" s="65">
        <v>100</v>
      </c>
      <c r="P48" s="48"/>
      <c r="Q48" s="48"/>
      <c r="R48" s="48"/>
      <c r="S48" s="48"/>
      <c r="T48" s="48"/>
      <c r="U48" s="48"/>
    </row>
    <row r="49" spans="1:21" ht="30.75" customHeight="1">
      <c r="A49" s="48"/>
      <c r="B49" s="1193"/>
      <c r="C49" s="1194"/>
      <c r="D49" s="62"/>
      <c r="E49" s="1185" t="s">
        <v>16</v>
      </c>
      <c r="F49" s="1185"/>
      <c r="G49" s="1185"/>
      <c r="H49" s="1185"/>
      <c r="I49" s="1185"/>
      <c r="J49" s="1186"/>
      <c r="K49" s="63">
        <v>1</v>
      </c>
      <c r="L49" s="64">
        <v>2</v>
      </c>
      <c r="M49" s="64">
        <v>2</v>
      </c>
      <c r="N49" s="64">
        <v>2</v>
      </c>
      <c r="O49" s="65">
        <v>2</v>
      </c>
      <c r="P49" s="48"/>
      <c r="Q49" s="48"/>
      <c r="R49" s="48"/>
      <c r="S49" s="48"/>
      <c r="T49" s="48"/>
      <c r="U49" s="48"/>
    </row>
    <row r="50" spans="1:21" ht="30.75" customHeight="1">
      <c r="A50" s="48"/>
      <c r="B50" s="1193"/>
      <c r="C50" s="1194"/>
      <c r="D50" s="62"/>
      <c r="E50" s="1185" t="s">
        <v>17</v>
      </c>
      <c r="F50" s="1185"/>
      <c r="G50" s="1185"/>
      <c r="H50" s="1185"/>
      <c r="I50" s="1185"/>
      <c r="J50" s="1186"/>
      <c r="K50" s="63" t="s">
        <v>478</v>
      </c>
      <c r="L50" s="64" t="s">
        <v>478</v>
      </c>
      <c r="M50" s="64" t="s">
        <v>478</v>
      </c>
      <c r="N50" s="64" t="s">
        <v>478</v>
      </c>
      <c r="O50" s="65">
        <v>61</v>
      </c>
      <c r="P50" s="48"/>
      <c r="Q50" s="48"/>
      <c r="R50" s="48"/>
      <c r="S50" s="48"/>
      <c r="T50" s="48"/>
      <c r="U50" s="48"/>
    </row>
    <row r="51" spans="1:21" ht="30.75" customHeight="1">
      <c r="A51" s="48"/>
      <c r="B51" s="1195"/>
      <c r="C51" s="1196"/>
      <c r="D51" s="66"/>
      <c r="E51" s="1185" t="s">
        <v>18</v>
      </c>
      <c r="F51" s="1185"/>
      <c r="G51" s="1185"/>
      <c r="H51" s="1185"/>
      <c r="I51" s="1185"/>
      <c r="J51" s="1186"/>
      <c r="K51" s="63">
        <v>0</v>
      </c>
      <c r="L51" s="64">
        <v>0</v>
      </c>
      <c r="M51" s="64">
        <v>0</v>
      </c>
      <c r="N51" s="64" t="s">
        <v>478</v>
      </c>
      <c r="O51" s="65" t="s">
        <v>478</v>
      </c>
      <c r="P51" s="48"/>
      <c r="Q51" s="48"/>
      <c r="R51" s="48"/>
      <c r="S51" s="48"/>
      <c r="T51" s="48"/>
      <c r="U51" s="48"/>
    </row>
    <row r="52" spans="1:21" ht="30.75" customHeight="1">
      <c r="A52" s="48"/>
      <c r="B52" s="1183" t="s">
        <v>19</v>
      </c>
      <c r="C52" s="1184"/>
      <c r="D52" s="66"/>
      <c r="E52" s="1185" t="s">
        <v>20</v>
      </c>
      <c r="F52" s="1185"/>
      <c r="G52" s="1185"/>
      <c r="H52" s="1185"/>
      <c r="I52" s="1185"/>
      <c r="J52" s="1186"/>
      <c r="K52" s="63">
        <v>643</v>
      </c>
      <c r="L52" s="64">
        <v>632</v>
      </c>
      <c r="M52" s="64">
        <v>665</v>
      </c>
      <c r="N52" s="64">
        <v>676</v>
      </c>
      <c r="O52" s="65">
        <v>737</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371</v>
      </c>
      <c r="L53" s="69">
        <v>371</v>
      </c>
      <c r="M53" s="69">
        <v>370</v>
      </c>
      <c r="N53" s="69">
        <v>343</v>
      </c>
      <c r="O53" s="70">
        <v>412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199" t="s">
        <v>24</v>
      </c>
      <c r="C41" s="1200"/>
      <c r="D41" s="81"/>
      <c r="E41" s="1205" t="s">
        <v>25</v>
      </c>
      <c r="F41" s="1205"/>
      <c r="G41" s="1205"/>
      <c r="H41" s="1206"/>
      <c r="I41" s="82">
        <v>7824</v>
      </c>
      <c r="J41" s="83">
        <v>8145</v>
      </c>
      <c r="K41" s="83">
        <v>8374</v>
      </c>
      <c r="L41" s="83">
        <v>8317</v>
      </c>
      <c r="M41" s="84">
        <v>8040</v>
      </c>
    </row>
    <row r="42" spans="2:13" ht="27.75" customHeight="1">
      <c r="B42" s="1201"/>
      <c r="C42" s="1202"/>
      <c r="D42" s="85"/>
      <c r="E42" s="1207" t="s">
        <v>26</v>
      </c>
      <c r="F42" s="1207"/>
      <c r="G42" s="1207"/>
      <c r="H42" s="1208"/>
      <c r="I42" s="86" t="s">
        <v>478</v>
      </c>
      <c r="J42" s="87" t="s">
        <v>478</v>
      </c>
      <c r="K42" s="87" t="s">
        <v>478</v>
      </c>
      <c r="L42" s="87" t="s">
        <v>478</v>
      </c>
      <c r="M42" s="88">
        <v>240</v>
      </c>
    </row>
    <row r="43" spans="2:13" ht="27.75" customHeight="1">
      <c r="B43" s="1201"/>
      <c r="C43" s="1202"/>
      <c r="D43" s="85"/>
      <c r="E43" s="1207" t="s">
        <v>27</v>
      </c>
      <c r="F43" s="1207"/>
      <c r="G43" s="1207"/>
      <c r="H43" s="1208"/>
      <c r="I43" s="86">
        <v>1889</v>
      </c>
      <c r="J43" s="87">
        <v>1803</v>
      </c>
      <c r="K43" s="87">
        <v>1780</v>
      </c>
      <c r="L43" s="87">
        <v>1742</v>
      </c>
      <c r="M43" s="88">
        <v>1677</v>
      </c>
    </row>
    <row r="44" spans="2:13" ht="27.75" customHeight="1">
      <c r="B44" s="1201"/>
      <c r="C44" s="1202"/>
      <c r="D44" s="85"/>
      <c r="E44" s="1207" t="s">
        <v>28</v>
      </c>
      <c r="F44" s="1207"/>
      <c r="G44" s="1207"/>
      <c r="H44" s="1208"/>
      <c r="I44" s="86">
        <v>7</v>
      </c>
      <c r="J44" s="87">
        <v>9</v>
      </c>
      <c r="K44" s="87">
        <v>67</v>
      </c>
      <c r="L44" s="87">
        <v>66</v>
      </c>
      <c r="M44" s="88">
        <v>69</v>
      </c>
    </row>
    <row r="45" spans="2:13" ht="27.75" customHeight="1">
      <c r="B45" s="1201"/>
      <c r="C45" s="1202"/>
      <c r="D45" s="85"/>
      <c r="E45" s="1207" t="s">
        <v>29</v>
      </c>
      <c r="F45" s="1207"/>
      <c r="G45" s="1207"/>
      <c r="H45" s="1208"/>
      <c r="I45" s="86">
        <v>1423</v>
      </c>
      <c r="J45" s="87">
        <v>1334</v>
      </c>
      <c r="K45" s="87">
        <v>1262</v>
      </c>
      <c r="L45" s="87">
        <v>1140</v>
      </c>
      <c r="M45" s="88">
        <v>1036</v>
      </c>
    </row>
    <row r="46" spans="2:13" ht="27.75" customHeight="1">
      <c r="B46" s="1201"/>
      <c r="C46" s="1202"/>
      <c r="D46" s="85"/>
      <c r="E46" s="1207" t="s">
        <v>30</v>
      </c>
      <c r="F46" s="1207"/>
      <c r="G46" s="1207"/>
      <c r="H46" s="1208"/>
      <c r="I46" s="86" t="s">
        <v>478</v>
      </c>
      <c r="J46" s="87" t="s">
        <v>478</v>
      </c>
      <c r="K46" s="87" t="s">
        <v>478</v>
      </c>
      <c r="L46" s="87" t="s">
        <v>478</v>
      </c>
      <c r="M46" s="88" t="s">
        <v>478</v>
      </c>
    </row>
    <row r="47" spans="2:13" ht="27.75" customHeight="1">
      <c r="B47" s="1201"/>
      <c r="C47" s="1202"/>
      <c r="D47" s="85"/>
      <c r="E47" s="1207" t="s">
        <v>31</v>
      </c>
      <c r="F47" s="1207"/>
      <c r="G47" s="1207"/>
      <c r="H47" s="1208"/>
      <c r="I47" s="86" t="s">
        <v>478</v>
      </c>
      <c r="J47" s="87" t="s">
        <v>478</v>
      </c>
      <c r="K47" s="87" t="s">
        <v>478</v>
      </c>
      <c r="L47" s="87" t="s">
        <v>478</v>
      </c>
      <c r="M47" s="88" t="s">
        <v>478</v>
      </c>
    </row>
    <row r="48" spans="2:13" ht="27.75" customHeight="1">
      <c r="B48" s="1203"/>
      <c r="C48" s="1204"/>
      <c r="D48" s="85"/>
      <c r="E48" s="1207" t="s">
        <v>32</v>
      </c>
      <c r="F48" s="1207"/>
      <c r="G48" s="1207"/>
      <c r="H48" s="1208"/>
      <c r="I48" s="86" t="s">
        <v>478</v>
      </c>
      <c r="J48" s="87" t="s">
        <v>478</v>
      </c>
      <c r="K48" s="87" t="s">
        <v>478</v>
      </c>
      <c r="L48" s="87" t="s">
        <v>478</v>
      </c>
      <c r="M48" s="88" t="s">
        <v>478</v>
      </c>
    </row>
    <row r="49" spans="2:13" ht="27.75" customHeight="1">
      <c r="B49" s="1209" t="s">
        <v>33</v>
      </c>
      <c r="C49" s="1210"/>
      <c r="D49" s="89"/>
      <c r="E49" s="1207" t="s">
        <v>34</v>
      </c>
      <c r="F49" s="1207"/>
      <c r="G49" s="1207"/>
      <c r="H49" s="1208"/>
      <c r="I49" s="86">
        <v>2514</v>
      </c>
      <c r="J49" s="87">
        <v>2380</v>
      </c>
      <c r="K49" s="87">
        <v>2515</v>
      </c>
      <c r="L49" s="87">
        <v>2366</v>
      </c>
      <c r="M49" s="88">
        <v>3467</v>
      </c>
    </row>
    <row r="50" spans="2:13" ht="27.75" customHeight="1">
      <c r="B50" s="1201"/>
      <c r="C50" s="1202"/>
      <c r="D50" s="85"/>
      <c r="E50" s="1207" t="s">
        <v>35</v>
      </c>
      <c r="F50" s="1207"/>
      <c r="G50" s="1207"/>
      <c r="H50" s="1208"/>
      <c r="I50" s="86">
        <v>42</v>
      </c>
      <c r="J50" s="87">
        <v>28</v>
      </c>
      <c r="K50" s="87">
        <v>21</v>
      </c>
      <c r="L50" s="87">
        <v>15</v>
      </c>
      <c r="M50" s="88">
        <v>10</v>
      </c>
    </row>
    <row r="51" spans="2:13" ht="27.75" customHeight="1">
      <c r="B51" s="1203"/>
      <c r="C51" s="1204"/>
      <c r="D51" s="85"/>
      <c r="E51" s="1207" t="s">
        <v>36</v>
      </c>
      <c r="F51" s="1207"/>
      <c r="G51" s="1207"/>
      <c r="H51" s="1208"/>
      <c r="I51" s="86">
        <v>6559</v>
      </c>
      <c r="J51" s="87">
        <v>7243</v>
      </c>
      <c r="K51" s="87">
        <v>7498</v>
      </c>
      <c r="L51" s="87">
        <v>7412</v>
      </c>
      <c r="M51" s="88">
        <v>7279</v>
      </c>
    </row>
    <row r="52" spans="2:13" ht="27.75" customHeight="1" thickBot="1">
      <c r="B52" s="1211" t="s">
        <v>37</v>
      </c>
      <c r="C52" s="1212"/>
      <c r="D52" s="90"/>
      <c r="E52" s="1213" t="s">
        <v>38</v>
      </c>
      <c r="F52" s="1213"/>
      <c r="G52" s="1213"/>
      <c r="H52" s="1214"/>
      <c r="I52" s="91">
        <v>2029</v>
      </c>
      <c r="J52" s="92">
        <v>1640</v>
      </c>
      <c r="K52" s="92">
        <v>1448</v>
      </c>
      <c r="L52" s="92">
        <v>1472</v>
      </c>
      <c r="M52" s="93">
        <v>305</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547</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547</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548</v>
      </c>
      <c r="C41" s="246"/>
      <c r="D41" s="246"/>
      <c r="E41" s="246"/>
      <c r="F41" s="246"/>
      <c r="G41" s="246"/>
      <c r="H41" s="246"/>
      <c r="I41" s="246"/>
      <c r="J41" s="246"/>
      <c r="K41" s="246"/>
      <c r="L41" s="246"/>
      <c r="M41" s="246"/>
      <c r="N41" s="246"/>
      <c r="O41" s="246"/>
      <c r="P41" s="247"/>
    </row>
    <row r="42" spans="2:17">
      <c r="B42" s="248"/>
      <c r="C42" s="244"/>
      <c r="D42" s="244"/>
      <c r="E42" s="244"/>
      <c r="F42" s="244"/>
      <c r="G42" s="351" t="s">
        <v>549</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550</v>
      </c>
    </row>
    <row r="50" spans="1:17">
      <c r="B50" s="248"/>
      <c r="C50" s="244"/>
      <c r="D50" s="244"/>
      <c r="E50" s="244"/>
      <c r="F50" s="244"/>
      <c r="G50" s="1224"/>
      <c r="H50" s="1225"/>
      <c r="I50" s="1225"/>
      <c r="J50" s="1226"/>
      <c r="K50" s="354" t="s">
        <v>518</v>
      </c>
      <c r="L50" s="354" t="s">
        <v>519</v>
      </c>
      <c r="M50" s="354" t="s">
        <v>520</v>
      </c>
      <c r="N50" s="354" t="s">
        <v>521</v>
      </c>
      <c r="O50" s="354" t="s">
        <v>522</v>
      </c>
    </row>
    <row r="51" spans="1:17">
      <c r="B51" s="248"/>
      <c r="C51" s="244"/>
      <c r="D51" s="244"/>
      <c r="E51" s="244"/>
      <c r="F51" s="244"/>
      <c r="G51" s="1227" t="s">
        <v>551</v>
      </c>
      <c r="H51" s="1228"/>
      <c r="I51" s="1233" t="s">
        <v>552</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553</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554</v>
      </c>
      <c r="H55" s="1239"/>
      <c r="I55" s="1237" t="s">
        <v>552</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553</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555</v>
      </c>
      <c r="C63" s="244"/>
      <c r="D63" s="244"/>
      <c r="E63" s="244"/>
      <c r="F63" s="244"/>
      <c r="G63" s="244"/>
      <c r="H63" s="244"/>
      <c r="I63" s="244"/>
      <c r="J63" s="244"/>
      <c r="K63" s="244"/>
      <c r="L63" s="244"/>
      <c r="M63" s="244"/>
      <c r="N63" s="244"/>
      <c r="O63" s="244"/>
    </row>
    <row r="64" spans="1:17">
      <c r="B64" s="248"/>
      <c r="C64" s="244"/>
      <c r="D64" s="244"/>
      <c r="E64" s="244"/>
      <c r="F64" s="244"/>
      <c r="G64" s="351" t="s">
        <v>549</v>
      </c>
      <c r="I64" s="352"/>
      <c r="J64" s="352"/>
      <c r="K64" s="352"/>
      <c r="L64" s="244"/>
      <c r="M64" s="244"/>
      <c r="N64" s="244"/>
      <c r="O64" s="244"/>
    </row>
    <row r="65" spans="2:30">
      <c r="B65" s="248"/>
      <c r="C65" s="244"/>
      <c r="D65" s="244"/>
      <c r="E65" s="244"/>
      <c r="F65" s="244"/>
      <c r="G65" s="1247" t="s">
        <v>556</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557</v>
      </c>
      <c r="I71" s="368"/>
      <c r="J71" s="364"/>
      <c r="K71" s="364"/>
      <c r="L71" s="365"/>
      <c r="M71" s="364"/>
      <c r="N71" s="365"/>
      <c r="O71" s="366"/>
    </row>
    <row r="72" spans="2:30">
      <c r="B72" s="248"/>
      <c r="C72" s="244"/>
      <c r="D72" s="244"/>
      <c r="E72" s="244"/>
      <c r="F72" s="244"/>
      <c r="G72" s="1224"/>
      <c r="H72" s="1225"/>
      <c r="I72" s="1225"/>
      <c r="J72" s="1226"/>
      <c r="K72" s="354" t="s">
        <v>518</v>
      </c>
      <c r="L72" s="354" t="s">
        <v>519</v>
      </c>
      <c r="M72" s="354" t="s">
        <v>520</v>
      </c>
      <c r="N72" s="354" t="s">
        <v>521</v>
      </c>
      <c r="O72" s="354" t="s">
        <v>522</v>
      </c>
    </row>
    <row r="73" spans="2:30">
      <c r="B73" s="248"/>
      <c r="C73" s="244"/>
      <c r="D73" s="244"/>
      <c r="E73" s="244"/>
      <c r="F73" s="244"/>
      <c r="G73" s="1227" t="s">
        <v>551</v>
      </c>
      <c r="H73" s="1228"/>
      <c r="I73" s="1233" t="s">
        <v>552</v>
      </c>
      <c r="J73" s="1233"/>
      <c r="K73" s="1248">
        <v>54.8</v>
      </c>
      <c r="L73" s="1248">
        <v>44.7</v>
      </c>
      <c r="M73" s="1236">
        <v>39.4</v>
      </c>
      <c r="N73" s="1236">
        <v>40.9</v>
      </c>
      <c r="O73" s="1236">
        <v>8.1999999999999993</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558</v>
      </c>
      <c r="J75" s="1237"/>
      <c r="K75" s="1249">
        <v>10</v>
      </c>
      <c r="L75" s="1249">
        <v>9.9</v>
      </c>
      <c r="M75" s="1249">
        <v>10</v>
      </c>
      <c r="N75" s="1249">
        <v>9.9</v>
      </c>
      <c r="O75" s="1249">
        <v>10.199999999999999</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554</v>
      </c>
      <c r="H77" s="1239"/>
      <c r="I77" s="1237" t="s">
        <v>552</v>
      </c>
      <c r="J77" s="1237"/>
      <c r="K77" s="1248">
        <v>74.8</v>
      </c>
      <c r="L77" s="1248">
        <v>64.7</v>
      </c>
      <c r="M77" s="1236">
        <v>55.2</v>
      </c>
      <c r="N77" s="1236">
        <v>54</v>
      </c>
      <c r="O77" s="1236">
        <v>58.9</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558</v>
      </c>
      <c r="J79" s="1246"/>
      <c r="K79" s="1251">
        <v>14.5</v>
      </c>
      <c r="L79" s="1251">
        <v>13.3</v>
      </c>
      <c r="M79" s="1251">
        <v>12.5</v>
      </c>
      <c r="N79" s="1251">
        <v>11.5</v>
      </c>
      <c r="O79" s="1251">
        <v>10.8</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517</v>
      </c>
      <c r="G2" s="111"/>
      <c r="H2" s="112"/>
    </row>
    <row r="3" spans="1:8">
      <c r="A3" s="108" t="s">
        <v>510</v>
      </c>
      <c r="B3" s="113"/>
      <c r="C3" s="114"/>
      <c r="D3" s="115">
        <v>75102</v>
      </c>
      <c r="E3" s="116"/>
      <c r="F3" s="117">
        <v>117242</v>
      </c>
      <c r="G3" s="118"/>
      <c r="H3" s="119"/>
    </row>
    <row r="4" spans="1:8">
      <c r="A4" s="120"/>
      <c r="B4" s="121"/>
      <c r="C4" s="122"/>
      <c r="D4" s="123">
        <v>54471</v>
      </c>
      <c r="E4" s="124"/>
      <c r="F4" s="125">
        <v>59388</v>
      </c>
      <c r="G4" s="126"/>
      <c r="H4" s="127"/>
    </row>
    <row r="5" spans="1:8">
      <c r="A5" s="108" t="s">
        <v>512</v>
      </c>
      <c r="B5" s="113"/>
      <c r="C5" s="114"/>
      <c r="D5" s="115">
        <v>109613</v>
      </c>
      <c r="E5" s="116"/>
      <c r="F5" s="117">
        <v>114097</v>
      </c>
      <c r="G5" s="118"/>
      <c r="H5" s="119"/>
    </row>
    <row r="6" spans="1:8">
      <c r="A6" s="120"/>
      <c r="B6" s="121"/>
      <c r="C6" s="122"/>
      <c r="D6" s="123">
        <v>58409</v>
      </c>
      <c r="E6" s="124"/>
      <c r="F6" s="125">
        <v>61630</v>
      </c>
      <c r="G6" s="126"/>
      <c r="H6" s="127"/>
    </row>
    <row r="7" spans="1:8">
      <c r="A7" s="108" t="s">
        <v>513</v>
      </c>
      <c r="B7" s="113"/>
      <c r="C7" s="114"/>
      <c r="D7" s="115">
        <v>102732</v>
      </c>
      <c r="E7" s="116"/>
      <c r="F7" s="117">
        <v>136577</v>
      </c>
      <c r="G7" s="118"/>
      <c r="H7" s="119"/>
    </row>
    <row r="8" spans="1:8">
      <c r="A8" s="120"/>
      <c r="B8" s="121"/>
      <c r="C8" s="122"/>
      <c r="D8" s="123">
        <v>64174</v>
      </c>
      <c r="E8" s="124"/>
      <c r="F8" s="125">
        <v>59645</v>
      </c>
      <c r="G8" s="126"/>
      <c r="H8" s="127"/>
    </row>
    <row r="9" spans="1:8">
      <c r="A9" s="108" t="s">
        <v>514</v>
      </c>
      <c r="B9" s="113"/>
      <c r="C9" s="114"/>
      <c r="D9" s="115">
        <v>92238</v>
      </c>
      <c r="E9" s="116"/>
      <c r="F9" s="117">
        <v>132212</v>
      </c>
      <c r="G9" s="118"/>
      <c r="H9" s="119"/>
    </row>
    <row r="10" spans="1:8">
      <c r="A10" s="120"/>
      <c r="B10" s="121"/>
      <c r="C10" s="122"/>
      <c r="D10" s="123">
        <v>39689</v>
      </c>
      <c r="E10" s="124"/>
      <c r="F10" s="125">
        <v>67114</v>
      </c>
      <c r="G10" s="126"/>
      <c r="H10" s="127"/>
    </row>
    <row r="11" spans="1:8">
      <c r="A11" s="108" t="s">
        <v>515</v>
      </c>
      <c r="B11" s="113"/>
      <c r="C11" s="114"/>
      <c r="D11" s="115">
        <v>54775</v>
      </c>
      <c r="E11" s="116"/>
      <c r="F11" s="117">
        <v>93741</v>
      </c>
      <c r="G11" s="118"/>
      <c r="H11" s="119"/>
    </row>
    <row r="12" spans="1:8">
      <c r="A12" s="120"/>
      <c r="B12" s="121"/>
      <c r="C12" s="128"/>
      <c r="D12" s="123">
        <v>26555</v>
      </c>
      <c r="E12" s="124"/>
      <c r="F12" s="125">
        <v>46285</v>
      </c>
      <c r="G12" s="126"/>
      <c r="H12" s="127"/>
    </row>
    <row r="13" spans="1:8">
      <c r="A13" s="108"/>
      <c r="B13" s="113"/>
      <c r="C13" s="129"/>
      <c r="D13" s="130">
        <v>86892</v>
      </c>
      <c r="E13" s="131"/>
      <c r="F13" s="132">
        <v>118774</v>
      </c>
      <c r="G13" s="133"/>
      <c r="H13" s="119"/>
    </row>
    <row r="14" spans="1:8">
      <c r="A14" s="120"/>
      <c r="B14" s="121"/>
      <c r="C14" s="122"/>
      <c r="D14" s="123">
        <v>48660</v>
      </c>
      <c r="E14" s="124"/>
      <c r="F14" s="125">
        <v>58812</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8.5500000000000007</v>
      </c>
      <c r="C19" s="134">
        <f>ROUND(VALUE(SUBSTITUTE(実質収支比率等に係る経年分析!G$48,"▲","-")),2)</f>
        <v>8.3800000000000008</v>
      </c>
      <c r="D19" s="134">
        <f>ROUND(VALUE(SUBSTITUTE(実質収支比率等に係る経年分析!H$48,"▲","-")),2)</f>
        <v>6.18</v>
      </c>
      <c r="E19" s="134">
        <f>ROUND(VALUE(SUBSTITUTE(実質収支比率等に係る経年分析!I$48,"▲","-")),2)</f>
        <v>6.78</v>
      </c>
      <c r="F19" s="134">
        <f>ROUND(VALUE(SUBSTITUTE(実質収支比率等に係る経年分析!J$48,"▲","-")),2)</f>
        <v>7.9</v>
      </c>
    </row>
    <row r="20" spans="1:11">
      <c r="A20" s="134" t="s">
        <v>43</v>
      </c>
      <c r="B20" s="134">
        <f>ROUND(VALUE(SUBSTITUTE(実質収支比率等に係る経年分析!F$47,"▲","-")),2)</f>
        <v>34.51</v>
      </c>
      <c r="C20" s="134">
        <f>ROUND(VALUE(SUBSTITUTE(実質収支比率等に係る経年分析!G$47,"▲","-")),2)</f>
        <v>34.5</v>
      </c>
      <c r="D20" s="134">
        <f>ROUND(VALUE(SUBSTITUTE(実質収支比率等に係る経年分析!H$47,"▲","-")),2)</f>
        <v>35.58</v>
      </c>
      <c r="E20" s="134">
        <f>ROUND(VALUE(SUBSTITUTE(実質収支比率等に係る経年分析!I$47,"▲","-")),2)</f>
        <v>34.42</v>
      </c>
      <c r="F20" s="134">
        <f>ROUND(VALUE(SUBSTITUTE(実質収支比率等に係る経年分析!J$47,"▲","-")),2)</f>
        <v>31.92</v>
      </c>
    </row>
    <row r="21" spans="1:11">
      <c r="A21" s="134" t="s">
        <v>44</v>
      </c>
      <c r="B21" s="134">
        <f>IF(ISNUMBER(VALUE(SUBSTITUTE(実質収支比率等に係る経年分析!F$49,"▲","-"))),ROUND(VALUE(SUBSTITUTE(実質収支比率等に係る経年分析!F$49,"▲","-")),2),NA())</f>
        <v>-2.11</v>
      </c>
      <c r="C21" s="134">
        <f>IF(ISNUMBER(VALUE(SUBSTITUTE(実質収支比率等に係る経年分析!G$49,"▲","-"))),ROUND(VALUE(SUBSTITUTE(実質収支比率等に係る経年分析!G$49,"▲","-")),2),NA())</f>
        <v>-5.36</v>
      </c>
      <c r="D21" s="134">
        <f>IF(ISNUMBER(VALUE(SUBSTITUTE(実質収支比率等に係る経年分析!H$49,"▲","-"))),ROUND(VALUE(SUBSTITUTE(実質収支比率等に係る経年分析!H$49,"▲","-")),2),NA())</f>
        <v>-5.27</v>
      </c>
      <c r="E21" s="134">
        <f>IF(ISNUMBER(VALUE(SUBSTITUTE(実質収支比率等に係る経年分析!I$49,"▲","-"))),ROUND(VALUE(SUBSTITUTE(実質収支比率等に係る経年分析!I$49,"▲","-")),2),NA())</f>
        <v>-4.3899999999999997</v>
      </c>
      <c r="F21" s="134">
        <f>IF(ISNUMBER(VALUE(SUBSTITUTE(実質収支比率等に係る経年分析!J$49,"▲","-"))),ROUND(VALUE(SUBSTITUTE(実質収支比率等に係る経年分析!J$49,"▲","-")),2),NA())</f>
        <v>-3.15</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0.09</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0.08</v>
      </c>
    </row>
    <row r="32" spans="1:11">
      <c r="A32" s="135" t="str">
        <f>IF(連結実質赤字比率に係る赤字・黒字の構成分析!C$38="",NA(),連結実質赤字比率に係る赤字・黒字の構成分析!C$38)</f>
        <v>大崎町公共下水道事業特別会計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v>
      </c>
    </row>
    <row r="33" spans="1:16">
      <c r="A33" s="135" t="str">
        <f>IF(連結実質赤字比率に係る赤字・黒字の構成分析!C$37="",NA(),連結実質赤字比率に係る赤字・黒字の構成分析!C$37)</f>
        <v>国民健康保険事業特別会計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2.37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0.84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1.56</v>
      </c>
    </row>
    <row r="34" spans="1:16">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4.53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3.97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2.62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1.83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2.13</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8.5500000000000007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8.3699999999999992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6.18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6.78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7.89</v>
      </c>
    </row>
    <row r="36" spans="1:16">
      <c r="A36" s="135" t="str">
        <f>IF(連結実質赤字比率に係る赤字・黒字の構成分析!C$34="",NA(),連結実質赤字比率に係る赤字・黒字の構成分析!C$34)</f>
        <v>大崎町水道事業会計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11.22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11.91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12.62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12.81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13.12</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643</v>
      </c>
      <c r="E42" s="136"/>
      <c r="F42" s="136"/>
      <c r="G42" s="136">
        <f>'実質公債費比率（分子）の構造'!L$52</f>
        <v>632</v>
      </c>
      <c r="H42" s="136"/>
      <c r="I42" s="136"/>
      <c r="J42" s="136">
        <f>'実質公債費比率（分子）の構造'!M$52</f>
        <v>665</v>
      </c>
      <c r="K42" s="136"/>
      <c r="L42" s="136"/>
      <c r="M42" s="136">
        <f>'実質公債費比率（分子）の構造'!N$52</f>
        <v>676</v>
      </c>
      <c r="N42" s="136"/>
      <c r="O42" s="136"/>
      <c r="P42" s="136">
        <f>'実質公債費比率（分子）の構造'!O$52</f>
        <v>737</v>
      </c>
    </row>
    <row r="43" spans="1:16">
      <c r="A43" s="136" t="s">
        <v>52</v>
      </c>
      <c r="B43" s="136">
        <f>'実質公債費比率（分子）の構造'!K$51</f>
        <v>0</v>
      </c>
      <c r="C43" s="136"/>
      <c r="D43" s="136"/>
      <c r="E43" s="136">
        <f>'実質公債費比率（分子）の構造'!L$51</f>
        <v>0</v>
      </c>
      <c r="F43" s="136"/>
      <c r="G43" s="136"/>
      <c r="H43" s="136">
        <f>'実質公債費比率（分子）の構造'!M$51</f>
        <v>0</v>
      </c>
      <c r="I43" s="136"/>
      <c r="J43" s="136"/>
      <c r="K43" s="136" t="str">
        <f>'実質公債費比率（分子）の構造'!N$51</f>
        <v>-</v>
      </c>
      <c r="L43" s="136"/>
      <c r="M43" s="136"/>
      <c r="N43" s="136" t="str">
        <f>'実質公債費比率（分子）の構造'!O$51</f>
        <v>-</v>
      </c>
      <c r="O43" s="136"/>
      <c r="P43" s="136"/>
    </row>
    <row r="44" spans="1:16">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f>'実質公債費比率（分子）の構造'!O$50</f>
        <v>61</v>
      </c>
      <c r="O44" s="136"/>
      <c r="P44" s="136"/>
    </row>
    <row r="45" spans="1:16">
      <c r="A45" s="136" t="s">
        <v>54</v>
      </c>
      <c r="B45" s="136">
        <f>'実質公債費比率（分子）の構造'!K$49</f>
        <v>1</v>
      </c>
      <c r="C45" s="136"/>
      <c r="D45" s="136"/>
      <c r="E45" s="136">
        <f>'実質公債費比率（分子）の構造'!L$49</f>
        <v>2</v>
      </c>
      <c r="F45" s="136"/>
      <c r="G45" s="136"/>
      <c r="H45" s="136">
        <f>'実質公債費比率（分子）の構造'!M$49</f>
        <v>2</v>
      </c>
      <c r="I45" s="136"/>
      <c r="J45" s="136"/>
      <c r="K45" s="136">
        <f>'実質公債費比率（分子）の構造'!N$49</f>
        <v>2</v>
      </c>
      <c r="L45" s="136"/>
      <c r="M45" s="136"/>
      <c r="N45" s="136">
        <f>'実質公債費比率（分子）の構造'!O$49</f>
        <v>2</v>
      </c>
      <c r="O45" s="136"/>
      <c r="P45" s="136"/>
    </row>
    <row r="46" spans="1:16">
      <c r="A46" s="136" t="s">
        <v>55</v>
      </c>
      <c r="B46" s="136">
        <f>'実質公債費比率（分子）の構造'!K$48</f>
        <v>84</v>
      </c>
      <c r="C46" s="136"/>
      <c r="D46" s="136"/>
      <c r="E46" s="136">
        <f>'実質公債費比率（分子）の構造'!L$48</f>
        <v>92</v>
      </c>
      <c r="F46" s="136"/>
      <c r="G46" s="136"/>
      <c r="H46" s="136">
        <f>'実質公債費比率（分子）の構造'!M$48</f>
        <v>93</v>
      </c>
      <c r="I46" s="136"/>
      <c r="J46" s="136"/>
      <c r="K46" s="136">
        <f>'実質公債費比率（分子）の構造'!N$48</f>
        <v>95</v>
      </c>
      <c r="L46" s="136"/>
      <c r="M46" s="136"/>
      <c r="N46" s="136">
        <f>'実質公債費比率（分子）の構造'!O$48</f>
        <v>100</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929</v>
      </c>
      <c r="C49" s="136"/>
      <c r="D49" s="136"/>
      <c r="E49" s="136">
        <f>'実質公債費比率（分子）の構造'!L$45</f>
        <v>909</v>
      </c>
      <c r="F49" s="136"/>
      <c r="G49" s="136"/>
      <c r="H49" s="136">
        <f>'実質公債費比率（分子）の構造'!M$45</f>
        <v>940</v>
      </c>
      <c r="I49" s="136"/>
      <c r="J49" s="136"/>
      <c r="K49" s="136">
        <f>'実質公債費比率（分子）の構造'!N$45</f>
        <v>922</v>
      </c>
      <c r="L49" s="136"/>
      <c r="M49" s="136"/>
      <c r="N49" s="136">
        <f>'実質公債費比率（分子）の構造'!O$45</f>
        <v>986</v>
      </c>
      <c r="O49" s="136"/>
      <c r="P49" s="136"/>
    </row>
    <row r="50" spans="1:16">
      <c r="A50" s="136" t="s">
        <v>59</v>
      </c>
      <c r="B50" s="136" t="e">
        <f>NA()</f>
        <v>#N/A</v>
      </c>
      <c r="C50" s="136">
        <f>IF(ISNUMBER('実質公債費比率（分子）の構造'!K$53),'実質公債費比率（分子）の構造'!K$53,NA())</f>
        <v>371</v>
      </c>
      <c r="D50" s="136" t="e">
        <f>NA()</f>
        <v>#N/A</v>
      </c>
      <c r="E50" s="136" t="e">
        <f>NA()</f>
        <v>#N/A</v>
      </c>
      <c r="F50" s="136">
        <f>IF(ISNUMBER('実質公債費比率（分子）の構造'!L$53),'実質公債費比率（分子）の構造'!L$53,NA())</f>
        <v>371</v>
      </c>
      <c r="G50" s="136" t="e">
        <f>NA()</f>
        <v>#N/A</v>
      </c>
      <c r="H50" s="136" t="e">
        <f>NA()</f>
        <v>#N/A</v>
      </c>
      <c r="I50" s="136">
        <f>IF(ISNUMBER('実質公債費比率（分子）の構造'!M$53),'実質公債費比率（分子）の構造'!M$53,NA())</f>
        <v>370</v>
      </c>
      <c r="J50" s="136" t="e">
        <f>NA()</f>
        <v>#N/A</v>
      </c>
      <c r="K50" s="136" t="e">
        <f>NA()</f>
        <v>#N/A</v>
      </c>
      <c r="L50" s="136">
        <f>IF(ISNUMBER('実質公債費比率（分子）の構造'!N$53),'実質公債費比率（分子）の構造'!N$53,NA())</f>
        <v>343</v>
      </c>
      <c r="M50" s="136" t="e">
        <f>NA()</f>
        <v>#N/A</v>
      </c>
      <c r="N50" s="136" t="e">
        <f>NA()</f>
        <v>#N/A</v>
      </c>
      <c r="O50" s="136">
        <f>IF(ISNUMBER('実質公債費比率（分子）の構造'!O$53),'実質公債費比率（分子）の構造'!O$53,NA())</f>
        <v>412</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6559</v>
      </c>
      <c r="E56" s="135"/>
      <c r="F56" s="135"/>
      <c r="G56" s="135">
        <f>'将来負担比率（分子）の構造'!J$51</f>
        <v>7243</v>
      </c>
      <c r="H56" s="135"/>
      <c r="I56" s="135"/>
      <c r="J56" s="135">
        <f>'将来負担比率（分子）の構造'!K$51</f>
        <v>7498</v>
      </c>
      <c r="K56" s="135"/>
      <c r="L56" s="135"/>
      <c r="M56" s="135">
        <f>'将来負担比率（分子）の構造'!L$51</f>
        <v>7412</v>
      </c>
      <c r="N56" s="135"/>
      <c r="O56" s="135"/>
      <c r="P56" s="135">
        <f>'将来負担比率（分子）の構造'!M$51</f>
        <v>7279</v>
      </c>
    </row>
    <row r="57" spans="1:16">
      <c r="A57" s="135" t="s">
        <v>35</v>
      </c>
      <c r="B57" s="135"/>
      <c r="C57" s="135"/>
      <c r="D57" s="135">
        <f>'将来負担比率（分子）の構造'!I$50</f>
        <v>42</v>
      </c>
      <c r="E57" s="135"/>
      <c r="F57" s="135"/>
      <c r="G57" s="135">
        <f>'将来負担比率（分子）の構造'!J$50</f>
        <v>28</v>
      </c>
      <c r="H57" s="135"/>
      <c r="I57" s="135"/>
      <c r="J57" s="135">
        <f>'将来負担比率（分子）の構造'!K$50</f>
        <v>21</v>
      </c>
      <c r="K57" s="135"/>
      <c r="L57" s="135"/>
      <c r="M57" s="135">
        <f>'将来負担比率（分子）の構造'!L$50</f>
        <v>15</v>
      </c>
      <c r="N57" s="135"/>
      <c r="O57" s="135"/>
      <c r="P57" s="135">
        <f>'将来負担比率（分子）の構造'!M$50</f>
        <v>10</v>
      </c>
    </row>
    <row r="58" spans="1:16">
      <c r="A58" s="135" t="s">
        <v>34</v>
      </c>
      <c r="B58" s="135"/>
      <c r="C58" s="135"/>
      <c r="D58" s="135">
        <f>'将来負担比率（分子）の構造'!I$49</f>
        <v>2514</v>
      </c>
      <c r="E58" s="135"/>
      <c r="F58" s="135"/>
      <c r="G58" s="135">
        <f>'将来負担比率（分子）の構造'!J$49</f>
        <v>2380</v>
      </c>
      <c r="H58" s="135"/>
      <c r="I58" s="135"/>
      <c r="J58" s="135">
        <f>'将来負担比率（分子）の構造'!K$49</f>
        <v>2515</v>
      </c>
      <c r="K58" s="135"/>
      <c r="L58" s="135"/>
      <c r="M58" s="135">
        <f>'将来負担比率（分子）の構造'!L$49</f>
        <v>2366</v>
      </c>
      <c r="N58" s="135"/>
      <c r="O58" s="135"/>
      <c r="P58" s="135">
        <f>'将来負担比率（分子）の構造'!M$49</f>
        <v>3467</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1423</v>
      </c>
      <c r="C62" s="135"/>
      <c r="D62" s="135"/>
      <c r="E62" s="135">
        <f>'将来負担比率（分子）の構造'!J$45</f>
        <v>1334</v>
      </c>
      <c r="F62" s="135"/>
      <c r="G62" s="135"/>
      <c r="H62" s="135">
        <f>'将来負担比率（分子）の構造'!K$45</f>
        <v>1262</v>
      </c>
      <c r="I62" s="135"/>
      <c r="J62" s="135"/>
      <c r="K62" s="135">
        <f>'将来負担比率（分子）の構造'!L$45</f>
        <v>1140</v>
      </c>
      <c r="L62" s="135"/>
      <c r="M62" s="135"/>
      <c r="N62" s="135">
        <f>'将来負担比率（分子）の構造'!M$45</f>
        <v>1036</v>
      </c>
      <c r="O62" s="135"/>
      <c r="P62" s="135"/>
    </row>
    <row r="63" spans="1:16">
      <c r="A63" s="135" t="s">
        <v>28</v>
      </c>
      <c r="B63" s="135">
        <f>'将来負担比率（分子）の構造'!I$44</f>
        <v>7</v>
      </c>
      <c r="C63" s="135"/>
      <c r="D63" s="135"/>
      <c r="E63" s="135">
        <f>'将来負担比率（分子）の構造'!J$44</f>
        <v>9</v>
      </c>
      <c r="F63" s="135"/>
      <c r="G63" s="135"/>
      <c r="H63" s="135">
        <f>'将来負担比率（分子）の構造'!K$44</f>
        <v>67</v>
      </c>
      <c r="I63" s="135"/>
      <c r="J63" s="135"/>
      <c r="K63" s="135">
        <f>'将来負担比率（分子）の構造'!L$44</f>
        <v>66</v>
      </c>
      <c r="L63" s="135"/>
      <c r="M63" s="135"/>
      <c r="N63" s="135">
        <f>'将来負担比率（分子）の構造'!M$44</f>
        <v>69</v>
      </c>
      <c r="O63" s="135"/>
      <c r="P63" s="135"/>
    </row>
    <row r="64" spans="1:16">
      <c r="A64" s="135" t="s">
        <v>27</v>
      </c>
      <c r="B64" s="135">
        <f>'将来負担比率（分子）の構造'!I$43</f>
        <v>1889</v>
      </c>
      <c r="C64" s="135"/>
      <c r="D64" s="135"/>
      <c r="E64" s="135">
        <f>'将来負担比率（分子）の構造'!J$43</f>
        <v>1803</v>
      </c>
      <c r="F64" s="135"/>
      <c r="G64" s="135"/>
      <c r="H64" s="135">
        <f>'将来負担比率（分子）の構造'!K$43</f>
        <v>1780</v>
      </c>
      <c r="I64" s="135"/>
      <c r="J64" s="135"/>
      <c r="K64" s="135">
        <f>'将来負担比率（分子）の構造'!L$43</f>
        <v>1742</v>
      </c>
      <c r="L64" s="135"/>
      <c r="M64" s="135"/>
      <c r="N64" s="135">
        <f>'将来負担比率（分子）の構造'!M$43</f>
        <v>1677</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f>'将来負担比率（分子）の構造'!M$42</f>
        <v>240</v>
      </c>
      <c r="O65" s="135"/>
      <c r="P65" s="135"/>
    </row>
    <row r="66" spans="1:16">
      <c r="A66" s="135" t="s">
        <v>25</v>
      </c>
      <c r="B66" s="135">
        <f>'将来負担比率（分子）の構造'!I$41</f>
        <v>7824</v>
      </c>
      <c r="C66" s="135"/>
      <c r="D66" s="135"/>
      <c r="E66" s="135">
        <f>'将来負担比率（分子）の構造'!J$41</f>
        <v>8145</v>
      </c>
      <c r="F66" s="135"/>
      <c r="G66" s="135"/>
      <c r="H66" s="135">
        <f>'将来負担比率（分子）の構造'!K$41</f>
        <v>8374</v>
      </c>
      <c r="I66" s="135"/>
      <c r="J66" s="135"/>
      <c r="K66" s="135">
        <f>'将来負担比率（分子）の構造'!L$41</f>
        <v>8317</v>
      </c>
      <c r="L66" s="135"/>
      <c r="M66" s="135"/>
      <c r="N66" s="135">
        <f>'将来負担比率（分子）の構造'!M$41</f>
        <v>8040</v>
      </c>
      <c r="O66" s="135"/>
      <c r="P66" s="135"/>
    </row>
    <row r="67" spans="1:16">
      <c r="A67" s="135" t="s">
        <v>63</v>
      </c>
      <c r="B67" s="135" t="e">
        <f>NA()</f>
        <v>#N/A</v>
      </c>
      <c r="C67" s="135">
        <f>IF(ISNUMBER('将来負担比率（分子）の構造'!I$52), IF('将来負担比率（分子）の構造'!I$52 &lt; 0, 0, '将来負担比率（分子）の構造'!I$52), NA())</f>
        <v>2029</v>
      </c>
      <c r="D67" s="135" t="e">
        <f>NA()</f>
        <v>#N/A</v>
      </c>
      <c r="E67" s="135" t="e">
        <f>NA()</f>
        <v>#N/A</v>
      </c>
      <c r="F67" s="135">
        <f>IF(ISNUMBER('将来負担比率（分子）の構造'!J$52), IF('将来負担比率（分子）の構造'!J$52 &lt; 0, 0, '将来負担比率（分子）の構造'!J$52), NA())</f>
        <v>1640</v>
      </c>
      <c r="G67" s="135" t="e">
        <f>NA()</f>
        <v>#N/A</v>
      </c>
      <c r="H67" s="135" t="e">
        <f>NA()</f>
        <v>#N/A</v>
      </c>
      <c r="I67" s="135">
        <f>IF(ISNUMBER('将来負担比率（分子）の構造'!K$52), IF('将来負担比率（分子）の構造'!K$52 &lt; 0, 0, '将来負担比率（分子）の構造'!K$52), NA())</f>
        <v>1448</v>
      </c>
      <c r="J67" s="135" t="e">
        <f>NA()</f>
        <v>#N/A</v>
      </c>
      <c r="K67" s="135" t="e">
        <f>NA()</f>
        <v>#N/A</v>
      </c>
      <c r="L67" s="135">
        <f>IF(ISNUMBER('将来負担比率（分子）の構造'!L$52), IF('将来負担比率（分子）の構造'!L$52 &lt; 0, 0, '将来負担比率（分子）の構造'!L$52), NA())</f>
        <v>1472</v>
      </c>
      <c r="M67" s="135" t="e">
        <f>NA()</f>
        <v>#N/A</v>
      </c>
      <c r="N67" s="135" t="e">
        <f>NA()</f>
        <v>#N/A</v>
      </c>
      <c r="O67" s="135">
        <f>IF(ISNUMBER('将来負担比率（分子）の構造'!M$52), IF('将来負担比率（分子）の構造'!M$52 &lt; 0, 0, '将来負担比率（分子）の構造'!M$52), NA())</f>
        <v>305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1246079</v>
      </c>
      <c r="S5" s="613"/>
      <c r="T5" s="613"/>
      <c r="U5" s="613"/>
      <c r="V5" s="613"/>
      <c r="W5" s="613"/>
      <c r="X5" s="613"/>
      <c r="Y5" s="614"/>
      <c r="Z5" s="615">
        <v>12.1</v>
      </c>
      <c r="AA5" s="615"/>
      <c r="AB5" s="615"/>
      <c r="AC5" s="615"/>
      <c r="AD5" s="616">
        <v>1246079</v>
      </c>
      <c r="AE5" s="616"/>
      <c r="AF5" s="616"/>
      <c r="AG5" s="616"/>
      <c r="AH5" s="616"/>
      <c r="AI5" s="616"/>
      <c r="AJ5" s="616"/>
      <c r="AK5" s="616"/>
      <c r="AL5" s="617">
        <v>28.7</v>
      </c>
      <c r="AM5" s="618"/>
      <c r="AN5" s="618"/>
      <c r="AO5" s="619"/>
      <c r="AP5" s="609" t="s">
        <v>207</v>
      </c>
      <c r="AQ5" s="610"/>
      <c r="AR5" s="610"/>
      <c r="AS5" s="610"/>
      <c r="AT5" s="610"/>
      <c r="AU5" s="610"/>
      <c r="AV5" s="610"/>
      <c r="AW5" s="610"/>
      <c r="AX5" s="610"/>
      <c r="AY5" s="610"/>
      <c r="AZ5" s="610"/>
      <c r="BA5" s="610"/>
      <c r="BB5" s="610"/>
      <c r="BC5" s="610"/>
      <c r="BD5" s="610"/>
      <c r="BE5" s="610"/>
      <c r="BF5" s="611"/>
      <c r="BG5" s="623">
        <v>1246079</v>
      </c>
      <c r="BH5" s="624"/>
      <c r="BI5" s="624"/>
      <c r="BJ5" s="624"/>
      <c r="BK5" s="624"/>
      <c r="BL5" s="624"/>
      <c r="BM5" s="624"/>
      <c r="BN5" s="625"/>
      <c r="BO5" s="626">
        <v>100</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c r="B6" s="620" t="s">
        <v>212</v>
      </c>
      <c r="C6" s="621"/>
      <c r="D6" s="621"/>
      <c r="E6" s="621"/>
      <c r="F6" s="621"/>
      <c r="G6" s="621"/>
      <c r="H6" s="621"/>
      <c r="I6" s="621"/>
      <c r="J6" s="621"/>
      <c r="K6" s="621"/>
      <c r="L6" s="621"/>
      <c r="M6" s="621"/>
      <c r="N6" s="621"/>
      <c r="O6" s="621"/>
      <c r="P6" s="621"/>
      <c r="Q6" s="622"/>
      <c r="R6" s="623">
        <v>87079</v>
      </c>
      <c r="S6" s="624"/>
      <c r="T6" s="624"/>
      <c r="U6" s="624"/>
      <c r="V6" s="624"/>
      <c r="W6" s="624"/>
      <c r="X6" s="624"/>
      <c r="Y6" s="625"/>
      <c r="Z6" s="626">
        <v>0.8</v>
      </c>
      <c r="AA6" s="626"/>
      <c r="AB6" s="626"/>
      <c r="AC6" s="626"/>
      <c r="AD6" s="627">
        <v>87079</v>
      </c>
      <c r="AE6" s="627"/>
      <c r="AF6" s="627"/>
      <c r="AG6" s="627"/>
      <c r="AH6" s="627"/>
      <c r="AI6" s="627"/>
      <c r="AJ6" s="627"/>
      <c r="AK6" s="627"/>
      <c r="AL6" s="628">
        <v>2</v>
      </c>
      <c r="AM6" s="629"/>
      <c r="AN6" s="629"/>
      <c r="AO6" s="630"/>
      <c r="AP6" s="620" t="s">
        <v>213</v>
      </c>
      <c r="AQ6" s="621"/>
      <c r="AR6" s="621"/>
      <c r="AS6" s="621"/>
      <c r="AT6" s="621"/>
      <c r="AU6" s="621"/>
      <c r="AV6" s="621"/>
      <c r="AW6" s="621"/>
      <c r="AX6" s="621"/>
      <c r="AY6" s="621"/>
      <c r="AZ6" s="621"/>
      <c r="BA6" s="621"/>
      <c r="BB6" s="621"/>
      <c r="BC6" s="621"/>
      <c r="BD6" s="621"/>
      <c r="BE6" s="621"/>
      <c r="BF6" s="622"/>
      <c r="BG6" s="623">
        <v>1246079</v>
      </c>
      <c r="BH6" s="624"/>
      <c r="BI6" s="624"/>
      <c r="BJ6" s="624"/>
      <c r="BK6" s="624"/>
      <c r="BL6" s="624"/>
      <c r="BM6" s="624"/>
      <c r="BN6" s="625"/>
      <c r="BO6" s="626">
        <v>100</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96799</v>
      </c>
      <c r="CS6" s="624"/>
      <c r="CT6" s="624"/>
      <c r="CU6" s="624"/>
      <c r="CV6" s="624"/>
      <c r="CW6" s="624"/>
      <c r="CX6" s="624"/>
      <c r="CY6" s="625"/>
      <c r="CZ6" s="626">
        <v>1</v>
      </c>
      <c r="DA6" s="626"/>
      <c r="DB6" s="626"/>
      <c r="DC6" s="626"/>
      <c r="DD6" s="632" t="s">
        <v>208</v>
      </c>
      <c r="DE6" s="624"/>
      <c r="DF6" s="624"/>
      <c r="DG6" s="624"/>
      <c r="DH6" s="624"/>
      <c r="DI6" s="624"/>
      <c r="DJ6" s="624"/>
      <c r="DK6" s="624"/>
      <c r="DL6" s="624"/>
      <c r="DM6" s="624"/>
      <c r="DN6" s="624"/>
      <c r="DO6" s="624"/>
      <c r="DP6" s="625"/>
      <c r="DQ6" s="632">
        <v>96799</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1540</v>
      </c>
      <c r="S7" s="624"/>
      <c r="T7" s="624"/>
      <c r="U7" s="624"/>
      <c r="V7" s="624"/>
      <c r="W7" s="624"/>
      <c r="X7" s="624"/>
      <c r="Y7" s="625"/>
      <c r="Z7" s="626">
        <v>0</v>
      </c>
      <c r="AA7" s="626"/>
      <c r="AB7" s="626"/>
      <c r="AC7" s="626"/>
      <c r="AD7" s="627">
        <v>1540</v>
      </c>
      <c r="AE7" s="627"/>
      <c r="AF7" s="627"/>
      <c r="AG7" s="627"/>
      <c r="AH7" s="627"/>
      <c r="AI7" s="627"/>
      <c r="AJ7" s="627"/>
      <c r="AK7" s="627"/>
      <c r="AL7" s="628">
        <v>0</v>
      </c>
      <c r="AM7" s="629"/>
      <c r="AN7" s="629"/>
      <c r="AO7" s="630"/>
      <c r="AP7" s="620" t="s">
        <v>216</v>
      </c>
      <c r="AQ7" s="621"/>
      <c r="AR7" s="621"/>
      <c r="AS7" s="621"/>
      <c r="AT7" s="621"/>
      <c r="AU7" s="621"/>
      <c r="AV7" s="621"/>
      <c r="AW7" s="621"/>
      <c r="AX7" s="621"/>
      <c r="AY7" s="621"/>
      <c r="AZ7" s="621"/>
      <c r="BA7" s="621"/>
      <c r="BB7" s="621"/>
      <c r="BC7" s="621"/>
      <c r="BD7" s="621"/>
      <c r="BE7" s="621"/>
      <c r="BF7" s="622"/>
      <c r="BG7" s="623">
        <v>526230</v>
      </c>
      <c r="BH7" s="624"/>
      <c r="BI7" s="624"/>
      <c r="BJ7" s="624"/>
      <c r="BK7" s="624"/>
      <c r="BL7" s="624"/>
      <c r="BM7" s="624"/>
      <c r="BN7" s="625"/>
      <c r="BO7" s="626">
        <v>42.2</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977776</v>
      </c>
      <c r="CS7" s="624"/>
      <c r="CT7" s="624"/>
      <c r="CU7" s="624"/>
      <c r="CV7" s="624"/>
      <c r="CW7" s="624"/>
      <c r="CX7" s="624"/>
      <c r="CY7" s="625"/>
      <c r="CZ7" s="626">
        <v>9.9</v>
      </c>
      <c r="DA7" s="626"/>
      <c r="DB7" s="626"/>
      <c r="DC7" s="626"/>
      <c r="DD7" s="632">
        <v>92324</v>
      </c>
      <c r="DE7" s="624"/>
      <c r="DF7" s="624"/>
      <c r="DG7" s="624"/>
      <c r="DH7" s="624"/>
      <c r="DI7" s="624"/>
      <c r="DJ7" s="624"/>
      <c r="DK7" s="624"/>
      <c r="DL7" s="624"/>
      <c r="DM7" s="624"/>
      <c r="DN7" s="624"/>
      <c r="DO7" s="624"/>
      <c r="DP7" s="625"/>
      <c r="DQ7" s="632">
        <v>737501</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3058</v>
      </c>
      <c r="S8" s="624"/>
      <c r="T8" s="624"/>
      <c r="U8" s="624"/>
      <c r="V8" s="624"/>
      <c r="W8" s="624"/>
      <c r="X8" s="624"/>
      <c r="Y8" s="625"/>
      <c r="Z8" s="626">
        <v>0</v>
      </c>
      <c r="AA8" s="626"/>
      <c r="AB8" s="626"/>
      <c r="AC8" s="626"/>
      <c r="AD8" s="627">
        <v>3058</v>
      </c>
      <c r="AE8" s="627"/>
      <c r="AF8" s="627"/>
      <c r="AG8" s="627"/>
      <c r="AH8" s="627"/>
      <c r="AI8" s="627"/>
      <c r="AJ8" s="627"/>
      <c r="AK8" s="627"/>
      <c r="AL8" s="628">
        <v>0.1</v>
      </c>
      <c r="AM8" s="629"/>
      <c r="AN8" s="629"/>
      <c r="AO8" s="630"/>
      <c r="AP8" s="620" t="s">
        <v>219</v>
      </c>
      <c r="AQ8" s="621"/>
      <c r="AR8" s="621"/>
      <c r="AS8" s="621"/>
      <c r="AT8" s="621"/>
      <c r="AU8" s="621"/>
      <c r="AV8" s="621"/>
      <c r="AW8" s="621"/>
      <c r="AX8" s="621"/>
      <c r="AY8" s="621"/>
      <c r="AZ8" s="621"/>
      <c r="BA8" s="621"/>
      <c r="BB8" s="621"/>
      <c r="BC8" s="621"/>
      <c r="BD8" s="621"/>
      <c r="BE8" s="621"/>
      <c r="BF8" s="622"/>
      <c r="BG8" s="623">
        <v>19360</v>
      </c>
      <c r="BH8" s="624"/>
      <c r="BI8" s="624"/>
      <c r="BJ8" s="624"/>
      <c r="BK8" s="624"/>
      <c r="BL8" s="624"/>
      <c r="BM8" s="624"/>
      <c r="BN8" s="625"/>
      <c r="BO8" s="626">
        <v>1.6</v>
      </c>
      <c r="BP8" s="626"/>
      <c r="BQ8" s="626"/>
      <c r="BR8" s="626"/>
      <c r="BS8" s="632" t="s">
        <v>109</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2218633</v>
      </c>
      <c r="CS8" s="624"/>
      <c r="CT8" s="624"/>
      <c r="CU8" s="624"/>
      <c r="CV8" s="624"/>
      <c r="CW8" s="624"/>
      <c r="CX8" s="624"/>
      <c r="CY8" s="625"/>
      <c r="CZ8" s="626">
        <v>22.4</v>
      </c>
      <c r="DA8" s="626"/>
      <c r="DB8" s="626"/>
      <c r="DC8" s="626"/>
      <c r="DD8" s="632">
        <v>1528</v>
      </c>
      <c r="DE8" s="624"/>
      <c r="DF8" s="624"/>
      <c r="DG8" s="624"/>
      <c r="DH8" s="624"/>
      <c r="DI8" s="624"/>
      <c r="DJ8" s="624"/>
      <c r="DK8" s="624"/>
      <c r="DL8" s="624"/>
      <c r="DM8" s="624"/>
      <c r="DN8" s="624"/>
      <c r="DO8" s="624"/>
      <c r="DP8" s="625"/>
      <c r="DQ8" s="632">
        <v>1134144</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3106</v>
      </c>
      <c r="S9" s="624"/>
      <c r="T9" s="624"/>
      <c r="U9" s="624"/>
      <c r="V9" s="624"/>
      <c r="W9" s="624"/>
      <c r="X9" s="624"/>
      <c r="Y9" s="625"/>
      <c r="Z9" s="626">
        <v>0</v>
      </c>
      <c r="AA9" s="626"/>
      <c r="AB9" s="626"/>
      <c r="AC9" s="626"/>
      <c r="AD9" s="627">
        <v>3106</v>
      </c>
      <c r="AE9" s="627"/>
      <c r="AF9" s="627"/>
      <c r="AG9" s="627"/>
      <c r="AH9" s="627"/>
      <c r="AI9" s="627"/>
      <c r="AJ9" s="627"/>
      <c r="AK9" s="627"/>
      <c r="AL9" s="628">
        <v>0.1</v>
      </c>
      <c r="AM9" s="629"/>
      <c r="AN9" s="629"/>
      <c r="AO9" s="630"/>
      <c r="AP9" s="620" t="s">
        <v>222</v>
      </c>
      <c r="AQ9" s="621"/>
      <c r="AR9" s="621"/>
      <c r="AS9" s="621"/>
      <c r="AT9" s="621"/>
      <c r="AU9" s="621"/>
      <c r="AV9" s="621"/>
      <c r="AW9" s="621"/>
      <c r="AX9" s="621"/>
      <c r="AY9" s="621"/>
      <c r="AZ9" s="621"/>
      <c r="BA9" s="621"/>
      <c r="BB9" s="621"/>
      <c r="BC9" s="621"/>
      <c r="BD9" s="621"/>
      <c r="BE9" s="621"/>
      <c r="BF9" s="622"/>
      <c r="BG9" s="623">
        <v>359496</v>
      </c>
      <c r="BH9" s="624"/>
      <c r="BI9" s="624"/>
      <c r="BJ9" s="624"/>
      <c r="BK9" s="624"/>
      <c r="BL9" s="624"/>
      <c r="BM9" s="624"/>
      <c r="BN9" s="625"/>
      <c r="BO9" s="626">
        <v>28.9</v>
      </c>
      <c r="BP9" s="626"/>
      <c r="BQ9" s="626"/>
      <c r="BR9" s="626"/>
      <c r="BS9" s="632" t="s">
        <v>109</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388100</v>
      </c>
      <c r="CS9" s="624"/>
      <c r="CT9" s="624"/>
      <c r="CU9" s="624"/>
      <c r="CV9" s="624"/>
      <c r="CW9" s="624"/>
      <c r="CX9" s="624"/>
      <c r="CY9" s="625"/>
      <c r="CZ9" s="626">
        <v>3.9</v>
      </c>
      <c r="DA9" s="626"/>
      <c r="DB9" s="626"/>
      <c r="DC9" s="626"/>
      <c r="DD9" s="632">
        <v>32765</v>
      </c>
      <c r="DE9" s="624"/>
      <c r="DF9" s="624"/>
      <c r="DG9" s="624"/>
      <c r="DH9" s="624"/>
      <c r="DI9" s="624"/>
      <c r="DJ9" s="624"/>
      <c r="DK9" s="624"/>
      <c r="DL9" s="624"/>
      <c r="DM9" s="624"/>
      <c r="DN9" s="624"/>
      <c r="DO9" s="624"/>
      <c r="DP9" s="625"/>
      <c r="DQ9" s="632">
        <v>312589</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258965</v>
      </c>
      <c r="S10" s="624"/>
      <c r="T10" s="624"/>
      <c r="U10" s="624"/>
      <c r="V10" s="624"/>
      <c r="W10" s="624"/>
      <c r="X10" s="624"/>
      <c r="Y10" s="625"/>
      <c r="Z10" s="626">
        <v>2.5</v>
      </c>
      <c r="AA10" s="626"/>
      <c r="AB10" s="626"/>
      <c r="AC10" s="626"/>
      <c r="AD10" s="627">
        <v>258965</v>
      </c>
      <c r="AE10" s="627"/>
      <c r="AF10" s="627"/>
      <c r="AG10" s="627"/>
      <c r="AH10" s="627"/>
      <c r="AI10" s="627"/>
      <c r="AJ10" s="627"/>
      <c r="AK10" s="627"/>
      <c r="AL10" s="628">
        <v>6</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28586</v>
      </c>
      <c r="BH10" s="624"/>
      <c r="BI10" s="624"/>
      <c r="BJ10" s="624"/>
      <c r="BK10" s="624"/>
      <c r="BL10" s="624"/>
      <c r="BM10" s="624"/>
      <c r="BN10" s="625"/>
      <c r="BO10" s="626">
        <v>2.2999999999999998</v>
      </c>
      <c r="BP10" s="626"/>
      <c r="BQ10" s="626"/>
      <c r="BR10" s="626"/>
      <c r="BS10" s="632" t="s">
        <v>109</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12000</v>
      </c>
      <c r="CS10" s="624"/>
      <c r="CT10" s="624"/>
      <c r="CU10" s="624"/>
      <c r="CV10" s="624"/>
      <c r="CW10" s="624"/>
      <c r="CX10" s="624"/>
      <c r="CY10" s="625"/>
      <c r="CZ10" s="626">
        <v>0.1</v>
      </c>
      <c r="DA10" s="626"/>
      <c r="DB10" s="626"/>
      <c r="DC10" s="626"/>
      <c r="DD10" s="632" t="s">
        <v>109</v>
      </c>
      <c r="DE10" s="624"/>
      <c r="DF10" s="624"/>
      <c r="DG10" s="624"/>
      <c r="DH10" s="624"/>
      <c r="DI10" s="624"/>
      <c r="DJ10" s="624"/>
      <c r="DK10" s="624"/>
      <c r="DL10" s="624"/>
      <c r="DM10" s="624"/>
      <c r="DN10" s="624"/>
      <c r="DO10" s="624"/>
      <c r="DP10" s="625"/>
      <c r="DQ10" s="632">
        <v>12000</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v>9088</v>
      </c>
      <c r="S11" s="624"/>
      <c r="T11" s="624"/>
      <c r="U11" s="624"/>
      <c r="V11" s="624"/>
      <c r="W11" s="624"/>
      <c r="X11" s="624"/>
      <c r="Y11" s="625"/>
      <c r="Z11" s="626">
        <v>0.1</v>
      </c>
      <c r="AA11" s="626"/>
      <c r="AB11" s="626"/>
      <c r="AC11" s="626"/>
      <c r="AD11" s="627">
        <v>9088</v>
      </c>
      <c r="AE11" s="627"/>
      <c r="AF11" s="627"/>
      <c r="AG11" s="627"/>
      <c r="AH11" s="627"/>
      <c r="AI11" s="627"/>
      <c r="AJ11" s="627"/>
      <c r="AK11" s="627"/>
      <c r="AL11" s="628">
        <v>0.2</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118788</v>
      </c>
      <c r="BH11" s="624"/>
      <c r="BI11" s="624"/>
      <c r="BJ11" s="624"/>
      <c r="BK11" s="624"/>
      <c r="BL11" s="624"/>
      <c r="BM11" s="624"/>
      <c r="BN11" s="625"/>
      <c r="BO11" s="626">
        <v>9.5</v>
      </c>
      <c r="BP11" s="626"/>
      <c r="BQ11" s="626"/>
      <c r="BR11" s="626"/>
      <c r="BS11" s="632" t="s">
        <v>109</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876164</v>
      </c>
      <c r="CS11" s="624"/>
      <c r="CT11" s="624"/>
      <c r="CU11" s="624"/>
      <c r="CV11" s="624"/>
      <c r="CW11" s="624"/>
      <c r="CX11" s="624"/>
      <c r="CY11" s="625"/>
      <c r="CZ11" s="626">
        <v>8.8000000000000007</v>
      </c>
      <c r="DA11" s="626"/>
      <c r="DB11" s="626"/>
      <c r="DC11" s="626"/>
      <c r="DD11" s="632">
        <v>221605</v>
      </c>
      <c r="DE11" s="624"/>
      <c r="DF11" s="624"/>
      <c r="DG11" s="624"/>
      <c r="DH11" s="624"/>
      <c r="DI11" s="624"/>
      <c r="DJ11" s="624"/>
      <c r="DK11" s="624"/>
      <c r="DL11" s="624"/>
      <c r="DM11" s="624"/>
      <c r="DN11" s="624"/>
      <c r="DO11" s="624"/>
      <c r="DP11" s="625"/>
      <c r="DQ11" s="632">
        <v>407617</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585939</v>
      </c>
      <c r="BH12" s="624"/>
      <c r="BI12" s="624"/>
      <c r="BJ12" s="624"/>
      <c r="BK12" s="624"/>
      <c r="BL12" s="624"/>
      <c r="BM12" s="624"/>
      <c r="BN12" s="625"/>
      <c r="BO12" s="626">
        <v>47</v>
      </c>
      <c r="BP12" s="626"/>
      <c r="BQ12" s="626"/>
      <c r="BR12" s="626"/>
      <c r="BS12" s="632" t="s">
        <v>109</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2961895</v>
      </c>
      <c r="CS12" s="624"/>
      <c r="CT12" s="624"/>
      <c r="CU12" s="624"/>
      <c r="CV12" s="624"/>
      <c r="CW12" s="624"/>
      <c r="CX12" s="624"/>
      <c r="CY12" s="625"/>
      <c r="CZ12" s="626">
        <v>29.9</v>
      </c>
      <c r="DA12" s="626"/>
      <c r="DB12" s="626"/>
      <c r="DC12" s="626"/>
      <c r="DD12" s="632">
        <v>5918</v>
      </c>
      <c r="DE12" s="624"/>
      <c r="DF12" s="624"/>
      <c r="DG12" s="624"/>
      <c r="DH12" s="624"/>
      <c r="DI12" s="624"/>
      <c r="DJ12" s="624"/>
      <c r="DK12" s="624"/>
      <c r="DL12" s="624"/>
      <c r="DM12" s="624"/>
      <c r="DN12" s="624"/>
      <c r="DO12" s="624"/>
      <c r="DP12" s="625"/>
      <c r="DQ12" s="632">
        <v>205039</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8401</v>
      </c>
      <c r="S13" s="624"/>
      <c r="T13" s="624"/>
      <c r="U13" s="624"/>
      <c r="V13" s="624"/>
      <c r="W13" s="624"/>
      <c r="X13" s="624"/>
      <c r="Y13" s="625"/>
      <c r="Z13" s="626">
        <v>0.1</v>
      </c>
      <c r="AA13" s="626"/>
      <c r="AB13" s="626"/>
      <c r="AC13" s="626"/>
      <c r="AD13" s="627">
        <v>8401</v>
      </c>
      <c r="AE13" s="627"/>
      <c r="AF13" s="627"/>
      <c r="AG13" s="627"/>
      <c r="AH13" s="627"/>
      <c r="AI13" s="627"/>
      <c r="AJ13" s="627"/>
      <c r="AK13" s="627"/>
      <c r="AL13" s="628">
        <v>0.2</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585264</v>
      </c>
      <c r="BH13" s="624"/>
      <c r="BI13" s="624"/>
      <c r="BJ13" s="624"/>
      <c r="BK13" s="624"/>
      <c r="BL13" s="624"/>
      <c r="BM13" s="624"/>
      <c r="BN13" s="625"/>
      <c r="BO13" s="626">
        <v>47</v>
      </c>
      <c r="BP13" s="626"/>
      <c r="BQ13" s="626"/>
      <c r="BR13" s="626"/>
      <c r="BS13" s="632" t="s">
        <v>109</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523226</v>
      </c>
      <c r="CS13" s="624"/>
      <c r="CT13" s="624"/>
      <c r="CU13" s="624"/>
      <c r="CV13" s="624"/>
      <c r="CW13" s="624"/>
      <c r="CX13" s="624"/>
      <c r="CY13" s="625"/>
      <c r="CZ13" s="626">
        <v>5.3</v>
      </c>
      <c r="DA13" s="626"/>
      <c r="DB13" s="626"/>
      <c r="DC13" s="626"/>
      <c r="DD13" s="632">
        <v>316259</v>
      </c>
      <c r="DE13" s="624"/>
      <c r="DF13" s="624"/>
      <c r="DG13" s="624"/>
      <c r="DH13" s="624"/>
      <c r="DI13" s="624"/>
      <c r="DJ13" s="624"/>
      <c r="DK13" s="624"/>
      <c r="DL13" s="624"/>
      <c r="DM13" s="624"/>
      <c r="DN13" s="624"/>
      <c r="DO13" s="624"/>
      <c r="DP13" s="625"/>
      <c r="DQ13" s="632">
        <v>304029</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47925</v>
      </c>
      <c r="BH14" s="624"/>
      <c r="BI14" s="624"/>
      <c r="BJ14" s="624"/>
      <c r="BK14" s="624"/>
      <c r="BL14" s="624"/>
      <c r="BM14" s="624"/>
      <c r="BN14" s="625"/>
      <c r="BO14" s="626">
        <v>3.8</v>
      </c>
      <c r="BP14" s="626"/>
      <c r="BQ14" s="626"/>
      <c r="BR14" s="626"/>
      <c r="BS14" s="632" t="s">
        <v>109</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268862</v>
      </c>
      <c r="CS14" s="624"/>
      <c r="CT14" s="624"/>
      <c r="CU14" s="624"/>
      <c r="CV14" s="624"/>
      <c r="CW14" s="624"/>
      <c r="CX14" s="624"/>
      <c r="CY14" s="625"/>
      <c r="CZ14" s="626">
        <v>2.7</v>
      </c>
      <c r="DA14" s="626"/>
      <c r="DB14" s="626"/>
      <c r="DC14" s="626"/>
      <c r="DD14" s="632">
        <v>14613</v>
      </c>
      <c r="DE14" s="624"/>
      <c r="DF14" s="624"/>
      <c r="DG14" s="624"/>
      <c r="DH14" s="624"/>
      <c r="DI14" s="624"/>
      <c r="DJ14" s="624"/>
      <c r="DK14" s="624"/>
      <c r="DL14" s="624"/>
      <c r="DM14" s="624"/>
      <c r="DN14" s="624"/>
      <c r="DO14" s="624"/>
      <c r="DP14" s="625"/>
      <c r="DQ14" s="632">
        <v>256089</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3867</v>
      </c>
      <c r="S15" s="624"/>
      <c r="T15" s="624"/>
      <c r="U15" s="624"/>
      <c r="V15" s="624"/>
      <c r="W15" s="624"/>
      <c r="X15" s="624"/>
      <c r="Y15" s="625"/>
      <c r="Z15" s="626">
        <v>0</v>
      </c>
      <c r="AA15" s="626"/>
      <c r="AB15" s="626"/>
      <c r="AC15" s="626"/>
      <c r="AD15" s="627">
        <v>3867</v>
      </c>
      <c r="AE15" s="627"/>
      <c r="AF15" s="627"/>
      <c r="AG15" s="627"/>
      <c r="AH15" s="627"/>
      <c r="AI15" s="627"/>
      <c r="AJ15" s="627"/>
      <c r="AK15" s="627"/>
      <c r="AL15" s="628">
        <v>0.1</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85985</v>
      </c>
      <c r="BH15" s="624"/>
      <c r="BI15" s="624"/>
      <c r="BJ15" s="624"/>
      <c r="BK15" s="624"/>
      <c r="BL15" s="624"/>
      <c r="BM15" s="624"/>
      <c r="BN15" s="625"/>
      <c r="BO15" s="626">
        <v>6.9</v>
      </c>
      <c r="BP15" s="626"/>
      <c r="BQ15" s="626"/>
      <c r="BR15" s="626"/>
      <c r="BS15" s="632" t="s">
        <v>109</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547759</v>
      </c>
      <c r="CS15" s="624"/>
      <c r="CT15" s="624"/>
      <c r="CU15" s="624"/>
      <c r="CV15" s="624"/>
      <c r="CW15" s="624"/>
      <c r="CX15" s="624"/>
      <c r="CY15" s="625"/>
      <c r="CZ15" s="626">
        <v>5.5</v>
      </c>
      <c r="DA15" s="626"/>
      <c r="DB15" s="626"/>
      <c r="DC15" s="626"/>
      <c r="DD15" s="632">
        <v>75205</v>
      </c>
      <c r="DE15" s="624"/>
      <c r="DF15" s="624"/>
      <c r="DG15" s="624"/>
      <c r="DH15" s="624"/>
      <c r="DI15" s="624"/>
      <c r="DJ15" s="624"/>
      <c r="DK15" s="624"/>
      <c r="DL15" s="624"/>
      <c r="DM15" s="624"/>
      <c r="DN15" s="624"/>
      <c r="DO15" s="624"/>
      <c r="DP15" s="625"/>
      <c r="DQ15" s="632">
        <v>384245</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2878271</v>
      </c>
      <c r="S16" s="624"/>
      <c r="T16" s="624"/>
      <c r="U16" s="624"/>
      <c r="V16" s="624"/>
      <c r="W16" s="624"/>
      <c r="X16" s="624"/>
      <c r="Y16" s="625"/>
      <c r="Z16" s="626">
        <v>28</v>
      </c>
      <c r="AA16" s="626"/>
      <c r="AB16" s="626"/>
      <c r="AC16" s="626"/>
      <c r="AD16" s="627">
        <v>2700331</v>
      </c>
      <c r="AE16" s="627"/>
      <c r="AF16" s="627"/>
      <c r="AG16" s="627"/>
      <c r="AH16" s="627"/>
      <c r="AI16" s="627"/>
      <c r="AJ16" s="627"/>
      <c r="AK16" s="627"/>
      <c r="AL16" s="628">
        <v>62.1</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51109</v>
      </c>
      <c r="CS16" s="624"/>
      <c r="CT16" s="624"/>
      <c r="CU16" s="624"/>
      <c r="CV16" s="624"/>
      <c r="CW16" s="624"/>
      <c r="CX16" s="624"/>
      <c r="CY16" s="625"/>
      <c r="CZ16" s="626">
        <v>0.5</v>
      </c>
      <c r="DA16" s="626"/>
      <c r="DB16" s="626"/>
      <c r="DC16" s="626"/>
      <c r="DD16" s="632" t="s">
        <v>109</v>
      </c>
      <c r="DE16" s="624"/>
      <c r="DF16" s="624"/>
      <c r="DG16" s="624"/>
      <c r="DH16" s="624"/>
      <c r="DI16" s="624"/>
      <c r="DJ16" s="624"/>
      <c r="DK16" s="624"/>
      <c r="DL16" s="624"/>
      <c r="DM16" s="624"/>
      <c r="DN16" s="624"/>
      <c r="DO16" s="624"/>
      <c r="DP16" s="625"/>
      <c r="DQ16" s="632">
        <v>13367</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2700331</v>
      </c>
      <c r="S17" s="624"/>
      <c r="T17" s="624"/>
      <c r="U17" s="624"/>
      <c r="V17" s="624"/>
      <c r="W17" s="624"/>
      <c r="X17" s="624"/>
      <c r="Y17" s="625"/>
      <c r="Z17" s="626">
        <v>26.3</v>
      </c>
      <c r="AA17" s="626"/>
      <c r="AB17" s="626"/>
      <c r="AC17" s="626"/>
      <c r="AD17" s="627">
        <v>2700331</v>
      </c>
      <c r="AE17" s="627"/>
      <c r="AF17" s="627"/>
      <c r="AG17" s="627"/>
      <c r="AH17" s="627"/>
      <c r="AI17" s="627"/>
      <c r="AJ17" s="627"/>
      <c r="AK17" s="627"/>
      <c r="AL17" s="628">
        <v>62.1</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986060</v>
      </c>
      <c r="CS17" s="624"/>
      <c r="CT17" s="624"/>
      <c r="CU17" s="624"/>
      <c r="CV17" s="624"/>
      <c r="CW17" s="624"/>
      <c r="CX17" s="624"/>
      <c r="CY17" s="625"/>
      <c r="CZ17" s="626">
        <v>10</v>
      </c>
      <c r="DA17" s="626"/>
      <c r="DB17" s="626"/>
      <c r="DC17" s="626"/>
      <c r="DD17" s="632" t="s">
        <v>109</v>
      </c>
      <c r="DE17" s="624"/>
      <c r="DF17" s="624"/>
      <c r="DG17" s="624"/>
      <c r="DH17" s="624"/>
      <c r="DI17" s="624"/>
      <c r="DJ17" s="624"/>
      <c r="DK17" s="624"/>
      <c r="DL17" s="624"/>
      <c r="DM17" s="624"/>
      <c r="DN17" s="624"/>
      <c r="DO17" s="624"/>
      <c r="DP17" s="625"/>
      <c r="DQ17" s="632">
        <v>978946</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177940</v>
      </c>
      <c r="S18" s="624"/>
      <c r="T18" s="624"/>
      <c r="U18" s="624"/>
      <c r="V18" s="624"/>
      <c r="W18" s="624"/>
      <c r="X18" s="624"/>
      <c r="Y18" s="625"/>
      <c r="Z18" s="626">
        <v>1.7</v>
      </c>
      <c r="AA18" s="626"/>
      <c r="AB18" s="626"/>
      <c r="AC18" s="626"/>
      <c r="AD18" s="627" t="s">
        <v>109</v>
      </c>
      <c r="AE18" s="627"/>
      <c r="AF18" s="627"/>
      <c r="AG18" s="627"/>
      <c r="AH18" s="627"/>
      <c r="AI18" s="627"/>
      <c r="AJ18" s="627"/>
      <c r="AK18" s="627"/>
      <c r="AL18" s="628" t="s">
        <v>109</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4499454</v>
      </c>
      <c r="S20" s="624"/>
      <c r="T20" s="624"/>
      <c r="U20" s="624"/>
      <c r="V20" s="624"/>
      <c r="W20" s="624"/>
      <c r="X20" s="624"/>
      <c r="Y20" s="625"/>
      <c r="Z20" s="626">
        <v>43.8</v>
      </c>
      <c r="AA20" s="626"/>
      <c r="AB20" s="626"/>
      <c r="AC20" s="626"/>
      <c r="AD20" s="627">
        <v>4321514</v>
      </c>
      <c r="AE20" s="627"/>
      <c r="AF20" s="627"/>
      <c r="AG20" s="627"/>
      <c r="AH20" s="627"/>
      <c r="AI20" s="627"/>
      <c r="AJ20" s="627"/>
      <c r="AK20" s="627"/>
      <c r="AL20" s="628">
        <v>99.4</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9908383</v>
      </c>
      <c r="CS20" s="624"/>
      <c r="CT20" s="624"/>
      <c r="CU20" s="624"/>
      <c r="CV20" s="624"/>
      <c r="CW20" s="624"/>
      <c r="CX20" s="624"/>
      <c r="CY20" s="625"/>
      <c r="CZ20" s="626">
        <v>100</v>
      </c>
      <c r="DA20" s="626"/>
      <c r="DB20" s="626"/>
      <c r="DC20" s="626"/>
      <c r="DD20" s="632">
        <v>760217</v>
      </c>
      <c r="DE20" s="624"/>
      <c r="DF20" s="624"/>
      <c r="DG20" s="624"/>
      <c r="DH20" s="624"/>
      <c r="DI20" s="624"/>
      <c r="DJ20" s="624"/>
      <c r="DK20" s="624"/>
      <c r="DL20" s="624"/>
      <c r="DM20" s="624"/>
      <c r="DN20" s="624"/>
      <c r="DO20" s="624"/>
      <c r="DP20" s="625"/>
      <c r="DQ20" s="632">
        <v>4842365</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2716</v>
      </c>
      <c r="S21" s="624"/>
      <c r="T21" s="624"/>
      <c r="U21" s="624"/>
      <c r="V21" s="624"/>
      <c r="W21" s="624"/>
      <c r="X21" s="624"/>
      <c r="Y21" s="625"/>
      <c r="Z21" s="626">
        <v>0</v>
      </c>
      <c r="AA21" s="626"/>
      <c r="AB21" s="626"/>
      <c r="AC21" s="626"/>
      <c r="AD21" s="627">
        <v>2716</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71926</v>
      </c>
      <c r="S22" s="624"/>
      <c r="T22" s="624"/>
      <c r="U22" s="624"/>
      <c r="V22" s="624"/>
      <c r="W22" s="624"/>
      <c r="X22" s="624"/>
      <c r="Y22" s="625"/>
      <c r="Z22" s="626">
        <v>0.7</v>
      </c>
      <c r="AA22" s="626"/>
      <c r="AB22" s="626"/>
      <c r="AC22" s="626"/>
      <c r="AD22" s="627" t="s">
        <v>109</v>
      </c>
      <c r="AE22" s="627"/>
      <c r="AF22" s="627"/>
      <c r="AG22" s="627"/>
      <c r="AH22" s="627"/>
      <c r="AI22" s="627"/>
      <c r="AJ22" s="627"/>
      <c r="AK22" s="627"/>
      <c r="AL22" s="628" t="s">
        <v>109</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53007</v>
      </c>
      <c r="S23" s="624"/>
      <c r="T23" s="624"/>
      <c r="U23" s="624"/>
      <c r="V23" s="624"/>
      <c r="W23" s="624"/>
      <c r="X23" s="624"/>
      <c r="Y23" s="625"/>
      <c r="Z23" s="626">
        <v>0.5</v>
      </c>
      <c r="AA23" s="626"/>
      <c r="AB23" s="626"/>
      <c r="AC23" s="626"/>
      <c r="AD23" s="627">
        <v>3054</v>
      </c>
      <c r="AE23" s="627"/>
      <c r="AF23" s="627"/>
      <c r="AG23" s="627"/>
      <c r="AH23" s="627"/>
      <c r="AI23" s="627"/>
      <c r="AJ23" s="627"/>
      <c r="AK23" s="627"/>
      <c r="AL23" s="628">
        <v>0.1</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10475</v>
      </c>
      <c r="S24" s="624"/>
      <c r="T24" s="624"/>
      <c r="U24" s="624"/>
      <c r="V24" s="624"/>
      <c r="W24" s="624"/>
      <c r="X24" s="624"/>
      <c r="Y24" s="625"/>
      <c r="Z24" s="626">
        <v>0.1</v>
      </c>
      <c r="AA24" s="626"/>
      <c r="AB24" s="626"/>
      <c r="AC24" s="626"/>
      <c r="AD24" s="627" t="s">
        <v>109</v>
      </c>
      <c r="AE24" s="627"/>
      <c r="AF24" s="627"/>
      <c r="AG24" s="627"/>
      <c r="AH24" s="627"/>
      <c r="AI24" s="627"/>
      <c r="AJ24" s="627"/>
      <c r="AK24" s="627"/>
      <c r="AL24" s="628" t="s">
        <v>109</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3418310</v>
      </c>
      <c r="CS24" s="613"/>
      <c r="CT24" s="613"/>
      <c r="CU24" s="613"/>
      <c r="CV24" s="613"/>
      <c r="CW24" s="613"/>
      <c r="CX24" s="613"/>
      <c r="CY24" s="614"/>
      <c r="CZ24" s="650">
        <v>34.5</v>
      </c>
      <c r="DA24" s="651"/>
      <c r="DB24" s="651"/>
      <c r="DC24" s="652"/>
      <c r="DD24" s="649">
        <v>2476351</v>
      </c>
      <c r="DE24" s="613"/>
      <c r="DF24" s="613"/>
      <c r="DG24" s="613"/>
      <c r="DH24" s="613"/>
      <c r="DI24" s="613"/>
      <c r="DJ24" s="613"/>
      <c r="DK24" s="614"/>
      <c r="DL24" s="649">
        <v>2463095</v>
      </c>
      <c r="DM24" s="613"/>
      <c r="DN24" s="613"/>
      <c r="DO24" s="613"/>
      <c r="DP24" s="613"/>
      <c r="DQ24" s="613"/>
      <c r="DR24" s="613"/>
      <c r="DS24" s="613"/>
      <c r="DT24" s="613"/>
      <c r="DU24" s="613"/>
      <c r="DV24" s="614"/>
      <c r="DW24" s="617">
        <v>53.6</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831124</v>
      </c>
      <c r="S25" s="624"/>
      <c r="T25" s="624"/>
      <c r="U25" s="624"/>
      <c r="V25" s="624"/>
      <c r="W25" s="624"/>
      <c r="X25" s="624"/>
      <c r="Y25" s="625"/>
      <c r="Z25" s="626">
        <v>8.1</v>
      </c>
      <c r="AA25" s="626"/>
      <c r="AB25" s="626"/>
      <c r="AC25" s="626"/>
      <c r="AD25" s="627" t="s">
        <v>109</v>
      </c>
      <c r="AE25" s="627"/>
      <c r="AF25" s="627"/>
      <c r="AG25" s="627"/>
      <c r="AH25" s="627"/>
      <c r="AI25" s="627"/>
      <c r="AJ25" s="627"/>
      <c r="AK25" s="627"/>
      <c r="AL25" s="628" t="s">
        <v>109</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1182240</v>
      </c>
      <c r="CS25" s="655"/>
      <c r="CT25" s="655"/>
      <c r="CU25" s="655"/>
      <c r="CV25" s="655"/>
      <c r="CW25" s="655"/>
      <c r="CX25" s="655"/>
      <c r="CY25" s="656"/>
      <c r="CZ25" s="657">
        <v>11.9</v>
      </c>
      <c r="DA25" s="658"/>
      <c r="DB25" s="658"/>
      <c r="DC25" s="659"/>
      <c r="DD25" s="632">
        <v>1165838</v>
      </c>
      <c r="DE25" s="655"/>
      <c r="DF25" s="655"/>
      <c r="DG25" s="655"/>
      <c r="DH25" s="655"/>
      <c r="DI25" s="655"/>
      <c r="DJ25" s="655"/>
      <c r="DK25" s="656"/>
      <c r="DL25" s="632">
        <v>1158228</v>
      </c>
      <c r="DM25" s="655"/>
      <c r="DN25" s="655"/>
      <c r="DO25" s="655"/>
      <c r="DP25" s="655"/>
      <c r="DQ25" s="655"/>
      <c r="DR25" s="655"/>
      <c r="DS25" s="655"/>
      <c r="DT25" s="655"/>
      <c r="DU25" s="655"/>
      <c r="DV25" s="656"/>
      <c r="DW25" s="628">
        <v>25.2</v>
      </c>
      <c r="DX25" s="653"/>
      <c r="DY25" s="653"/>
      <c r="DZ25" s="653"/>
      <c r="EA25" s="653"/>
      <c r="EB25" s="653"/>
      <c r="EC25" s="654"/>
    </row>
    <row r="26" spans="2:133" ht="11.25" customHeight="1">
      <c r="B26" s="660" t="s">
        <v>275</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727208</v>
      </c>
      <c r="CS26" s="624"/>
      <c r="CT26" s="624"/>
      <c r="CU26" s="624"/>
      <c r="CV26" s="624"/>
      <c r="CW26" s="624"/>
      <c r="CX26" s="624"/>
      <c r="CY26" s="625"/>
      <c r="CZ26" s="657">
        <v>7.3</v>
      </c>
      <c r="DA26" s="658"/>
      <c r="DB26" s="658"/>
      <c r="DC26" s="659"/>
      <c r="DD26" s="632">
        <v>719171</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c r="B27" s="620" t="s">
        <v>278</v>
      </c>
      <c r="C27" s="621"/>
      <c r="D27" s="621"/>
      <c r="E27" s="621"/>
      <c r="F27" s="621"/>
      <c r="G27" s="621"/>
      <c r="H27" s="621"/>
      <c r="I27" s="621"/>
      <c r="J27" s="621"/>
      <c r="K27" s="621"/>
      <c r="L27" s="621"/>
      <c r="M27" s="621"/>
      <c r="N27" s="621"/>
      <c r="O27" s="621"/>
      <c r="P27" s="621"/>
      <c r="Q27" s="622"/>
      <c r="R27" s="623">
        <v>897648</v>
      </c>
      <c r="S27" s="624"/>
      <c r="T27" s="624"/>
      <c r="U27" s="624"/>
      <c r="V27" s="624"/>
      <c r="W27" s="624"/>
      <c r="X27" s="624"/>
      <c r="Y27" s="625"/>
      <c r="Z27" s="626">
        <v>8.6999999999999993</v>
      </c>
      <c r="AA27" s="626"/>
      <c r="AB27" s="626"/>
      <c r="AC27" s="626"/>
      <c r="AD27" s="627" t="s">
        <v>109</v>
      </c>
      <c r="AE27" s="627"/>
      <c r="AF27" s="627"/>
      <c r="AG27" s="627"/>
      <c r="AH27" s="627"/>
      <c r="AI27" s="627"/>
      <c r="AJ27" s="627"/>
      <c r="AK27" s="627"/>
      <c r="AL27" s="628" t="s">
        <v>109</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1246079</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1250010</v>
      </c>
      <c r="CS27" s="655"/>
      <c r="CT27" s="655"/>
      <c r="CU27" s="655"/>
      <c r="CV27" s="655"/>
      <c r="CW27" s="655"/>
      <c r="CX27" s="655"/>
      <c r="CY27" s="656"/>
      <c r="CZ27" s="657">
        <v>12.6</v>
      </c>
      <c r="DA27" s="658"/>
      <c r="DB27" s="658"/>
      <c r="DC27" s="659"/>
      <c r="DD27" s="632">
        <v>331567</v>
      </c>
      <c r="DE27" s="655"/>
      <c r="DF27" s="655"/>
      <c r="DG27" s="655"/>
      <c r="DH27" s="655"/>
      <c r="DI27" s="655"/>
      <c r="DJ27" s="655"/>
      <c r="DK27" s="656"/>
      <c r="DL27" s="632">
        <v>325921</v>
      </c>
      <c r="DM27" s="655"/>
      <c r="DN27" s="655"/>
      <c r="DO27" s="655"/>
      <c r="DP27" s="655"/>
      <c r="DQ27" s="655"/>
      <c r="DR27" s="655"/>
      <c r="DS27" s="655"/>
      <c r="DT27" s="655"/>
      <c r="DU27" s="655"/>
      <c r="DV27" s="656"/>
      <c r="DW27" s="628">
        <v>7.1</v>
      </c>
      <c r="DX27" s="653"/>
      <c r="DY27" s="653"/>
      <c r="DZ27" s="653"/>
      <c r="EA27" s="653"/>
      <c r="EB27" s="653"/>
      <c r="EC27" s="654"/>
    </row>
    <row r="28" spans="2:133" ht="11.25" customHeight="1">
      <c r="B28" s="620" t="s">
        <v>281</v>
      </c>
      <c r="C28" s="621"/>
      <c r="D28" s="621"/>
      <c r="E28" s="621"/>
      <c r="F28" s="621"/>
      <c r="G28" s="621"/>
      <c r="H28" s="621"/>
      <c r="I28" s="621"/>
      <c r="J28" s="621"/>
      <c r="K28" s="621"/>
      <c r="L28" s="621"/>
      <c r="M28" s="621"/>
      <c r="N28" s="621"/>
      <c r="O28" s="621"/>
      <c r="P28" s="621"/>
      <c r="Q28" s="622"/>
      <c r="R28" s="623">
        <v>32266</v>
      </c>
      <c r="S28" s="624"/>
      <c r="T28" s="624"/>
      <c r="U28" s="624"/>
      <c r="V28" s="624"/>
      <c r="W28" s="624"/>
      <c r="X28" s="624"/>
      <c r="Y28" s="625"/>
      <c r="Z28" s="626">
        <v>0.3</v>
      </c>
      <c r="AA28" s="626"/>
      <c r="AB28" s="626"/>
      <c r="AC28" s="626"/>
      <c r="AD28" s="627">
        <v>9452</v>
      </c>
      <c r="AE28" s="627"/>
      <c r="AF28" s="627"/>
      <c r="AG28" s="627"/>
      <c r="AH28" s="627"/>
      <c r="AI28" s="627"/>
      <c r="AJ28" s="627"/>
      <c r="AK28" s="627"/>
      <c r="AL28" s="628">
        <v>0.2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986060</v>
      </c>
      <c r="CS28" s="624"/>
      <c r="CT28" s="624"/>
      <c r="CU28" s="624"/>
      <c r="CV28" s="624"/>
      <c r="CW28" s="624"/>
      <c r="CX28" s="624"/>
      <c r="CY28" s="625"/>
      <c r="CZ28" s="657">
        <v>10</v>
      </c>
      <c r="DA28" s="658"/>
      <c r="DB28" s="658"/>
      <c r="DC28" s="659"/>
      <c r="DD28" s="632">
        <v>978946</v>
      </c>
      <c r="DE28" s="624"/>
      <c r="DF28" s="624"/>
      <c r="DG28" s="624"/>
      <c r="DH28" s="624"/>
      <c r="DI28" s="624"/>
      <c r="DJ28" s="624"/>
      <c r="DK28" s="625"/>
      <c r="DL28" s="632">
        <v>978946</v>
      </c>
      <c r="DM28" s="624"/>
      <c r="DN28" s="624"/>
      <c r="DO28" s="624"/>
      <c r="DP28" s="624"/>
      <c r="DQ28" s="624"/>
      <c r="DR28" s="624"/>
      <c r="DS28" s="624"/>
      <c r="DT28" s="624"/>
      <c r="DU28" s="624"/>
      <c r="DV28" s="625"/>
      <c r="DW28" s="628">
        <v>21.3</v>
      </c>
      <c r="DX28" s="653"/>
      <c r="DY28" s="653"/>
      <c r="DZ28" s="653"/>
      <c r="EA28" s="653"/>
      <c r="EB28" s="653"/>
      <c r="EC28" s="654"/>
    </row>
    <row r="29" spans="2:133" ht="11.25" customHeight="1">
      <c r="B29" s="620" t="s">
        <v>283</v>
      </c>
      <c r="C29" s="621"/>
      <c r="D29" s="621"/>
      <c r="E29" s="621"/>
      <c r="F29" s="621"/>
      <c r="G29" s="621"/>
      <c r="H29" s="621"/>
      <c r="I29" s="621"/>
      <c r="J29" s="621"/>
      <c r="K29" s="621"/>
      <c r="L29" s="621"/>
      <c r="M29" s="621"/>
      <c r="N29" s="621"/>
      <c r="O29" s="621"/>
      <c r="P29" s="621"/>
      <c r="Q29" s="622"/>
      <c r="R29" s="623">
        <v>2719951</v>
      </c>
      <c r="S29" s="624"/>
      <c r="T29" s="624"/>
      <c r="U29" s="624"/>
      <c r="V29" s="624"/>
      <c r="W29" s="624"/>
      <c r="X29" s="624"/>
      <c r="Y29" s="625"/>
      <c r="Z29" s="626">
        <v>26.5</v>
      </c>
      <c r="AA29" s="626"/>
      <c r="AB29" s="626"/>
      <c r="AC29" s="626"/>
      <c r="AD29" s="627" t="s">
        <v>109</v>
      </c>
      <c r="AE29" s="627"/>
      <c r="AF29" s="627"/>
      <c r="AG29" s="627"/>
      <c r="AH29" s="627"/>
      <c r="AI29" s="627"/>
      <c r="AJ29" s="627"/>
      <c r="AK29" s="627"/>
      <c r="AL29" s="628" t="s">
        <v>109</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986051</v>
      </c>
      <c r="CS29" s="655"/>
      <c r="CT29" s="655"/>
      <c r="CU29" s="655"/>
      <c r="CV29" s="655"/>
      <c r="CW29" s="655"/>
      <c r="CX29" s="655"/>
      <c r="CY29" s="656"/>
      <c r="CZ29" s="657">
        <v>10</v>
      </c>
      <c r="DA29" s="658"/>
      <c r="DB29" s="658"/>
      <c r="DC29" s="659"/>
      <c r="DD29" s="632">
        <v>978937</v>
      </c>
      <c r="DE29" s="655"/>
      <c r="DF29" s="655"/>
      <c r="DG29" s="655"/>
      <c r="DH29" s="655"/>
      <c r="DI29" s="655"/>
      <c r="DJ29" s="655"/>
      <c r="DK29" s="656"/>
      <c r="DL29" s="632">
        <v>978937</v>
      </c>
      <c r="DM29" s="655"/>
      <c r="DN29" s="655"/>
      <c r="DO29" s="655"/>
      <c r="DP29" s="655"/>
      <c r="DQ29" s="655"/>
      <c r="DR29" s="655"/>
      <c r="DS29" s="655"/>
      <c r="DT29" s="655"/>
      <c r="DU29" s="655"/>
      <c r="DV29" s="656"/>
      <c r="DW29" s="628">
        <v>21.3</v>
      </c>
      <c r="DX29" s="653"/>
      <c r="DY29" s="653"/>
      <c r="DZ29" s="653"/>
      <c r="EA29" s="653"/>
      <c r="EB29" s="653"/>
      <c r="EC29" s="654"/>
    </row>
    <row r="30" spans="2:133" ht="11.25" customHeight="1">
      <c r="B30" s="620" t="s">
        <v>288</v>
      </c>
      <c r="C30" s="621"/>
      <c r="D30" s="621"/>
      <c r="E30" s="621"/>
      <c r="F30" s="621"/>
      <c r="G30" s="621"/>
      <c r="H30" s="621"/>
      <c r="I30" s="621"/>
      <c r="J30" s="621"/>
      <c r="K30" s="621"/>
      <c r="L30" s="621"/>
      <c r="M30" s="621"/>
      <c r="N30" s="621"/>
      <c r="O30" s="621"/>
      <c r="P30" s="621"/>
      <c r="Q30" s="622"/>
      <c r="R30" s="623">
        <v>248518</v>
      </c>
      <c r="S30" s="624"/>
      <c r="T30" s="624"/>
      <c r="U30" s="624"/>
      <c r="V30" s="624"/>
      <c r="W30" s="624"/>
      <c r="X30" s="624"/>
      <c r="Y30" s="625"/>
      <c r="Z30" s="626">
        <v>2.4</v>
      </c>
      <c r="AA30" s="626"/>
      <c r="AB30" s="626"/>
      <c r="AC30" s="626"/>
      <c r="AD30" s="627" t="s">
        <v>109</v>
      </c>
      <c r="AE30" s="627"/>
      <c r="AF30" s="627"/>
      <c r="AG30" s="627"/>
      <c r="AH30" s="627"/>
      <c r="AI30" s="627"/>
      <c r="AJ30" s="627"/>
      <c r="AK30" s="627"/>
      <c r="AL30" s="628" t="s">
        <v>109</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98.6</v>
      </c>
      <c r="BH30" s="682"/>
      <c r="BI30" s="682"/>
      <c r="BJ30" s="682"/>
      <c r="BK30" s="682"/>
      <c r="BL30" s="682"/>
      <c r="BM30" s="618">
        <v>94.5</v>
      </c>
      <c r="BN30" s="682"/>
      <c r="BO30" s="682"/>
      <c r="BP30" s="682"/>
      <c r="BQ30" s="683"/>
      <c r="BR30" s="681">
        <v>98.4</v>
      </c>
      <c r="BS30" s="682"/>
      <c r="BT30" s="682"/>
      <c r="BU30" s="682"/>
      <c r="BV30" s="682"/>
      <c r="BW30" s="682"/>
      <c r="BX30" s="618">
        <v>94.1</v>
      </c>
      <c r="BY30" s="682"/>
      <c r="BZ30" s="682"/>
      <c r="CA30" s="682"/>
      <c r="CB30" s="683"/>
      <c r="CD30" s="686"/>
      <c r="CE30" s="687"/>
      <c r="CF30" s="637" t="s">
        <v>291</v>
      </c>
      <c r="CG30" s="638"/>
      <c r="CH30" s="638"/>
      <c r="CI30" s="638"/>
      <c r="CJ30" s="638"/>
      <c r="CK30" s="638"/>
      <c r="CL30" s="638"/>
      <c r="CM30" s="638"/>
      <c r="CN30" s="638"/>
      <c r="CO30" s="638"/>
      <c r="CP30" s="638"/>
      <c r="CQ30" s="639"/>
      <c r="CR30" s="623">
        <v>907698</v>
      </c>
      <c r="CS30" s="624"/>
      <c r="CT30" s="624"/>
      <c r="CU30" s="624"/>
      <c r="CV30" s="624"/>
      <c r="CW30" s="624"/>
      <c r="CX30" s="624"/>
      <c r="CY30" s="625"/>
      <c r="CZ30" s="657">
        <v>9.1999999999999993</v>
      </c>
      <c r="DA30" s="658"/>
      <c r="DB30" s="658"/>
      <c r="DC30" s="659"/>
      <c r="DD30" s="632">
        <v>900935</v>
      </c>
      <c r="DE30" s="624"/>
      <c r="DF30" s="624"/>
      <c r="DG30" s="624"/>
      <c r="DH30" s="624"/>
      <c r="DI30" s="624"/>
      <c r="DJ30" s="624"/>
      <c r="DK30" s="625"/>
      <c r="DL30" s="632">
        <v>900935</v>
      </c>
      <c r="DM30" s="624"/>
      <c r="DN30" s="624"/>
      <c r="DO30" s="624"/>
      <c r="DP30" s="624"/>
      <c r="DQ30" s="624"/>
      <c r="DR30" s="624"/>
      <c r="DS30" s="624"/>
      <c r="DT30" s="624"/>
      <c r="DU30" s="624"/>
      <c r="DV30" s="625"/>
      <c r="DW30" s="628">
        <v>19.600000000000001</v>
      </c>
      <c r="DX30" s="653"/>
      <c r="DY30" s="653"/>
      <c r="DZ30" s="653"/>
      <c r="EA30" s="653"/>
      <c r="EB30" s="653"/>
      <c r="EC30" s="654"/>
    </row>
    <row r="31" spans="2:133" ht="11.25" customHeight="1">
      <c r="B31" s="620" t="s">
        <v>292</v>
      </c>
      <c r="C31" s="621"/>
      <c r="D31" s="621"/>
      <c r="E31" s="621"/>
      <c r="F31" s="621"/>
      <c r="G31" s="621"/>
      <c r="H31" s="621"/>
      <c r="I31" s="621"/>
      <c r="J31" s="621"/>
      <c r="K31" s="621"/>
      <c r="L31" s="621"/>
      <c r="M31" s="621"/>
      <c r="N31" s="621"/>
      <c r="O31" s="621"/>
      <c r="P31" s="621"/>
      <c r="Q31" s="622"/>
      <c r="R31" s="623">
        <v>193840</v>
      </c>
      <c r="S31" s="624"/>
      <c r="T31" s="624"/>
      <c r="U31" s="624"/>
      <c r="V31" s="624"/>
      <c r="W31" s="624"/>
      <c r="X31" s="624"/>
      <c r="Y31" s="625"/>
      <c r="Z31" s="626">
        <v>1.9</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99.2</v>
      </c>
      <c r="BH31" s="655"/>
      <c r="BI31" s="655"/>
      <c r="BJ31" s="655"/>
      <c r="BK31" s="655"/>
      <c r="BL31" s="655"/>
      <c r="BM31" s="629">
        <v>96.7</v>
      </c>
      <c r="BN31" s="679"/>
      <c r="BO31" s="679"/>
      <c r="BP31" s="679"/>
      <c r="BQ31" s="680"/>
      <c r="BR31" s="678">
        <v>98.9</v>
      </c>
      <c r="BS31" s="655"/>
      <c r="BT31" s="655"/>
      <c r="BU31" s="655"/>
      <c r="BV31" s="655"/>
      <c r="BW31" s="655"/>
      <c r="BX31" s="629">
        <v>95.9</v>
      </c>
      <c r="BY31" s="679"/>
      <c r="BZ31" s="679"/>
      <c r="CA31" s="679"/>
      <c r="CB31" s="680"/>
      <c r="CD31" s="686"/>
      <c r="CE31" s="687"/>
      <c r="CF31" s="637" t="s">
        <v>295</v>
      </c>
      <c r="CG31" s="638"/>
      <c r="CH31" s="638"/>
      <c r="CI31" s="638"/>
      <c r="CJ31" s="638"/>
      <c r="CK31" s="638"/>
      <c r="CL31" s="638"/>
      <c r="CM31" s="638"/>
      <c r="CN31" s="638"/>
      <c r="CO31" s="638"/>
      <c r="CP31" s="638"/>
      <c r="CQ31" s="639"/>
      <c r="CR31" s="623">
        <v>78353</v>
      </c>
      <c r="CS31" s="655"/>
      <c r="CT31" s="655"/>
      <c r="CU31" s="655"/>
      <c r="CV31" s="655"/>
      <c r="CW31" s="655"/>
      <c r="CX31" s="655"/>
      <c r="CY31" s="656"/>
      <c r="CZ31" s="657">
        <v>0.8</v>
      </c>
      <c r="DA31" s="658"/>
      <c r="DB31" s="658"/>
      <c r="DC31" s="659"/>
      <c r="DD31" s="632">
        <v>78002</v>
      </c>
      <c r="DE31" s="655"/>
      <c r="DF31" s="655"/>
      <c r="DG31" s="655"/>
      <c r="DH31" s="655"/>
      <c r="DI31" s="655"/>
      <c r="DJ31" s="655"/>
      <c r="DK31" s="656"/>
      <c r="DL31" s="632">
        <v>78002</v>
      </c>
      <c r="DM31" s="655"/>
      <c r="DN31" s="655"/>
      <c r="DO31" s="655"/>
      <c r="DP31" s="655"/>
      <c r="DQ31" s="655"/>
      <c r="DR31" s="655"/>
      <c r="DS31" s="655"/>
      <c r="DT31" s="655"/>
      <c r="DU31" s="655"/>
      <c r="DV31" s="656"/>
      <c r="DW31" s="628">
        <v>1.7</v>
      </c>
      <c r="DX31" s="653"/>
      <c r="DY31" s="653"/>
      <c r="DZ31" s="653"/>
      <c r="EA31" s="653"/>
      <c r="EB31" s="653"/>
      <c r="EC31" s="654"/>
    </row>
    <row r="32" spans="2:133" ht="11.25" customHeight="1">
      <c r="B32" s="620" t="s">
        <v>296</v>
      </c>
      <c r="C32" s="621"/>
      <c r="D32" s="621"/>
      <c r="E32" s="621"/>
      <c r="F32" s="621"/>
      <c r="G32" s="621"/>
      <c r="H32" s="621"/>
      <c r="I32" s="621"/>
      <c r="J32" s="621"/>
      <c r="K32" s="621"/>
      <c r="L32" s="621"/>
      <c r="M32" s="621"/>
      <c r="N32" s="621"/>
      <c r="O32" s="621"/>
      <c r="P32" s="621"/>
      <c r="Q32" s="622"/>
      <c r="R32" s="623">
        <v>70262</v>
      </c>
      <c r="S32" s="624"/>
      <c r="T32" s="624"/>
      <c r="U32" s="624"/>
      <c r="V32" s="624"/>
      <c r="W32" s="624"/>
      <c r="X32" s="624"/>
      <c r="Y32" s="625"/>
      <c r="Z32" s="626">
        <v>0.7</v>
      </c>
      <c r="AA32" s="626"/>
      <c r="AB32" s="626"/>
      <c r="AC32" s="626"/>
      <c r="AD32" s="627">
        <v>9414</v>
      </c>
      <c r="AE32" s="627"/>
      <c r="AF32" s="627"/>
      <c r="AG32" s="627"/>
      <c r="AH32" s="627"/>
      <c r="AI32" s="627"/>
      <c r="AJ32" s="627"/>
      <c r="AK32" s="627"/>
      <c r="AL32" s="628">
        <v>0.2</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97.8</v>
      </c>
      <c r="BH32" s="691"/>
      <c r="BI32" s="691"/>
      <c r="BJ32" s="691"/>
      <c r="BK32" s="691"/>
      <c r="BL32" s="691"/>
      <c r="BM32" s="692">
        <v>92.1</v>
      </c>
      <c r="BN32" s="691"/>
      <c r="BO32" s="691"/>
      <c r="BP32" s="691"/>
      <c r="BQ32" s="693"/>
      <c r="BR32" s="690">
        <v>97.7</v>
      </c>
      <c r="BS32" s="691"/>
      <c r="BT32" s="691"/>
      <c r="BU32" s="691"/>
      <c r="BV32" s="691"/>
      <c r="BW32" s="691"/>
      <c r="BX32" s="692">
        <v>92</v>
      </c>
      <c r="BY32" s="691"/>
      <c r="BZ32" s="691"/>
      <c r="CA32" s="691"/>
      <c r="CB32" s="693"/>
      <c r="CD32" s="688"/>
      <c r="CE32" s="689"/>
      <c r="CF32" s="637" t="s">
        <v>298</v>
      </c>
      <c r="CG32" s="638"/>
      <c r="CH32" s="638"/>
      <c r="CI32" s="638"/>
      <c r="CJ32" s="638"/>
      <c r="CK32" s="638"/>
      <c r="CL32" s="638"/>
      <c r="CM32" s="638"/>
      <c r="CN32" s="638"/>
      <c r="CO32" s="638"/>
      <c r="CP32" s="638"/>
      <c r="CQ32" s="639"/>
      <c r="CR32" s="623">
        <v>9</v>
      </c>
      <c r="CS32" s="624"/>
      <c r="CT32" s="624"/>
      <c r="CU32" s="624"/>
      <c r="CV32" s="624"/>
      <c r="CW32" s="624"/>
      <c r="CX32" s="624"/>
      <c r="CY32" s="625"/>
      <c r="CZ32" s="657">
        <v>0</v>
      </c>
      <c r="DA32" s="658"/>
      <c r="DB32" s="658"/>
      <c r="DC32" s="659"/>
      <c r="DD32" s="632">
        <v>9</v>
      </c>
      <c r="DE32" s="624"/>
      <c r="DF32" s="624"/>
      <c r="DG32" s="624"/>
      <c r="DH32" s="624"/>
      <c r="DI32" s="624"/>
      <c r="DJ32" s="624"/>
      <c r="DK32" s="625"/>
      <c r="DL32" s="632">
        <v>9</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299</v>
      </c>
      <c r="C33" s="621"/>
      <c r="D33" s="621"/>
      <c r="E33" s="621"/>
      <c r="F33" s="621"/>
      <c r="G33" s="621"/>
      <c r="H33" s="621"/>
      <c r="I33" s="621"/>
      <c r="J33" s="621"/>
      <c r="K33" s="621"/>
      <c r="L33" s="621"/>
      <c r="M33" s="621"/>
      <c r="N33" s="621"/>
      <c r="O33" s="621"/>
      <c r="P33" s="621"/>
      <c r="Q33" s="622"/>
      <c r="R33" s="623">
        <v>630202</v>
      </c>
      <c r="S33" s="624"/>
      <c r="T33" s="624"/>
      <c r="U33" s="624"/>
      <c r="V33" s="624"/>
      <c r="W33" s="624"/>
      <c r="X33" s="624"/>
      <c r="Y33" s="625"/>
      <c r="Z33" s="626">
        <v>6.1</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5678747</v>
      </c>
      <c r="CS33" s="655"/>
      <c r="CT33" s="655"/>
      <c r="CU33" s="655"/>
      <c r="CV33" s="655"/>
      <c r="CW33" s="655"/>
      <c r="CX33" s="655"/>
      <c r="CY33" s="656"/>
      <c r="CZ33" s="657">
        <v>57.3</v>
      </c>
      <c r="DA33" s="658"/>
      <c r="DB33" s="658"/>
      <c r="DC33" s="659"/>
      <c r="DD33" s="632">
        <v>2102289</v>
      </c>
      <c r="DE33" s="655"/>
      <c r="DF33" s="655"/>
      <c r="DG33" s="655"/>
      <c r="DH33" s="655"/>
      <c r="DI33" s="655"/>
      <c r="DJ33" s="655"/>
      <c r="DK33" s="656"/>
      <c r="DL33" s="632">
        <v>1527683</v>
      </c>
      <c r="DM33" s="655"/>
      <c r="DN33" s="655"/>
      <c r="DO33" s="655"/>
      <c r="DP33" s="655"/>
      <c r="DQ33" s="655"/>
      <c r="DR33" s="655"/>
      <c r="DS33" s="655"/>
      <c r="DT33" s="655"/>
      <c r="DU33" s="655"/>
      <c r="DV33" s="656"/>
      <c r="DW33" s="628">
        <v>33.299999999999997</v>
      </c>
      <c r="DX33" s="653"/>
      <c r="DY33" s="653"/>
      <c r="DZ33" s="653"/>
      <c r="EA33" s="653"/>
      <c r="EB33" s="653"/>
      <c r="EC33" s="654"/>
    </row>
    <row r="34" spans="2:133" ht="11.25" customHeight="1">
      <c r="B34" s="620" t="s">
        <v>301</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1061208</v>
      </c>
      <c r="CS34" s="624"/>
      <c r="CT34" s="624"/>
      <c r="CU34" s="624"/>
      <c r="CV34" s="624"/>
      <c r="CW34" s="624"/>
      <c r="CX34" s="624"/>
      <c r="CY34" s="625"/>
      <c r="CZ34" s="657">
        <v>10.7</v>
      </c>
      <c r="DA34" s="658"/>
      <c r="DB34" s="658"/>
      <c r="DC34" s="659"/>
      <c r="DD34" s="632">
        <v>713629</v>
      </c>
      <c r="DE34" s="624"/>
      <c r="DF34" s="624"/>
      <c r="DG34" s="624"/>
      <c r="DH34" s="624"/>
      <c r="DI34" s="624"/>
      <c r="DJ34" s="624"/>
      <c r="DK34" s="625"/>
      <c r="DL34" s="632">
        <v>463229</v>
      </c>
      <c r="DM34" s="624"/>
      <c r="DN34" s="624"/>
      <c r="DO34" s="624"/>
      <c r="DP34" s="624"/>
      <c r="DQ34" s="624"/>
      <c r="DR34" s="624"/>
      <c r="DS34" s="624"/>
      <c r="DT34" s="624"/>
      <c r="DU34" s="624"/>
      <c r="DV34" s="625"/>
      <c r="DW34" s="628">
        <v>10.1</v>
      </c>
      <c r="DX34" s="653"/>
      <c r="DY34" s="653"/>
      <c r="DZ34" s="653"/>
      <c r="EA34" s="653"/>
      <c r="EB34" s="653"/>
      <c r="EC34" s="654"/>
    </row>
    <row r="35" spans="2:133" ht="11.25" customHeight="1">
      <c r="B35" s="620" t="s">
        <v>305</v>
      </c>
      <c r="C35" s="621"/>
      <c r="D35" s="621"/>
      <c r="E35" s="621"/>
      <c r="F35" s="621"/>
      <c r="G35" s="621"/>
      <c r="H35" s="621"/>
      <c r="I35" s="621"/>
      <c r="J35" s="621"/>
      <c r="K35" s="621"/>
      <c r="L35" s="621"/>
      <c r="M35" s="621"/>
      <c r="N35" s="621"/>
      <c r="O35" s="621"/>
      <c r="P35" s="621"/>
      <c r="Q35" s="622"/>
      <c r="R35" s="623">
        <v>246302</v>
      </c>
      <c r="S35" s="624"/>
      <c r="T35" s="624"/>
      <c r="U35" s="624"/>
      <c r="V35" s="624"/>
      <c r="W35" s="624"/>
      <c r="X35" s="624"/>
      <c r="Y35" s="625"/>
      <c r="Z35" s="626">
        <v>2.4</v>
      </c>
      <c r="AA35" s="626"/>
      <c r="AB35" s="626"/>
      <c r="AC35" s="626"/>
      <c r="AD35" s="627" t="s">
        <v>109</v>
      </c>
      <c r="AE35" s="627"/>
      <c r="AF35" s="627"/>
      <c r="AG35" s="627"/>
      <c r="AH35" s="627"/>
      <c r="AI35" s="627"/>
      <c r="AJ35" s="627"/>
      <c r="AK35" s="627"/>
      <c r="AL35" s="628" t="s">
        <v>109</v>
      </c>
      <c r="AM35" s="629"/>
      <c r="AN35" s="629"/>
      <c r="AO35" s="630"/>
      <c r="AP35" s="186"/>
      <c r="AQ35" s="634" t="s">
        <v>306</v>
      </c>
      <c r="AR35" s="635"/>
      <c r="AS35" s="635"/>
      <c r="AT35" s="635"/>
      <c r="AU35" s="635"/>
      <c r="AV35" s="635"/>
      <c r="AW35" s="635"/>
      <c r="AX35" s="635"/>
      <c r="AY35" s="636"/>
      <c r="AZ35" s="612">
        <v>923986</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82153</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59814</v>
      </c>
      <c r="CS35" s="655"/>
      <c r="CT35" s="655"/>
      <c r="CU35" s="655"/>
      <c r="CV35" s="655"/>
      <c r="CW35" s="655"/>
      <c r="CX35" s="655"/>
      <c r="CY35" s="656"/>
      <c r="CZ35" s="657">
        <v>0.6</v>
      </c>
      <c r="DA35" s="658"/>
      <c r="DB35" s="658"/>
      <c r="DC35" s="659"/>
      <c r="DD35" s="632">
        <v>51425</v>
      </c>
      <c r="DE35" s="655"/>
      <c r="DF35" s="655"/>
      <c r="DG35" s="655"/>
      <c r="DH35" s="655"/>
      <c r="DI35" s="655"/>
      <c r="DJ35" s="655"/>
      <c r="DK35" s="656"/>
      <c r="DL35" s="632">
        <v>51425</v>
      </c>
      <c r="DM35" s="655"/>
      <c r="DN35" s="655"/>
      <c r="DO35" s="655"/>
      <c r="DP35" s="655"/>
      <c r="DQ35" s="655"/>
      <c r="DR35" s="655"/>
      <c r="DS35" s="655"/>
      <c r="DT35" s="655"/>
      <c r="DU35" s="655"/>
      <c r="DV35" s="656"/>
      <c r="DW35" s="628">
        <v>1.1000000000000001</v>
      </c>
      <c r="DX35" s="653"/>
      <c r="DY35" s="653"/>
      <c r="DZ35" s="653"/>
      <c r="EA35" s="653"/>
      <c r="EB35" s="653"/>
      <c r="EC35" s="654"/>
    </row>
    <row r="36" spans="2:133" ht="11.25" customHeight="1">
      <c r="B36" s="666" t="s">
        <v>309</v>
      </c>
      <c r="C36" s="667"/>
      <c r="D36" s="667"/>
      <c r="E36" s="667"/>
      <c r="F36" s="667"/>
      <c r="G36" s="667"/>
      <c r="H36" s="667"/>
      <c r="I36" s="667"/>
      <c r="J36" s="667"/>
      <c r="K36" s="667"/>
      <c r="L36" s="667"/>
      <c r="M36" s="667"/>
      <c r="N36" s="667"/>
      <c r="O36" s="667"/>
      <c r="P36" s="667"/>
      <c r="Q36" s="668"/>
      <c r="R36" s="695">
        <v>10261389</v>
      </c>
      <c r="S36" s="696"/>
      <c r="T36" s="696"/>
      <c r="U36" s="696"/>
      <c r="V36" s="696"/>
      <c r="W36" s="696"/>
      <c r="X36" s="696"/>
      <c r="Y36" s="697"/>
      <c r="Z36" s="698">
        <v>100</v>
      </c>
      <c r="AA36" s="698"/>
      <c r="AB36" s="698"/>
      <c r="AC36" s="698"/>
      <c r="AD36" s="699">
        <v>4346150</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117310</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-210066</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2411550</v>
      </c>
      <c r="CS36" s="624"/>
      <c r="CT36" s="624"/>
      <c r="CU36" s="624"/>
      <c r="CV36" s="624"/>
      <c r="CW36" s="624"/>
      <c r="CX36" s="624"/>
      <c r="CY36" s="625"/>
      <c r="CZ36" s="657">
        <v>24.3</v>
      </c>
      <c r="DA36" s="658"/>
      <c r="DB36" s="658"/>
      <c r="DC36" s="659"/>
      <c r="DD36" s="632">
        <v>549657</v>
      </c>
      <c r="DE36" s="624"/>
      <c r="DF36" s="624"/>
      <c r="DG36" s="624"/>
      <c r="DH36" s="624"/>
      <c r="DI36" s="624"/>
      <c r="DJ36" s="624"/>
      <c r="DK36" s="625"/>
      <c r="DL36" s="632">
        <v>436290</v>
      </c>
      <c r="DM36" s="624"/>
      <c r="DN36" s="624"/>
      <c r="DO36" s="624"/>
      <c r="DP36" s="624"/>
      <c r="DQ36" s="624"/>
      <c r="DR36" s="624"/>
      <c r="DS36" s="624"/>
      <c r="DT36" s="624"/>
      <c r="DU36" s="624"/>
      <c r="DV36" s="625"/>
      <c r="DW36" s="628">
        <v>9.5</v>
      </c>
      <c r="DX36" s="653"/>
      <c r="DY36" s="653"/>
      <c r="DZ36" s="653"/>
      <c r="EA36" s="653"/>
      <c r="EB36" s="653"/>
      <c r="EC36" s="654"/>
    </row>
    <row r="37" spans="2:133" ht="11.25" customHeight="1">
      <c r="AQ37" s="702" t="s">
        <v>313</v>
      </c>
      <c r="AR37" s="703"/>
      <c r="AS37" s="703"/>
      <c r="AT37" s="703"/>
      <c r="AU37" s="703"/>
      <c r="AV37" s="703"/>
      <c r="AW37" s="703"/>
      <c r="AX37" s="703"/>
      <c r="AY37" s="704"/>
      <c r="AZ37" s="623">
        <v>7422</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2640</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331420</v>
      </c>
      <c r="CS37" s="655"/>
      <c r="CT37" s="655"/>
      <c r="CU37" s="655"/>
      <c r="CV37" s="655"/>
      <c r="CW37" s="655"/>
      <c r="CX37" s="655"/>
      <c r="CY37" s="656"/>
      <c r="CZ37" s="657">
        <v>3.3</v>
      </c>
      <c r="DA37" s="658"/>
      <c r="DB37" s="658"/>
      <c r="DC37" s="659"/>
      <c r="DD37" s="632">
        <v>326955</v>
      </c>
      <c r="DE37" s="655"/>
      <c r="DF37" s="655"/>
      <c r="DG37" s="655"/>
      <c r="DH37" s="655"/>
      <c r="DI37" s="655"/>
      <c r="DJ37" s="655"/>
      <c r="DK37" s="656"/>
      <c r="DL37" s="632">
        <v>316165</v>
      </c>
      <c r="DM37" s="655"/>
      <c r="DN37" s="655"/>
      <c r="DO37" s="655"/>
      <c r="DP37" s="655"/>
      <c r="DQ37" s="655"/>
      <c r="DR37" s="655"/>
      <c r="DS37" s="655"/>
      <c r="DT37" s="655"/>
      <c r="DU37" s="655"/>
      <c r="DV37" s="656"/>
      <c r="DW37" s="628">
        <v>6.9</v>
      </c>
      <c r="DX37" s="653"/>
      <c r="DY37" s="653"/>
      <c r="DZ37" s="653"/>
      <c r="EA37" s="653"/>
      <c r="EB37" s="653"/>
      <c r="EC37" s="654"/>
    </row>
    <row r="38" spans="2:133" ht="11.25" customHeight="1">
      <c r="AQ38" s="702" t="s">
        <v>316</v>
      </c>
      <c r="AR38" s="703"/>
      <c r="AS38" s="703"/>
      <c r="AT38" s="703"/>
      <c r="AU38" s="703"/>
      <c r="AV38" s="703"/>
      <c r="AW38" s="703"/>
      <c r="AX38" s="703"/>
      <c r="AY38" s="704"/>
      <c r="AZ38" s="623" t="s">
        <v>109</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4227</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916564</v>
      </c>
      <c r="CS38" s="624"/>
      <c r="CT38" s="624"/>
      <c r="CU38" s="624"/>
      <c r="CV38" s="624"/>
      <c r="CW38" s="624"/>
      <c r="CX38" s="624"/>
      <c r="CY38" s="625"/>
      <c r="CZ38" s="657">
        <v>9.3000000000000007</v>
      </c>
      <c r="DA38" s="658"/>
      <c r="DB38" s="658"/>
      <c r="DC38" s="659"/>
      <c r="DD38" s="632">
        <v>766522</v>
      </c>
      <c r="DE38" s="624"/>
      <c r="DF38" s="624"/>
      <c r="DG38" s="624"/>
      <c r="DH38" s="624"/>
      <c r="DI38" s="624"/>
      <c r="DJ38" s="624"/>
      <c r="DK38" s="625"/>
      <c r="DL38" s="632">
        <v>576739</v>
      </c>
      <c r="DM38" s="624"/>
      <c r="DN38" s="624"/>
      <c r="DO38" s="624"/>
      <c r="DP38" s="624"/>
      <c r="DQ38" s="624"/>
      <c r="DR38" s="624"/>
      <c r="DS38" s="624"/>
      <c r="DT38" s="624"/>
      <c r="DU38" s="624"/>
      <c r="DV38" s="625"/>
      <c r="DW38" s="628">
        <v>12.6</v>
      </c>
      <c r="DX38" s="653"/>
      <c r="DY38" s="653"/>
      <c r="DZ38" s="653"/>
      <c r="EA38" s="653"/>
      <c r="EB38" s="653"/>
      <c r="EC38" s="654"/>
    </row>
    <row r="39" spans="2:133" ht="11.25" customHeight="1">
      <c r="AQ39" s="702" t="s">
        <v>319</v>
      </c>
      <c r="AR39" s="703"/>
      <c r="AS39" s="703"/>
      <c r="AT39" s="703"/>
      <c r="AU39" s="703"/>
      <c r="AV39" s="703"/>
      <c r="AW39" s="703"/>
      <c r="AX39" s="703"/>
      <c r="AY39" s="704"/>
      <c r="AZ39" s="623" t="s">
        <v>109</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79</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1221967</v>
      </c>
      <c r="CS39" s="655"/>
      <c r="CT39" s="655"/>
      <c r="CU39" s="655"/>
      <c r="CV39" s="655"/>
      <c r="CW39" s="655"/>
      <c r="CX39" s="655"/>
      <c r="CY39" s="656"/>
      <c r="CZ39" s="657">
        <v>12.3</v>
      </c>
      <c r="DA39" s="658"/>
      <c r="DB39" s="658"/>
      <c r="DC39" s="659"/>
      <c r="DD39" s="632">
        <v>20756</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286237</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180</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7644</v>
      </c>
      <c r="CS40" s="624"/>
      <c r="CT40" s="624"/>
      <c r="CU40" s="624"/>
      <c r="CV40" s="624"/>
      <c r="CW40" s="624"/>
      <c r="CX40" s="624"/>
      <c r="CY40" s="625"/>
      <c r="CZ40" s="657">
        <v>0.1</v>
      </c>
      <c r="DA40" s="658"/>
      <c r="DB40" s="658"/>
      <c r="DC40" s="659"/>
      <c r="DD40" s="632">
        <v>300</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513017</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406</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208</v>
      </c>
      <c r="CS41" s="655"/>
      <c r="CT41" s="655"/>
      <c r="CU41" s="655"/>
      <c r="CV41" s="655"/>
      <c r="CW41" s="655"/>
      <c r="CX41" s="655"/>
      <c r="CY41" s="656"/>
      <c r="CZ41" s="657" t="s">
        <v>208</v>
      </c>
      <c r="DA41" s="658"/>
      <c r="DB41" s="658"/>
      <c r="DC41" s="659"/>
      <c r="DD41" s="632" t="s">
        <v>208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811326</v>
      </c>
      <c r="CS42" s="624"/>
      <c r="CT42" s="624"/>
      <c r="CU42" s="624"/>
      <c r="CV42" s="624"/>
      <c r="CW42" s="624"/>
      <c r="CX42" s="624"/>
      <c r="CY42" s="625"/>
      <c r="CZ42" s="657">
        <v>8.1999999999999993</v>
      </c>
      <c r="DA42" s="706"/>
      <c r="DB42" s="706"/>
      <c r="DC42" s="707"/>
      <c r="DD42" s="632">
        <v>263725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10269</v>
      </c>
      <c r="CS43" s="655"/>
      <c r="CT43" s="655"/>
      <c r="CU43" s="655"/>
      <c r="CV43" s="655"/>
      <c r="CW43" s="655"/>
      <c r="CX43" s="655"/>
      <c r="CY43" s="656"/>
      <c r="CZ43" s="657">
        <v>0.1</v>
      </c>
      <c r="DA43" s="658"/>
      <c r="DB43" s="658"/>
      <c r="DC43" s="659"/>
      <c r="DD43" s="632">
        <v>10269</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333</v>
      </c>
      <c r="CD44" s="729" t="s">
        <v>286</v>
      </c>
      <c r="CE44" s="730"/>
      <c r="CF44" s="620" t="s">
        <v>334</v>
      </c>
      <c r="CG44" s="621"/>
      <c r="CH44" s="621"/>
      <c r="CI44" s="621"/>
      <c r="CJ44" s="621"/>
      <c r="CK44" s="621"/>
      <c r="CL44" s="621"/>
      <c r="CM44" s="621"/>
      <c r="CN44" s="621"/>
      <c r="CO44" s="621"/>
      <c r="CP44" s="621"/>
      <c r="CQ44" s="622"/>
      <c r="CR44" s="623">
        <v>760217</v>
      </c>
      <c r="CS44" s="624"/>
      <c r="CT44" s="624"/>
      <c r="CU44" s="624"/>
      <c r="CV44" s="624"/>
      <c r="CW44" s="624"/>
      <c r="CX44" s="624"/>
      <c r="CY44" s="625"/>
      <c r="CZ44" s="657">
        <v>7.7</v>
      </c>
      <c r="DA44" s="706"/>
      <c r="DB44" s="706"/>
      <c r="DC44" s="707"/>
      <c r="DD44" s="632">
        <v>250358</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335</v>
      </c>
      <c r="CG45" s="621"/>
      <c r="CH45" s="621"/>
      <c r="CI45" s="621"/>
      <c r="CJ45" s="621"/>
      <c r="CK45" s="621"/>
      <c r="CL45" s="621"/>
      <c r="CM45" s="621"/>
      <c r="CN45" s="621"/>
      <c r="CO45" s="621"/>
      <c r="CP45" s="621"/>
      <c r="CQ45" s="622"/>
      <c r="CR45" s="623">
        <v>307977</v>
      </c>
      <c r="CS45" s="655"/>
      <c r="CT45" s="655"/>
      <c r="CU45" s="655"/>
      <c r="CV45" s="655"/>
      <c r="CW45" s="655"/>
      <c r="CX45" s="655"/>
      <c r="CY45" s="656"/>
      <c r="CZ45" s="657">
        <v>3.1</v>
      </c>
      <c r="DA45" s="658"/>
      <c r="DB45" s="658"/>
      <c r="DC45" s="659"/>
      <c r="DD45" s="632">
        <v>15548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336</v>
      </c>
      <c r="CG46" s="621"/>
      <c r="CH46" s="621"/>
      <c r="CI46" s="621"/>
      <c r="CJ46" s="621"/>
      <c r="CK46" s="621"/>
      <c r="CL46" s="621"/>
      <c r="CM46" s="621"/>
      <c r="CN46" s="621"/>
      <c r="CO46" s="621"/>
      <c r="CP46" s="621"/>
      <c r="CQ46" s="622"/>
      <c r="CR46" s="623">
        <v>368555</v>
      </c>
      <c r="CS46" s="624"/>
      <c r="CT46" s="624"/>
      <c r="CU46" s="624"/>
      <c r="CV46" s="624"/>
      <c r="CW46" s="624"/>
      <c r="CX46" s="624"/>
      <c r="CY46" s="625"/>
      <c r="CZ46" s="657">
        <v>3.7</v>
      </c>
      <c r="DA46" s="706"/>
      <c r="DB46" s="706"/>
      <c r="DC46" s="707"/>
      <c r="DD46" s="632">
        <v>183325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337</v>
      </c>
      <c r="CG47" s="621"/>
      <c r="CH47" s="621"/>
      <c r="CI47" s="621"/>
      <c r="CJ47" s="621"/>
      <c r="CK47" s="621"/>
      <c r="CL47" s="621"/>
      <c r="CM47" s="621"/>
      <c r="CN47" s="621"/>
      <c r="CO47" s="621"/>
      <c r="CP47" s="621"/>
      <c r="CQ47" s="622"/>
      <c r="CR47" s="623">
        <v>51109</v>
      </c>
      <c r="CS47" s="655"/>
      <c r="CT47" s="655"/>
      <c r="CU47" s="655"/>
      <c r="CV47" s="655"/>
      <c r="CW47" s="655"/>
      <c r="CX47" s="655"/>
      <c r="CY47" s="656"/>
      <c r="CZ47" s="657">
        <v>0.5</v>
      </c>
      <c r="DA47" s="658"/>
      <c r="DB47" s="658"/>
      <c r="DC47" s="659"/>
      <c r="DD47" s="632">
        <v>13367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338</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339</v>
      </c>
      <c r="CE49" s="667"/>
      <c r="CF49" s="667"/>
      <c r="CG49" s="667"/>
      <c r="CH49" s="667"/>
      <c r="CI49" s="667"/>
      <c r="CJ49" s="667"/>
      <c r="CK49" s="667"/>
      <c r="CL49" s="667"/>
      <c r="CM49" s="667"/>
      <c r="CN49" s="667"/>
      <c r="CO49" s="667"/>
      <c r="CP49" s="667"/>
      <c r="CQ49" s="668"/>
      <c r="CR49" s="695">
        <v>9908383</v>
      </c>
      <c r="CS49" s="691"/>
      <c r="CT49" s="691"/>
      <c r="CU49" s="691"/>
      <c r="CV49" s="691"/>
      <c r="CW49" s="691"/>
      <c r="CX49" s="691"/>
      <c r="CY49" s="718"/>
      <c r="CZ49" s="719">
        <v>100</v>
      </c>
      <c r="DA49" s="720"/>
      <c r="DB49" s="720"/>
      <c r="DC49" s="721"/>
      <c r="DD49" s="722">
        <v>4842365</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362</v>
      </c>
      <c r="C7" s="750"/>
      <c r="D7" s="750"/>
      <c r="E7" s="750"/>
      <c r="F7" s="750"/>
      <c r="G7" s="750"/>
      <c r="H7" s="750"/>
      <c r="I7" s="750"/>
      <c r="J7" s="750"/>
      <c r="K7" s="750"/>
      <c r="L7" s="750"/>
      <c r="M7" s="750"/>
      <c r="N7" s="750"/>
      <c r="O7" s="750"/>
      <c r="P7" s="751"/>
      <c r="Q7" s="752">
        <v>10263</v>
      </c>
      <c r="R7" s="753"/>
      <c r="S7" s="753"/>
      <c r="T7" s="753"/>
      <c r="U7" s="753"/>
      <c r="V7" s="753">
        <v>9910</v>
      </c>
      <c r="W7" s="753"/>
      <c r="X7" s="753"/>
      <c r="Y7" s="753"/>
      <c r="Z7" s="753"/>
      <c r="AA7" s="753">
        <v>353</v>
      </c>
      <c r="AB7" s="753"/>
      <c r="AC7" s="753"/>
      <c r="AD7" s="753"/>
      <c r="AE7" s="754"/>
      <c r="AF7" s="755">
        <v>351</v>
      </c>
      <c r="AG7" s="756"/>
      <c r="AH7" s="756"/>
      <c r="AI7" s="756"/>
      <c r="AJ7" s="757"/>
      <c r="AK7" s="792">
        <v>249</v>
      </c>
      <c r="AL7" s="793"/>
      <c r="AM7" s="793"/>
      <c r="AN7" s="793"/>
      <c r="AO7" s="793"/>
      <c r="AP7" s="793">
        <v>8040</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545</v>
      </c>
      <c r="BT7" s="797"/>
      <c r="BU7" s="797"/>
      <c r="BV7" s="797"/>
      <c r="BW7" s="797"/>
      <c r="BX7" s="797"/>
      <c r="BY7" s="797"/>
      <c r="BZ7" s="797"/>
      <c r="CA7" s="797"/>
      <c r="CB7" s="797"/>
      <c r="CC7" s="797"/>
      <c r="CD7" s="797"/>
      <c r="CE7" s="797"/>
      <c r="CF7" s="797"/>
      <c r="CG7" s="798"/>
      <c r="CH7" s="789">
        <v>-4</v>
      </c>
      <c r="CI7" s="790"/>
      <c r="CJ7" s="790"/>
      <c r="CK7" s="790"/>
      <c r="CL7" s="791"/>
      <c r="CM7" s="789">
        <v>100</v>
      </c>
      <c r="CN7" s="790"/>
      <c r="CO7" s="790"/>
      <c r="CP7" s="790"/>
      <c r="CQ7" s="791"/>
      <c r="CR7" s="789">
        <v>51</v>
      </c>
      <c r="CS7" s="790"/>
      <c r="CT7" s="790"/>
      <c r="CU7" s="790"/>
      <c r="CV7" s="791"/>
      <c r="CW7" s="789" t="s">
        <v>546</v>
      </c>
      <c r="CX7" s="790"/>
      <c r="CY7" s="790"/>
      <c r="CZ7" s="790"/>
      <c r="DA7" s="791"/>
      <c r="DB7" s="789" t="s">
        <v>546</v>
      </c>
      <c r="DC7" s="790"/>
      <c r="DD7" s="790"/>
      <c r="DE7" s="790"/>
      <c r="DF7" s="791"/>
      <c r="DG7" s="789" t="s">
        <v>546</v>
      </c>
      <c r="DH7" s="790"/>
      <c r="DI7" s="790"/>
      <c r="DJ7" s="790"/>
      <c r="DK7" s="791"/>
      <c r="DL7" s="789" t="s">
        <v>537</v>
      </c>
      <c r="DM7" s="790"/>
      <c r="DN7" s="790"/>
      <c r="DO7" s="790"/>
      <c r="DP7" s="791"/>
      <c r="DQ7" s="789" t="s">
        <v>537</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v>10263</v>
      </c>
      <c r="R23" s="812"/>
      <c r="S23" s="812"/>
      <c r="T23" s="812"/>
      <c r="U23" s="812"/>
      <c r="V23" s="812">
        <v>9910</v>
      </c>
      <c r="W23" s="812"/>
      <c r="X23" s="812"/>
      <c r="Y23" s="812"/>
      <c r="Z23" s="812"/>
      <c r="AA23" s="812">
        <v>353</v>
      </c>
      <c r="AB23" s="812"/>
      <c r="AC23" s="812"/>
      <c r="AD23" s="812"/>
      <c r="AE23" s="813"/>
      <c r="AF23" s="814">
        <v>351</v>
      </c>
      <c r="AG23" s="812"/>
      <c r="AH23" s="812"/>
      <c r="AI23" s="812"/>
      <c r="AJ23" s="815"/>
      <c r="AK23" s="816"/>
      <c r="AL23" s="817"/>
      <c r="AM23" s="817"/>
      <c r="AN23" s="817"/>
      <c r="AO23" s="817"/>
      <c r="AP23" s="812">
        <v>8040</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345</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2821</v>
      </c>
      <c r="R28" s="841"/>
      <c r="S28" s="841"/>
      <c r="T28" s="841"/>
      <c r="U28" s="841"/>
      <c r="V28" s="841">
        <v>2751</v>
      </c>
      <c r="W28" s="841"/>
      <c r="X28" s="841"/>
      <c r="Y28" s="841"/>
      <c r="Z28" s="841"/>
      <c r="AA28" s="841">
        <v>70</v>
      </c>
      <c r="AB28" s="841"/>
      <c r="AC28" s="841"/>
      <c r="AD28" s="841"/>
      <c r="AE28" s="842"/>
      <c r="AF28" s="843">
        <v>70</v>
      </c>
      <c r="AG28" s="841"/>
      <c r="AH28" s="841"/>
      <c r="AI28" s="841"/>
      <c r="AJ28" s="844"/>
      <c r="AK28" s="845">
        <v>286</v>
      </c>
      <c r="AL28" s="836"/>
      <c r="AM28" s="836"/>
      <c r="AN28" s="836"/>
      <c r="AO28" s="836"/>
      <c r="AP28" s="836" t="s">
        <v>536</v>
      </c>
      <c r="AQ28" s="836"/>
      <c r="AR28" s="836"/>
      <c r="AS28" s="836"/>
      <c r="AT28" s="836"/>
      <c r="AU28" s="836" t="s">
        <v>538</v>
      </c>
      <c r="AV28" s="836"/>
      <c r="AW28" s="836"/>
      <c r="AX28" s="836"/>
      <c r="AY28" s="836"/>
      <c r="AZ28" s="837" t="s">
        <v>537</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1742</v>
      </c>
      <c r="R29" s="777"/>
      <c r="S29" s="777"/>
      <c r="T29" s="777"/>
      <c r="U29" s="777"/>
      <c r="V29" s="777">
        <v>1647</v>
      </c>
      <c r="W29" s="777"/>
      <c r="X29" s="777"/>
      <c r="Y29" s="777"/>
      <c r="Z29" s="777"/>
      <c r="AA29" s="777">
        <v>95</v>
      </c>
      <c r="AB29" s="777"/>
      <c r="AC29" s="777"/>
      <c r="AD29" s="777"/>
      <c r="AE29" s="778"/>
      <c r="AF29" s="779">
        <v>95</v>
      </c>
      <c r="AG29" s="780"/>
      <c r="AH29" s="780"/>
      <c r="AI29" s="780"/>
      <c r="AJ29" s="781"/>
      <c r="AK29" s="848">
        <v>228</v>
      </c>
      <c r="AL29" s="849"/>
      <c r="AM29" s="849"/>
      <c r="AN29" s="849"/>
      <c r="AO29" s="849"/>
      <c r="AP29" s="849" t="s">
        <v>537</v>
      </c>
      <c r="AQ29" s="849"/>
      <c r="AR29" s="849"/>
      <c r="AS29" s="849"/>
      <c r="AT29" s="849"/>
      <c r="AU29" s="849" t="s">
        <v>537</v>
      </c>
      <c r="AV29" s="849"/>
      <c r="AW29" s="849"/>
      <c r="AX29" s="849"/>
      <c r="AY29" s="849"/>
      <c r="AZ29" s="850" t="s">
        <v>537</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169</v>
      </c>
      <c r="R30" s="777"/>
      <c r="S30" s="777"/>
      <c r="T30" s="777"/>
      <c r="U30" s="777"/>
      <c r="V30" s="777">
        <v>165</v>
      </c>
      <c r="W30" s="777"/>
      <c r="X30" s="777"/>
      <c r="Y30" s="777"/>
      <c r="Z30" s="777"/>
      <c r="AA30" s="777">
        <v>4</v>
      </c>
      <c r="AB30" s="777"/>
      <c r="AC30" s="777"/>
      <c r="AD30" s="777"/>
      <c r="AE30" s="778"/>
      <c r="AF30" s="779">
        <v>4</v>
      </c>
      <c r="AG30" s="780"/>
      <c r="AH30" s="780"/>
      <c r="AI30" s="780"/>
      <c r="AJ30" s="781"/>
      <c r="AK30" s="848">
        <v>285</v>
      </c>
      <c r="AL30" s="849"/>
      <c r="AM30" s="849"/>
      <c r="AN30" s="849"/>
      <c r="AO30" s="849"/>
      <c r="AP30" s="849" t="s">
        <v>537</v>
      </c>
      <c r="AQ30" s="849"/>
      <c r="AR30" s="849"/>
      <c r="AS30" s="849"/>
      <c r="AT30" s="849"/>
      <c r="AU30" s="849" t="s">
        <v>537</v>
      </c>
      <c r="AV30" s="849"/>
      <c r="AW30" s="849"/>
      <c r="AX30" s="849"/>
      <c r="AY30" s="849"/>
      <c r="AZ30" s="850" t="s">
        <v>537</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225</v>
      </c>
      <c r="R31" s="777"/>
      <c r="S31" s="777"/>
      <c r="T31" s="777"/>
      <c r="U31" s="777"/>
      <c r="V31" s="777">
        <v>179</v>
      </c>
      <c r="W31" s="777"/>
      <c r="X31" s="777"/>
      <c r="Y31" s="777"/>
      <c r="Z31" s="777"/>
      <c r="AA31" s="777">
        <v>46</v>
      </c>
      <c r="AB31" s="777"/>
      <c r="AC31" s="777"/>
      <c r="AD31" s="777"/>
      <c r="AE31" s="778"/>
      <c r="AF31" s="779">
        <v>583</v>
      </c>
      <c r="AG31" s="780"/>
      <c r="AH31" s="780"/>
      <c r="AI31" s="780"/>
      <c r="AJ31" s="781"/>
      <c r="AK31" s="848">
        <v>7</v>
      </c>
      <c r="AL31" s="849"/>
      <c r="AM31" s="849"/>
      <c r="AN31" s="849"/>
      <c r="AO31" s="849"/>
      <c r="AP31" s="849">
        <v>141</v>
      </c>
      <c r="AQ31" s="849"/>
      <c r="AR31" s="849"/>
      <c r="AS31" s="849"/>
      <c r="AT31" s="849"/>
      <c r="AU31" s="849">
        <v>18</v>
      </c>
      <c r="AV31" s="849"/>
      <c r="AW31" s="849"/>
      <c r="AX31" s="849"/>
      <c r="AY31" s="849"/>
      <c r="AZ31" s="850" t="s">
        <v>537</v>
      </c>
      <c r="BA31" s="850"/>
      <c r="BB31" s="850"/>
      <c r="BC31" s="850"/>
      <c r="BD31" s="850"/>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226</v>
      </c>
      <c r="R32" s="777"/>
      <c r="S32" s="777"/>
      <c r="T32" s="777"/>
      <c r="U32" s="777"/>
      <c r="V32" s="777">
        <v>222</v>
      </c>
      <c r="W32" s="777"/>
      <c r="X32" s="777"/>
      <c r="Y32" s="777"/>
      <c r="Z32" s="777"/>
      <c r="AA32" s="777">
        <v>4</v>
      </c>
      <c r="AB32" s="777"/>
      <c r="AC32" s="777"/>
      <c r="AD32" s="777"/>
      <c r="AE32" s="778"/>
      <c r="AF32" s="779">
        <v>5</v>
      </c>
      <c r="AG32" s="780"/>
      <c r="AH32" s="780"/>
      <c r="AI32" s="780"/>
      <c r="AJ32" s="781"/>
      <c r="AK32" s="848">
        <v>117</v>
      </c>
      <c r="AL32" s="849"/>
      <c r="AM32" s="849"/>
      <c r="AN32" s="849"/>
      <c r="AO32" s="849"/>
      <c r="AP32" s="849">
        <v>1753</v>
      </c>
      <c r="AQ32" s="849"/>
      <c r="AR32" s="849"/>
      <c r="AS32" s="849"/>
      <c r="AT32" s="849"/>
      <c r="AU32" s="849">
        <v>1658</v>
      </c>
      <c r="AV32" s="849"/>
      <c r="AW32" s="849"/>
      <c r="AX32" s="849"/>
      <c r="AY32" s="849"/>
      <c r="AZ32" s="850" t="s">
        <v>537</v>
      </c>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383</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384</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756</v>
      </c>
      <c r="AG63" s="860"/>
      <c r="AH63" s="860"/>
      <c r="AI63" s="860"/>
      <c r="AJ63" s="861"/>
      <c r="AK63" s="862"/>
      <c r="AL63" s="857"/>
      <c r="AM63" s="857"/>
      <c r="AN63" s="857"/>
      <c r="AO63" s="857"/>
      <c r="AP63" s="860">
        <v>1894</v>
      </c>
      <c r="AQ63" s="860"/>
      <c r="AR63" s="860"/>
      <c r="AS63" s="860"/>
      <c r="AT63" s="860"/>
      <c r="AU63" s="860">
        <v>1676</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386</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387</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539</v>
      </c>
      <c r="C68" s="888"/>
      <c r="D68" s="888"/>
      <c r="E68" s="888"/>
      <c r="F68" s="888"/>
      <c r="G68" s="888"/>
      <c r="H68" s="888"/>
      <c r="I68" s="888"/>
      <c r="J68" s="888"/>
      <c r="K68" s="888"/>
      <c r="L68" s="888"/>
      <c r="M68" s="888"/>
      <c r="N68" s="888"/>
      <c r="O68" s="888"/>
      <c r="P68" s="889"/>
      <c r="Q68" s="890">
        <v>140</v>
      </c>
      <c r="R68" s="884"/>
      <c r="S68" s="884"/>
      <c r="T68" s="884"/>
      <c r="U68" s="884"/>
      <c r="V68" s="884">
        <v>134</v>
      </c>
      <c r="W68" s="884"/>
      <c r="X68" s="884"/>
      <c r="Y68" s="884"/>
      <c r="Z68" s="884"/>
      <c r="AA68" s="884">
        <v>6</v>
      </c>
      <c r="AB68" s="884"/>
      <c r="AC68" s="884"/>
      <c r="AD68" s="884"/>
      <c r="AE68" s="884"/>
      <c r="AF68" s="884">
        <v>6</v>
      </c>
      <c r="AG68" s="884"/>
      <c r="AH68" s="884"/>
      <c r="AI68" s="884"/>
      <c r="AJ68" s="884"/>
      <c r="AK68" s="884" t="s">
        <v>538</v>
      </c>
      <c r="AL68" s="884"/>
      <c r="AM68" s="884"/>
      <c r="AN68" s="884"/>
      <c r="AO68" s="884"/>
      <c r="AP68" s="884" t="s">
        <v>537</v>
      </c>
      <c r="AQ68" s="884"/>
      <c r="AR68" s="884"/>
      <c r="AS68" s="884"/>
      <c r="AT68" s="884"/>
      <c r="AU68" s="884" t="s">
        <v>537</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540</v>
      </c>
      <c r="C69" s="892"/>
      <c r="D69" s="892"/>
      <c r="E69" s="892"/>
      <c r="F69" s="892"/>
      <c r="G69" s="892"/>
      <c r="H69" s="892"/>
      <c r="I69" s="892"/>
      <c r="J69" s="892"/>
      <c r="K69" s="892"/>
      <c r="L69" s="892"/>
      <c r="M69" s="892"/>
      <c r="N69" s="892"/>
      <c r="O69" s="892"/>
      <c r="P69" s="893"/>
      <c r="Q69" s="894">
        <v>1077</v>
      </c>
      <c r="R69" s="849"/>
      <c r="S69" s="849"/>
      <c r="T69" s="849"/>
      <c r="U69" s="849"/>
      <c r="V69" s="849">
        <v>1049</v>
      </c>
      <c r="W69" s="849"/>
      <c r="X69" s="849"/>
      <c r="Y69" s="849"/>
      <c r="Z69" s="849"/>
      <c r="AA69" s="849">
        <v>29</v>
      </c>
      <c r="AB69" s="849"/>
      <c r="AC69" s="849"/>
      <c r="AD69" s="849"/>
      <c r="AE69" s="849"/>
      <c r="AF69" s="849">
        <v>29</v>
      </c>
      <c r="AG69" s="849"/>
      <c r="AH69" s="849"/>
      <c r="AI69" s="849"/>
      <c r="AJ69" s="849"/>
      <c r="AK69" s="849">
        <v>12</v>
      </c>
      <c r="AL69" s="849"/>
      <c r="AM69" s="849"/>
      <c r="AN69" s="849"/>
      <c r="AO69" s="849"/>
      <c r="AP69" s="849">
        <v>347</v>
      </c>
      <c r="AQ69" s="849"/>
      <c r="AR69" s="849"/>
      <c r="AS69" s="849"/>
      <c r="AT69" s="849"/>
      <c r="AU69" s="849">
        <v>69</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541</v>
      </c>
      <c r="C70" s="892"/>
      <c r="D70" s="892"/>
      <c r="E70" s="892"/>
      <c r="F70" s="892"/>
      <c r="G70" s="892"/>
      <c r="H70" s="892"/>
      <c r="I70" s="892"/>
      <c r="J70" s="892"/>
      <c r="K70" s="892"/>
      <c r="L70" s="892"/>
      <c r="M70" s="892"/>
      <c r="N70" s="892"/>
      <c r="O70" s="892"/>
      <c r="P70" s="893"/>
      <c r="Q70" s="894">
        <v>449</v>
      </c>
      <c r="R70" s="849"/>
      <c r="S70" s="849"/>
      <c r="T70" s="849"/>
      <c r="U70" s="849"/>
      <c r="V70" s="849">
        <v>415</v>
      </c>
      <c r="W70" s="849"/>
      <c r="X70" s="849"/>
      <c r="Y70" s="849"/>
      <c r="Z70" s="849"/>
      <c r="AA70" s="849">
        <v>35</v>
      </c>
      <c r="AB70" s="849"/>
      <c r="AC70" s="849"/>
      <c r="AD70" s="849"/>
      <c r="AE70" s="849"/>
      <c r="AF70" s="849">
        <v>35</v>
      </c>
      <c r="AG70" s="849"/>
      <c r="AH70" s="849"/>
      <c r="AI70" s="849"/>
      <c r="AJ70" s="849"/>
      <c r="AK70" s="849">
        <v>10</v>
      </c>
      <c r="AL70" s="849"/>
      <c r="AM70" s="849"/>
      <c r="AN70" s="849"/>
      <c r="AO70" s="849"/>
      <c r="AP70" s="849" t="s">
        <v>537</v>
      </c>
      <c r="AQ70" s="849"/>
      <c r="AR70" s="849"/>
      <c r="AS70" s="849"/>
      <c r="AT70" s="849"/>
      <c r="AU70" s="849" t="s">
        <v>537</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542</v>
      </c>
      <c r="C71" s="892"/>
      <c r="D71" s="892"/>
      <c r="E71" s="892"/>
      <c r="F71" s="892"/>
      <c r="G71" s="892"/>
      <c r="H71" s="892"/>
      <c r="I71" s="892"/>
      <c r="J71" s="892"/>
      <c r="K71" s="892"/>
      <c r="L71" s="892"/>
      <c r="M71" s="892"/>
      <c r="N71" s="892"/>
      <c r="O71" s="892"/>
      <c r="P71" s="893"/>
      <c r="Q71" s="894">
        <v>17863</v>
      </c>
      <c r="R71" s="849"/>
      <c r="S71" s="849"/>
      <c r="T71" s="849"/>
      <c r="U71" s="849"/>
      <c r="V71" s="849">
        <v>17363</v>
      </c>
      <c r="W71" s="849"/>
      <c r="X71" s="849"/>
      <c r="Y71" s="849"/>
      <c r="Z71" s="849"/>
      <c r="AA71" s="849">
        <v>500</v>
      </c>
      <c r="AB71" s="849"/>
      <c r="AC71" s="849"/>
      <c r="AD71" s="849"/>
      <c r="AE71" s="849"/>
      <c r="AF71" s="849">
        <v>500</v>
      </c>
      <c r="AG71" s="849"/>
      <c r="AH71" s="849"/>
      <c r="AI71" s="849"/>
      <c r="AJ71" s="849"/>
      <c r="AK71" s="849">
        <v>3108</v>
      </c>
      <c r="AL71" s="849"/>
      <c r="AM71" s="849"/>
      <c r="AN71" s="849"/>
      <c r="AO71" s="849"/>
      <c r="AP71" s="849" t="s">
        <v>537</v>
      </c>
      <c r="AQ71" s="849"/>
      <c r="AR71" s="849"/>
      <c r="AS71" s="849"/>
      <c r="AT71" s="849"/>
      <c r="AU71" s="849" t="s">
        <v>537</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543</v>
      </c>
      <c r="C72" s="892"/>
      <c r="D72" s="892"/>
      <c r="E72" s="892"/>
      <c r="F72" s="892"/>
      <c r="G72" s="892"/>
      <c r="H72" s="892"/>
      <c r="I72" s="892"/>
      <c r="J72" s="892"/>
      <c r="K72" s="892"/>
      <c r="L72" s="892"/>
      <c r="M72" s="892"/>
      <c r="N72" s="892"/>
      <c r="O72" s="892"/>
      <c r="P72" s="893"/>
      <c r="Q72" s="894">
        <v>1734</v>
      </c>
      <c r="R72" s="849"/>
      <c r="S72" s="849"/>
      <c r="T72" s="849"/>
      <c r="U72" s="849"/>
      <c r="V72" s="849">
        <v>1730</v>
      </c>
      <c r="W72" s="849"/>
      <c r="X72" s="849"/>
      <c r="Y72" s="849"/>
      <c r="Z72" s="849"/>
      <c r="AA72" s="849">
        <v>4</v>
      </c>
      <c r="AB72" s="849"/>
      <c r="AC72" s="849"/>
      <c r="AD72" s="849"/>
      <c r="AE72" s="849"/>
      <c r="AF72" s="849">
        <v>4</v>
      </c>
      <c r="AG72" s="849"/>
      <c r="AH72" s="849"/>
      <c r="AI72" s="849"/>
      <c r="AJ72" s="849"/>
      <c r="AK72" s="849">
        <v>20</v>
      </c>
      <c r="AL72" s="849"/>
      <c r="AM72" s="849"/>
      <c r="AN72" s="849"/>
      <c r="AO72" s="849"/>
      <c r="AP72" s="849" t="s">
        <v>537</v>
      </c>
      <c r="AQ72" s="849"/>
      <c r="AR72" s="849"/>
      <c r="AS72" s="849"/>
      <c r="AT72" s="849"/>
      <c r="AU72" s="849" t="s">
        <v>537</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544</v>
      </c>
      <c r="C73" s="892"/>
      <c r="D73" s="892"/>
      <c r="E73" s="892"/>
      <c r="F73" s="892"/>
      <c r="G73" s="892"/>
      <c r="H73" s="892"/>
      <c r="I73" s="892"/>
      <c r="J73" s="892"/>
      <c r="K73" s="892"/>
      <c r="L73" s="892"/>
      <c r="M73" s="892"/>
      <c r="N73" s="892"/>
      <c r="O73" s="892"/>
      <c r="P73" s="893"/>
      <c r="Q73" s="894">
        <v>277636</v>
      </c>
      <c r="R73" s="849"/>
      <c r="S73" s="849"/>
      <c r="T73" s="849"/>
      <c r="U73" s="849"/>
      <c r="V73" s="849">
        <v>266517</v>
      </c>
      <c r="W73" s="849"/>
      <c r="X73" s="849"/>
      <c r="Y73" s="849"/>
      <c r="Z73" s="849"/>
      <c r="AA73" s="849">
        <v>11120</v>
      </c>
      <c r="AB73" s="849"/>
      <c r="AC73" s="849"/>
      <c r="AD73" s="849"/>
      <c r="AE73" s="849"/>
      <c r="AF73" s="849">
        <v>11120</v>
      </c>
      <c r="AG73" s="849"/>
      <c r="AH73" s="849"/>
      <c r="AI73" s="849"/>
      <c r="AJ73" s="849"/>
      <c r="AK73" s="849">
        <v>1943</v>
      </c>
      <c r="AL73" s="849"/>
      <c r="AM73" s="849"/>
      <c r="AN73" s="849"/>
      <c r="AO73" s="849"/>
      <c r="AP73" s="849" t="s">
        <v>537</v>
      </c>
      <c r="AQ73" s="849"/>
      <c r="AR73" s="849"/>
      <c r="AS73" s="849"/>
      <c r="AT73" s="849"/>
      <c r="AU73" s="849" t="s">
        <v>537</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364</v>
      </c>
      <c r="B88" s="808" t="s">
        <v>388</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11694</v>
      </c>
      <c r="AG88" s="860"/>
      <c r="AH88" s="860"/>
      <c r="AI88" s="860"/>
      <c r="AJ88" s="860"/>
      <c r="AK88" s="857"/>
      <c r="AL88" s="857"/>
      <c r="AM88" s="857"/>
      <c r="AN88" s="857"/>
      <c r="AO88" s="857"/>
      <c r="AP88" s="860">
        <v>347</v>
      </c>
      <c r="AQ88" s="860"/>
      <c r="AR88" s="860"/>
      <c r="AS88" s="860"/>
      <c r="AT88" s="860"/>
      <c r="AU88" s="860">
        <v>69</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389</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51</v>
      </c>
      <c r="CS102" s="868"/>
      <c r="CT102" s="868"/>
      <c r="CU102" s="868"/>
      <c r="CV102" s="911"/>
      <c r="CW102" s="910" t="s">
        <v>538</v>
      </c>
      <c r="CX102" s="868"/>
      <c r="CY102" s="868"/>
      <c r="CZ102" s="868"/>
      <c r="DA102" s="911"/>
      <c r="DB102" s="910" t="s">
        <v>537</v>
      </c>
      <c r="DC102" s="868"/>
      <c r="DD102" s="868"/>
      <c r="DE102" s="868"/>
      <c r="DF102" s="911"/>
      <c r="DG102" s="910" t="s">
        <v>537</v>
      </c>
      <c r="DH102" s="868"/>
      <c r="DI102" s="868"/>
      <c r="DJ102" s="868"/>
      <c r="DK102" s="911"/>
      <c r="DL102" s="910" t="s">
        <v>537</v>
      </c>
      <c r="DM102" s="868"/>
      <c r="DN102" s="868"/>
      <c r="DO102" s="868"/>
      <c r="DP102" s="911"/>
      <c r="DQ102" s="910" t="s">
        <v>537</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396</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397</v>
      </c>
      <c r="AB109" s="913"/>
      <c r="AC109" s="913"/>
      <c r="AD109" s="913"/>
      <c r="AE109" s="914"/>
      <c r="AF109" s="912" t="s">
        <v>285</v>
      </c>
      <c r="AG109" s="913"/>
      <c r="AH109" s="913"/>
      <c r="AI109" s="913"/>
      <c r="AJ109" s="914"/>
      <c r="AK109" s="912" t="s">
        <v>284</v>
      </c>
      <c r="AL109" s="913"/>
      <c r="AM109" s="913"/>
      <c r="AN109" s="913"/>
      <c r="AO109" s="914"/>
      <c r="AP109" s="912" t="s">
        <v>398</v>
      </c>
      <c r="AQ109" s="913"/>
      <c r="AR109" s="913"/>
      <c r="AS109" s="913"/>
      <c r="AT109" s="915"/>
      <c r="AU109" s="934" t="s">
        <v>396</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397</v>
      </c>
      <c r="BR109" s="913"/>
      <c r="BS109" s="913"/>
      <c r="BT109" s="913"/>
      <c r="BU109" s="914"/>
      <c r="BV109" s="912" t="s">
        <v>285</v>
      </c>
      <c r="BW109" s="913"/>
      <c r="BX109" s="913"/>
      <c r="BY109" s="913"/>
      <c r="BZ109" s="914"/>
      <c r="CA109" s="912" t="s">
        <v>284</v>
      </c>
      <c r="CB109" s="913"/>
      <c r="CC109" s="913"/>
      <c r="CD109" s="913"/>
      <c r="CE109" s="914"/>
      <c r="CF109" s="935" t="s">
        <v>398</v>
      </c>
      <c r="CG109" s="935"/>
      <c r="CH109" s="935"/>
      <c r="CI109" s="935"/>
      <c r="CJ109" s="935"/>
      <c r="CK109" s="912" t="s">
        <v>399</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397</v>
      </c>
      <c r="DH109" s="913"/>
      <c r="DI109" s="913"/>
      <c r="DJ109" s="913"/>
      <c r="DK109" s="914"/>
      <c r="DL109" s="912" t="s">
        <v>285</v>
      </c>
      <c r="DM109" s="913"/>
      <c r="DN109" s="913"/>
      <c r="DO109" s="913"/>
      <c r="DP109" s="914"/>
      <c r="DQ109" s="912" t="s">
        <v>284</v>
      </c>
      <c r="DR109" s="913"/>
      <c r="DS109" s="913"/>
      <c r="DT109" s="913"/>
      <c r="DU109" s="914"/>
      <c r="DV109" s="912" t="s">
        <v>398</v>
      </c>
      <c r="DW109" s="913"/>
      <c r="DX109" s="913"/>
      <c r="DY109" s="913"/>
      <c r="DZ109" s="915"/>
    </row>
    <row r="110" spans="1:131" s="197" customFormat="1" ht="26.25" customHeight="1">
      <c r="A110" s="916" t="s">
        <v>400</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940155</v>
      </c>
      <c r="AB110" s="920"/>
      <c r="AC110" s="920"/>
      <c r="AD110" s="920"/>
      <c r="AE110" s="921"/>
      <c r="AF110" s="922">
        <v>921925</v>
      </c>
      <c r="AG110" s="920"/>
      <c r="AH110" s="920"/>
      <c r="AI110" s="920"/>
      <c r="AJ110" s="921"/>
      <c r="AK110" s="922">
        <v>986051</v>
      </c>
      <c r="AL110" s="920"/>
      <c r="AM110" s="920"/>
      <c r="AN110" s="920"/>
      <c r="AO110" s="921"/>
      <c r="AP110" s="923">
        <v>26.6</v>
      </c>
      <c r="AQ110" s="924"/>
      <c r="AR110" s="924"/>
      <c r="AS110" s="924"/>
      <c r="AT110" s="925"/>
      <c r="AU110" s="926" t="s">
        <v>61</v>
      </c>
      <c r="AV110" s="927"/>
      <c r="AW110" s="927"/>
      <c r="AX110" s="927"/>
      <c r="AY110" s="928"/>
      <c r="AZ110" s="970" t="s">
        <v>401</v>
      </c>
      <c r="BA110" s="917"/>
      <c r="BB110" s="917"/>
      <c r="BC110" s="917"/>
      <c r="BD110" s="917"/>
      <c r="BE110" s="917"/>
      <c r="BF110" s="917"/>
      <c r="BG110" s="917"/>
      <c r="BH110" s="917"/>
      <c r="BI110" s="917"/>
      <c r="BJ110" s="917"/>
      <c r="BK110" s="917"/>
      <c r="BL110" s="917"/>
      <c r="BM110" s="917"/>
      <c r="BN110" s="917"/>
      <c r="BO110" s="917"/>
      <c r="BP110" s="918"/>
      <c r="BQ110" s="956">
        <v>8373511</v>
      </c>
      <c r="BR110" s="957"/>
      <c r="BS110" s="957"/>
      <c r="BT110" s="957"/>
      <c r="BU110" s="957"/>
      <c r="BV110" s="957">
        <v>8317335</v>
      </c>
      <c r="BW110" s="957"/>
      <c r="BX110" s="957"/>
      <c r="BY110" s="957"/>
      <c r="BZ110" s="957"/>
      <c r="CA110" s="957">
        <v>8039839</v>
      </c>
      <c r="CB110" s="957"/>
      <c r="CC110" s="957"/>
      <c r="CD110" s="957"/>
      <c r="CE110" s="957"/>
      <c r="CF110" s="971">
        <v>216.6</v>
      </c>
      <c r="CG110" s="972"/>
      <c r="CH110" s="972"/>
      <c r="CI110" s="972"/>
      <c r="CJ110" s="972"/>
      <c r="CK110" s="973" t="s">
        <v>402</v>
      </c>
      <c r="CL110" s="974"/>
      <c r="CM110" s="953" t="s">
        <v>403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404</v>
      </c>
      <c r="DH110" s="957"/>
      <c r="DI110" s="957"/>
      <c r="DJ110" s="957"/>
      <c r="DK110" s="957"/>
      <c r="DL110" s="957" t="s">
        <v>404</v>
      </c>
      <c r="DM110" s="957"/>
      <c r="DN110" s="957"/>
      <c r="DO110" s="957"/>
      <c r="DP110" s="957"/>
      <c r="DQ110" s="957" t="s">
        <v>404</v>
      </c>
      <c r="DR110" s="957"/>
      <c r="DS110" s="957"/>
      <c r="DT110" s="957"/>
      <c r="DU110" s="957"/>
      <c r="DV110" s="958" t="s">
        <v>404</v>
      </c>
      <c r="DW110" s="958"/>
      <c r="DX110" s="958"/>
      <c r="DY110" s="958"/>
      <c r="DZ110" s="959"/>
    </row>
    <row r="111" spans="1:131" s="197" customFormat="1" ht="26.25" customHeight="1">
      <c r="A111" s="960" t="s">
        <v>405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404</v>
      </c>
      <c r="AB111" s="964"/>
      <c r="AC111" s="964"/>
      <c r="AD111" s="964"/>
      <c r="AE111" s="965"/>
      <c r="AF111" s="966" t="s">
        <v>404</v>
      </c>
      <c r="AG111" s="964"/>
      <c r="AH111" s="964"/>
      <c r="AI111" s="964"/>
      <c r="AJ111" s="965"/>
      <c r="AK111" s="966" t="s">
        <v>404</v>
      </c>
      <c r="AL111" s="964"/>
      <c r="AM111" s="964"/>
      <c r="AN111" s="964"/>
      <c r="AO111" s="965"/>
      <c r="AP111" s="967" t="s">
        <v>404</v>
      </c>
      <c r="AQ111" s="968"/>
      <c r="AR111" s="968"/>
      <c r="AS111" s="968"/>
      <c r="AT111" s="969"/>
      <c r="AU111" s="929"/>
      <c r="AV111" s="930"/>
      <c r="AW111" s="930"/>
      <c r="AX111" s="930"/>
      <c r="AY111" s="931"/>
      <c r="AZ111" s="979" t="s">
        <v>406</v>
      </c>
      <c r="BA111" s="980"/>
      <c r="BB111" s="980"/>
      <c r="BC111" s="980"/>
      <c r="BD111" s="980"/>
      <c r="BE111" s="980"/>
      <c r="BF111" s="980"/>
      <c r="BG111" s="980"/>
      <c r="BH111" s="980"/>
      <c r="BI111" s="980"/>
      <c r="BJ111" s="980"/>
      <c r="BK111" s="980"/>
      <c r="BL111" s="980"/>
      <c r="BM111" s="980"/>
      <c r="BN111" s="980"/>
      <c r="BO111" s="980"/>
      <c r="BP111" s="981"/>
      <c r="BQ111" s="949" t="s">
        <v>407</v>
      </c>
      <c r="BR111" s="950"/>
      <c r="BS111" s="950"/>
      <c r="BT111" s="950"/>
      <c r="BU111" s="950"/>
      <c r="BV111" s="950" t="s">
        <v>407</v>
      </c>
      <c r="BW111" s="950"/>
      <c r="BX111" s="950"/>
      <c r="BY111" s="950"/>
      <c r="BZ111" s="950"/>
      <c r="CA111" s="950">
        <v>239528</v>
      </c>
      <c r="CB111" s="950"/>
      <c r="CC111" s="950"/>
      <c r="CD111" s="950"/>
      <c r="CE111" s="950"/>
      <c r="CF111" s="944">
        <v>6.5</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407</v>
      </c>
      <c r="DH111" s="950"/>
      <c r="DI111" s="950"/>
      <c r="DJ111" s="950"/>
      <c r="DK111" s="950"/>
      <c r="DL111" s="950" t="s">
        <v>407</v>
      </c>
      <c r="DM111" s="950"/>
      <c r="DN111" s="950"/>
      <c r="DO111" s="950"/>
      <c r="DP111" s="950"/>
      <c r="DQ111" s="950" t="s">
        <v>407</v>
      </c>
      <c r="DR111" s="950"/>
      <c r="DS111" s="950"/>
      <c r="DT111" s="950"/>
      <c r="DU111" s="950"/>
      <c r="DV111" s="951" t="s">
        <v>407</v>
      </c>
      <c r="DW111" s="951"/>
      <c r="DX111" s="951"/>
      <c r="DY111" s="951"/>
      <c r="DZ111" s="952"/>
    </row>
    <row r="112" spans="1:131" s="197" customFormat="1" ht="26.25" customHeight="1">
      <c r="A112" s="982" t="s">
        <v>409</v>
      </c>
      <c r="B112" s="983"/>
      <c r="C112" s="980" t="s">
        <v>410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407</v>
      </c>
      <c r="AB112" s="989"/>
      <c r="AC112" s="989"/>
      <c r="AD112" s="989"/>
      <c r="AE112" s="990"/>
      <c r="AF112" s="991" t="s">
        <v>407</v>
      </c>
      <c r="AG112" s="989"/>
      <c r="AH112" s="989"/>
      <c r="AI112" s="989"/>
      <c r="AJ112" s="990"/>
      <c r="AK112" s="991" t="s">
        <v>407</v>
      </c>
      <c r="AL112" s="989"/>
      <c r="AM112" s="989"/>
      <c r="AN112" s="989"/>
      <c r="AO112" s="990"/>
      <c r="AP112" s="992" t="s">
        <v>407</v>
      </c>
      <c r="AQ112" s="993"/>
      <c r="AR112" s="993"/>
      <c r="AS112" s="993"/>
      <c r="AT112" s="994"/>
      <c r="AU112" s="929"/>
      <c r="AV112" s="930"/>
      <c r="AW112" s="930"/>
      <c r="AX112" s="930"/>
      <c r="AY112" s="931"/>
      <c r="AZ112" s="979" t="s">
        <v>411</v>
      </c>
      <c r="BA112" s="980"/>
      <c r="BB112" s="980"/>
      <c r="BC112" s="980"/>
      <c r="BD112" s="980"/>
      <c r="BE112" s="980"/>
      <c r="BF112" s="980"/>
      <c r="BG112" s="980"/>
      <c r="BH112" s="980"/>
      <c r="BI112" s="980"/>
      <c r="BJ112" s="980"/>
      <c r="BK112" s="980"/>
      <c r="BL112" s="980"/>
      <c r="BM112" s="980"/>
      <c r="BN112" s="980"/>
      <c r="BO112" s="980"/>
      <c r="BP112" s="981"/>
      <c r="BQ112" s="949">
        <v>1779874</v>
      </c>
      <c r="BR112" s="950"/>
      <c r="BS112" s="950"/>
      <c r="BT112" s="950"/>
      <c r="BU112" s="950"/>
      <c r="BV112" s="950">
        <v>1742047</v>
      </c>
      <c r="BW112" s="950"/>
      <c r="BX112" s="950"/>
      <c r="BY112" s="950"/>
      <c r="BZ112" s="950"/>
      <c r="CA112" s="950">
        <v>1676749</v>
      </c>
      <c r="CB112" s="950"/>
      <c r="CC112" s="950"/>
      <c r="CD112" s="950"/>
      <c r="CE112" s="950"/>
      <c r="CF112" s="944">
        <v>45.2</v>
      </c>
      <c r="CG112" s="945"/>
      <c r="CH112" s="945"/>
      <c r="CI112" s="945"/>
      <c r="CJ112" s="945"/>
      <c r="CK112" s="975"/>
      <c r="CL112" s="976"/>
      <c r="CM112" s="946" t="s">
        <v>412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407</v>
      </c>
      <c r="DH112" s="950"/>
      <c r="DI112" s="950"/>
      <c r="DJ112" s="950"/>
      <c r="DK112" s="950"/>
      <c r="DL112" s="950" t="s">
        <v>407</v>
      </c>
      <c r="DM112" s="950"/>
      <c r="DN112" s="950"/>
      <c r="DO112" s="950"/>
      <c r="DP112" s="950"/>
      <c r="DQ112" s="950" t="s">
        <v>407</v>
      </c>
      <c r="DR112" s="950"/>
      <c r="DS112" s="950"/>
      <c r="DT112" s="950"/>
      <c r="DU112" s="950"/>
      <c r="DV112" s="951" t="s">
        <v>407</v>
      </c>
      <c r="DW112" s="951"/>
      <c r="DX112" s="951"/>
      <c r="DY112" s="951"/>
      <c r="DZ112" s="952"/>
    </row>
    <row r="113" spans="1:130" s="197" customFormat="1" ht="26.25" customHeight="1">
      <c r="A113" s="984"/>
      <c r="B113" s="985"/>
      <c r="C113" s="980" t="s">
        <v>413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92667</v>
      </c>
      <c r="AB113" s="964"/>
      <c r="AC113" s="964"/>
      <c r="AD113" s="964"/>
      <c r="AE113" s="965"/>
      <c r="AF113" s="966">
        <v>94880</v>
      </c>
      <c r="AG113" s="964"/>
      <c r="AH113" s="964"/>
      <c r="AI113" s="964"/>
      <c r="AJ113" s="965"/>
      <c r="AK113" s="966">
        <v>99547</v>
      </c>
      <c r="AL113" s="964"/>
      <c r="AM113" s="964"/>
      <c r="AN113" s="964"/>
      <c r="AO113" s="965"/>
      <c r="AP113" s="967">
        <v>2.7</v>
      </c>
      <c r="AQ113" s="968"/>
      <c r="AR113" s="968"/>
      <c r="AS113" s="968"/>
      <c r="AT113" s="969"/>
      <c r="AU113" s="929"/>
      <c r="AV113" s="930"/>
      <c r="AW113" s="930"/>
      <c r="AX113" s="930"/>
      <c r="AY113" s="931"/>
      <c r="AZ113" s="979" t="s">
        <v>414</v>
      </c>
      <c r="BA113" s="980"/>
      <c r="BB113" s="980"/>
      <c r="BC113" s="980"/>
      <c r="BD113" s="980"/>
      <c r="BE113" s="980"/>
      <c r="BF113" s="980"/>
      <c r="BG113" s="980"/>
      <c r="BH113" s="980"/>
      <c r="BI113" s="980"/>
      <c r="BJ113" s="980"/>
      <c r="BK113" s="980"/>
      <c r="BL113" s="980"/>
      <c r="BM113" s="980"/>
      <c r="BN113" s="980"/>
      <c r="BO113" s="980"/>
      <c r="BP113" s="981"/>
      <c r="BQ113" s="949">
        <v>66513</v>
      </c>
      <c r="BR113" s="950"/>
      <c r="BS113" s="950"/>
      <c r="BT113" s="950"/>
      <c r="BU113" s="950"/>
      <c r="BV113" s="950">
        <v>66061</v>
      </c>
      <c r="BW113" s="950"/>
      <c r="BX113" s="950"/>
      <c r="BY113" s="950"/>
      <c r="BZ113" s="950"/>
      <c r="CA113" s="950">
        <v>69116</v>
      </c>
      <c r="CB113" s="950"/>
      <c r="CC113" s="950"/>
      <c r="CD113" s="950"/>
      <c r="CE113" s="950"/>
      <c r="CF113" s="944">
        <v>1.9</v>
      </c>
      <c r="CG113" s="945"/>
      <c r="CH113" s="945"/>
      <c r="CI113" s="945"/>
      <c r="CJ113" s="945"/>
      <c r="CK113" s="975"/>
      <c r="CL113" s="976"/>
      <c r="CM113" s="946" t="s">
        <v>415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407</v>
      </c>
      <c r="DH113" s="989"/>
      <c r="DI113" s="989"/>
      <c r="DJ113" s="989"/>
      <c r="DK113" s="990"/>
      <c r="DL113" s="991" t="s">
        <v>407</v>
      </c>
      <c r="DM113" s="989"/>
      <c r="DN113" s="989"/>
      <c r="DO113" s="989"/>
      <c r="DP113" s="990"/>
      <c r="DQ113" s="991">
        <v>239528</v>
      </c>
      <c r="DR113" s="989"/>
      <c r="DS113" s="989"/>
      <c r="DT113" s="989"/>
      <c r="DU113" s="990"/>
      <c r="DV113" s="992">
        <v>6.5</v>
      </c>
      <c r="DW113" s="993"/>
      <c r="DX113" s="993"/>
      <c r="DY113" s="993"/>
      <c r="DZ113" s="994"/>
    </row>
    <row r="114" spans="1:130" s="197" customFormat="1" ht="26.25" customHeight="1">
      <c r="A114" s="984"/>
      <c r="B114" s="985"/>
      <c r="C114" s="980" t="s">
        <v>416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2158</v>
      </c>
      <c r="AB114" s="989"/>
      <c r="AC114" s="989"/>
      <c r="AD114" s="989"/>
      <c r="AE114" s="990"/>
      <c r="AF114" s="991">
        <v>2396</v>
      </c>
      <c r="AG114" s="989"/>
      <c r="AH114" s="989"/>
      <c r="AI114" s="989"/>
      <c r="AJ114" s="990"/>
      <c r="AK114" s="991">
        <v>2375</v>
      </c>
      <c r="AL114" s="989"/>
      <c r="AM114" s="989"/>
      <c r="AN114" s="989"/>
      <c r="AO114" s="990"/>
      <c r="AP114" s="992">
        <v>0.1</v>
      </c>
      <c r="AQ114" s="993"/>
      <c r="AR114" s="993"/>
      <c r="AS114" s="993"/>
      <c r="AT114" s="994"/>
      <c r="AU114" s="929"/>
      <c r="AV114" s="930"/>
      <c r="AW114" s="930"/>
      <c r="AX114" s="930"/>
      <c r="AY114" s="931"/>
      <c r="AZ114" s="979" t="s">
        <v>417</v>
      </c>
      <c r="BA114" s="980"/>
      <c r="BB114" s="980"/>
      <c r="BC114" s="980"/>
      <c r="BD114" s="980"/>
      <c r="BE114" s="980"/>
      <c r="BF114" s="980"/>
      <c r="BG114" s="980"/>
      <c r="BH114" s="980"/>
      <c r="BI114" s="980"/>
      <c r="BJ114" s="980"/>
      <c r="BK114" s="980"/>
      <c r="BL114" s="980"/>
      <c r="BM114" s="980"/>
      <c r="BN114" s="980"/>
      <c r="BO114" s="980"/>
      <c r="BP114" s="981"/>
      <c r="BQ114" s="949">
        <v>1262100</v>
      </c>
      <c r="BR114" s="950"/>
      <c r="BS114" s="950"/>
      <c r="BT114" s="950"/>
      <c r="BU114" s="950"/>
      <c r="BV114" s="950">
        <v>1139787</v>
      </c>
      <c r="BW114" s="950"/>
      <c r="BX114" s="950"/>
      <c r="BY114" s="950"/>
      <c r="BZ114" s="950"/>
      <c r="CA114" s="950">
        <v>1036199</v>
      </c>
      <c r="CB114" s="950"/>
      <c r="CC114" s="950"/>
      <c r="CD114" s="950"/>
      <c r="CE114" s="950"/>
      <c r="CF114" s="944">
        <v>27.9</v>
      </c>
      <c r="CG114" s="945"/>
      <c r="CH114" s="945"/>
      <c r="CI114" s="945"/>
      <c r="CJ114" s="945"/>
      <c r="CK114" s="975"/>
      <c r="CL114" s="976"/>
      <c r="CM114" s="946" t="s">
        <v>418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407</v>
      </c>
      <c r="DH114" s="989"/>
      <c r="DI114" s="989"/>
      <c r="DJ114" s="989"/>
      <c r="DK114" s="990"/>
      <c r="DL114" s="991" t="s">
        <v>407</v>
      </c>
      <c r="DM114" s="989"/>
      <c r="DN114" s="989"/>
      <c r="DO114" s="989"/>
      <c r="DP114" s="990"/>
      <c r="DQ114" s="991" t="s">
        <v>407</v>
      </c>
      <c r="DR114" s="989"/>
      <c r="DS114" s="989"/>
      <c r="DT114" s="989"/>
      <c r="DU114" s="990"/>
      <c r="DV114" s="992" t="s">
        <v>407</v>
      </c>
      <c r="DW114" s="993"/>
      <c r="DX114" s="993"/>
      <c r="DY114" s="993"/>
      <c r="DZ114" s="994"/>
    </row>
    <row r="115" spans="1:130" s="197" customFormat="1" ht="26.25" customHeight="1">
      <c r="A115" s="984"/>
      <c r="B115" s="985"/>
      <c r="C115" s="980" t="s">
        <v>419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407</v>
      </c>
      <c r="AB115" s="964"/>
      <c r="AC115" s="964"/>
      <c r="AD115" s="964"/>
      <c r="AE115" s="965"/>
      <c r="AF115" s="966" t="s">
        <v>407</v>
      </c>
      <c r="AG115" s="964"/>
      <c r="AH115" s="964"/>
      <c r="AI115" s="964"/>
      <c r="AJ115" s="965"/>
      <c r="AK115" s="966">
        <v>60997</v>
      </c>
      <c r="AL115" s="964"/>
      <c r="AM115" s="964"/>
      <c r="AN115" s="964"/>
      <c r="AO115" s="965"/>
      <c r="AP115" s="967">
        <v>1.6</v>
      </c>
      <c r="AQ115" s="968"/>
      <c r="AR115" s="968"/>
      <c r="AS115" s="968"/>
      <c r="AT115" s="969"/>
      <c r="AU115" s="929"/>
      <c r="AV115" s="930"/>
      <c r="AW115" s="930"/>
      <c r="AX115" s="930"/>
      <c r="AY115" s="931"/>
      <c r="AZ115" s="979" t="s">
        <v>420</v>
      </c>
      <c r="BA115" s="980"/>
      <c r="BB115" s="980"/>
      <c r="BC115" s="980"/>
      <c r="BD115" s="980"/>
      <c r="BE115" s="980"/>
      <c r="BF115" s="980"/>
      <c r="BG115" s="980"/>
      <c r="BH115" s="980"/>
      <c r="BI115" s="980"/>
      <c r="BJ115" s="980"/>
      <c r="BK115" s="980"/>
      <c r="BL115" s="980"/>
      <c r="BM115" s="980"/>
      <c r="BN115" s="980"/>
      <c r="BO115" s="980"/>
      <c r="BP115" s="981"/>
      <c r="BQ115" s="949" t="s">
        <v>407</v>
      </c>
      <c r="BR115" s="950"/>
      <c r="BS115" s="950"/>
      <c r="BT115" s="950"/>
      <c r="BU115" s="950"/>
      <c r="BV115" s="950" t="s">
        <v>407</v>
      </c>
      <c r="BW115" s="950"/>
      <c r="BX115" s="950"/>
      <c r="BY115" s="950"/>
      <c r="BZ115" s="950"/>
      <c r="CA115" s="950" t="s">
        <v>407</v>
      </c>
      <c r="CB115" s="950"/>
      <c r="CC115" s="950"/>
      <c r="CD115" s="950"/>
      <c r="CE115" s="950"/>
      <c r="CF115" s="944" t="s">
        <v>407</v>
      </c>
      <c r="CG115" s="945"/>
      <c r="CH115" s="945"/>
      <c r="CI115" s="945"/>
      <c r="CJ115" s="945"/>
      <c r="CK115" s="975"/>
      <c r="CL115" s="976"/>
      <c r="CM115" s="979" t="s">
        <v>421</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407</v>
      </c>
      <c r="DH115" s="989"/>
      <c r="DI115" s="989"/>
      <c r="DJ115" s="989"/>
      <c r="DK115" s="990"/>
      <c r="DL115" s="991" t="s">
        <v>407</v>
      </c>
      <c r="DM115" s="989"/>
      <c r="DN115" s="989"/>
      <c r="DO115" s="989"/>
      <c r="DP115" s="990"/>
      <c r="DQ115" s="991" t="s">
        <v>407</v>
      </c>
      <c r="DR115" s="989"/>
      <c r="DS115" s="989"/>
      <c r="DT115" s="989"/>
      <c r="DU115" s="990"/>
      <c r="DV115" s="992" t="s">
        <v>407</v>
      </c>
      <c r="DW115" s="993"/>
      <c r="DX115" s="993"/>
      <c r="DY115" s="993"/>
      <c r="DZ115" s="994"/>
    </row>
    <row r="116" spans="1:130" s="197" customFormat="1" ht="26.25" customHeight="1">
      <c r="A116" s="986"/>
      <c r="B116" s="987"/>
      <c r="C116" s="1001" t="s">
        <v>422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148</v>
      </c>
      <c r="AB116" s="989"/>
      <c r="AC116" s="989"/>
      <c r="AD116" s="989"/>
      <c r="AE116" s="990"/>
      <c r="AF116" s="991" t="s">
        <v>407</v>
      </c>
      <c r="AG116" s="989"/>
      <c r="AH116" s="989"/>
      <c r="AI116" s="989"/>
      <c r="AJ116" s="990"/>
      <c r="AK116" s="991" t="s">
        <v>407</v>
      </c>
      <c r="AL116" s="989"/>
      <c r="AM116" s="989"/>
      <c r="AN116" s="989"/>
      <c r="AO116" s="990"/>
      <c r="AP116" s="992" t="s">
        <v>407</v>
      </c>
      <c r="AQ116" s="993"/>
      <c r="AR116" s="993"/>
      <c r="AS116" s="993"/>
      <c r="AT116" s="994"/>
      <c r="AU116" s="929"/>
      <c r="AV116" s="930"/>
      <c r="AW116" s="930"/>
      <c r="AX116" s="930"/>
      <c r="AY116" s="931"/>
      <c r="AZ116" s="979" t="s">
        <v>423</v>
      </c>
      <c r="BA116" s="980"/>
      <c r="BB116" s="980"/>
      <c r="BC116" s="980"/>
      <c r="BD116" s="980"/>
      <c r="BE116" s="980"/>
      <c r="BF116" s="980"/>
      <c r="BG116" s="980"/>
      <c r="BH116" s="980"/>
      <c r="BI116" s="980"/>
      <c r="BJ116" s="980"/>
      <c r="BK116" s="980"/>
      <c r="BL116" s="980"/>
      <c r="BM116" s="980"/>
      <c r="BN116" s="980"/>
      <c r="BO116" s="980"/>
      <c r="BP116" s="981"/>
      <c r="BQ116" s="949" t="s">
        <v>407</v>
      </c>
      <c r="BR116" s="950"/>
      <c r="BS116" s="950"/>
      <c r="BT116" s="950"/>
      <c r="BU116" s="950"/>
      <c r="BV116" s="950" t="s">
        <v>407</v>
      </c>
      <c r="BW116" s="950"/>
      <c r="BX116" s="950"/>
      <c r="BY116" s="950"/>
      <c r="BZ116" s="950"/>
      <c r="CA116" s="950" t="s">
        <v>407</v>
      </c>
      <c r="CB116" s="950"/>
      <c r="CC116" s="950"/>
      <c r="CD116" s="950"/>
      <c r="CE116" s="950"/>
      <c r="CF116" s="944" t="s">
        <v>407</v>
      </c>
      <c r="CG116" s="945"/>
      <c r="CH116" s="945"/>
      <c r="CI116" s="945"/>
      <c r="CJ116" s="945"/>
      <c r="CK116" s="975"/>
      <c r="CL116" s="976"/>
      <c r="CM116" s="946" t="s">
        <v>424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407</v>
      </c>
      <c r="DH116" s="989"/>
      <c r="DI116" s="989"/>
      <c r="DJ116" s="989"/>
      <c r="DK116" s="990"/>
      <c r="DL116" s="991" t="s">
        <v>407</v>
      </c>
      <c r="DM116" s="989"/>
      <c r="DN116" s="989"/>
      <c r="DO116" s="989"/>
      <c r="DP116" s="990"/>
      <c r="DQ116" s="991" t="s">
        <v>407</v>
      </c>
      <c r="DR116" s="989"/>
      <c r="DS116" s="989"/>
      <c r="DT116" s="989"/>
      <c r="DU116" s="990"/>
      <c r="DV116" s="992" t="s">
        <v>407</v>
      </c>
      <c r="DW116" s="993"/>
      <c r="DX116" s="993"/>
      <c r="DY116" s="993"/>
      <c r="DZ116" s="994"/>
    </row>
    <row r="117" spans="1:130" s="197" customFormat="1" ht="26.25" customHeight="1">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425</v>
      </c>
      <c r="Z117" s="914"/>
      <c r="AA117" s="1026">
        <v>1035128</v>
      </c>
      <c r="AB117" s="996"/>
      <c r="AC117" s="996"/>
      <c r="AD117" s="996"/>
      <c r="AE117" s="997"/>
      <c r="AF117" s="995">
        <v>1019201</v>
      </c>
      <c r="AG117" s="996"/>
      <c r="AH117" s="996"/>
      <c r="AI117" s="996"/>
      <c r="AJ117" s="997"/>
      <c r="AK117" s="995">
        <v>1148970</v>
      </c>
      <c r="AL117" s="996"/>
      <c r="AM117" s="996"/>
      <c r="AN117" s="996"/>
      <c r="AO117" s="997"/>
      <c r="AP117" s="998"/>
      <c r="AQ117" s="999"/>
      <c r="AR117" s="999"/>
      <c r="AS117" s="999"/>
      <c r="AT117" s="1000"/>
      <c r="AU117" s="929"/>
      <c r="AV117" s="930"/>
      <c r="AW117" s="930"/>
      <c r="AX117" s="930"/>
      <c r="AY117" s="931"/>
      <c r="AZ117" s="1025" t="s">
        <v>426</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427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399</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397</v>
      </c>
      <c r="AB118" s="913"/>
      <c r="AC118" s="913"/>
      <c r="AD118" s="913"/>
      <c r="AE118" s="914"/>
      <c r="AF118" s="912" t="s">
        <v>285</v>
      </c>
      <c r="AG118" s="913"/>
      <c r="AH118" s="913"/>
      <c r="AI118" s="913"/>
      <c r="AJ118" s="914"/>
      <c r="AK118" s="912" t="s">
        <v>284</v>
      </c>
      <c r="AL118" s="913"/>
      <c r="AM118" s="913"/>
      <c r="AN118" s="913"/>
      <c r="AO118" s="914"/>
      <c r="AP118" s="1020" t="s">
        <v>398</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428</v>
      </c>
      <c r="BP118" s="1024"/>
      <c r="BQ118" s="1015">
        <v>11481998</v>
      </c>
      <c r="BR118" s="1016"/>
      <c r="BS118" s="1016"/>
      <c r="BT118" s="1016"/>
      <c r="BU118" s="1016"/>
      <c r="BV118" s="1016">
        <v>11265230</v>
      </c>
      <c r="BW118" s="1016"/>
      <c r="BX118" s="1016"/>
      <c r="BY118" s="1016"/>
      <c r="BZ118" s="1016"/>
      <c r="CA118" s="1016">
        <v>11061431</v>
      </c>
      <c r="CB118" s="1016"/>
      <c r="CC118" s="1016"/>
      <c r="CD118" s="1016"/>
      <c r="CE118" s="1016"/>
      <c r="CF118" s="1017"/>
      <c r="CG118" s="1018"/>
      <c r="CH118" s="1018"/>
      <c r="CI118" s="1018"/>
      <c r="CJ118" s="1019"/>
      <c r="CK118" s="975"/>
      <c r="CL118" s="976"/>
      <c r="CM118" s="946" t="s">
        <v>429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402</v>
      </c>
      <c r="B119" s="974"/>
      <c r="C119" s="953" t="s">
        <v>403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430</v>
      </c>
      <c r="AV119" s="1008"/>
      <c r="AW119" s="1008"/>
      <c r="AX119" s="1008"/>
      <c r="AY119" s="1009"/>
      <c r="AZ119" s="970" t="s">
        <v>431</v>
      </c>
      <c r="BA119" s="917"/>
      <c r="BB119" s="917"/>
      <c r="BC119" s="917"/>
      <c r="BD119" s="917"/>
      <c r="BE119" s="917"/>
      <c r="BF119" s="917"/>
      <c r="BG119" s="917"/>
      <c r="BH119" s="917"/>
      <c r="BI119" s="917"/>
      <c r="BJ119" s="917"/>
      <c r="BK119" s="917"/>
      <c r="BL119" s="917"/>
      <c r="BM119" s="917"/>
      <c r="BN119" s="917"/>
      <c r="BO119" s="917"/>
      <c r="BP119" s="918"/>
      <c r="BQ119" s="956">
        <v>2514603</v>
      </c>
      <c r="BR119" s="957"/>
      <c r="BS119" s="957"/>
      <c r="BT119" s="957"/>
      <c r="BU119" s="957"/>
      <c r="BV119" s="957">
        <v>2366428</v>
      </c>
      <c r="BW119" s="957"/>
      <c r="BX119" s="957"/>
      <c r="BY119" s="957"/>
      <c r="BZ119" s="957"/>
      <c r="CA119" s="957">
        <v>3467312</v>
      </c>
      <c r="CB119" s="957"/>
      <c r="CC119" s="957"/>
      <c r="CD119" s="957"/>
      <c r="CE119" s="957"/>
      <c r="CF119" s="971">
        <v>93.4</v>
      </c>
      <c r="CG119" s="972"/>
      <c r="CH119" s="972"/>
      <c r="CI119" s="972"/>
      <c r="CJ119" s="972"/>
      <c r="CK119" s="977"/>
      <c r="CL119" s="978"/>
      <c r="CM119" s="1034" t="s">
        <v>432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c r="A120" s="1005"/>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433</v>
      </c>
      <c r="BA120" s="980"/>
      <c r="BB120" s="980"/>
      <c r="BC120" s="980"/>
      <c r="BD120" s="980"/>
      <c r="BE120" s="980"/>
      <c r="BF120" s="980"/>
      <c r="BG120" s="980"/>
      <c r="BH120" s="980"/>
      <c r="BI120" s="980"/>
      <c r="BJ120" s="980"/>
      <c r="BK120" s="980"/>
      <c r="BL120" s="980"/>
      <c r="BM120" s="980"/>
      <c r="BN120" s="980"/>
      <c r="BO120" s="980"/>
      <c r="BP120" s="981"/>
      <c r="BQ120" s="949">
        <v>21305</v>
      </c>
      <c r="BR120" s="950"/>
      <c r="BS120" s="950"/>
      <c r="BT120" s="950"/>
      <c r="BU120" s="950"/>
      <c r="BV120" s="950">
        <v>14660</v>
      </c>
      <c r="BW120" s="950"/>
      <c r="BX120" s="950"/>
      <c r="BY120" s="950"/>
      <c r="BZ120" s="950"/>
      <c r="CA120" s="950">
        <v>9897</v>
      </c>
      <c r="CB120" s="950"/>
      <c r="CC120" s="950"/>
      <c r="CD120" s="950"/>
      <c r="CE120" s="950"/>
      <c r="CF120" s="944">
        <v>0.3</v>
      </c>
      <c r="CG120" s="945"/>
      <c r="CH120" s="945"/>
      <c r="CI120" s="945"/>
      <c r="CJ120" s="945"/>
      <c r="CK120" s="1043" t="s">
        <v>434</v>
      </c>
      <c r="CL120" s="1044"/>
      <c r="CM120" s="1044"/>
      <c r="CN120" s="1044"/>
      <c r="CO120" s="1045"/>
      <c r="CP120" s="1051" t="s">
        <v>381</v>
      </c>
      <c r="CQ120" s="1052"/>
      <c r="CR120" s="1052"/>
      <c r="CS120" s="1052"/>
      <c r="CT120" s="1052"/>
      <c r="CU120" s="1052"/>
      <c r="CV120" s="1052"/>
      <c r="CW120" s="1052"/>
      <c r="CX120" s="1052"/>
      <c r="CY120" s="1052"/>
      <c r="CZ120" s="1052"/>
      <c r="DA120" s="1052"/>
      <c r="DB120" s="1052"/>
      <c r="DC120" s="1052"/>
      <c r="DD120" s="1052"/>
      <c r="DE120" s="1052"/>
      <c r="DF120" s="1053"/>
      <c r="DG120" s="956">
        <v>1752918</v>
      </c>
      <c r="DH120" s="957"/>
      <c r="DI120" s="957"/>
      <c r="DJ120" s="957"/>
      <c r="DK120" s="957"/>
      <c r="DL120" s="957">
        <v>1719303</v>
      </c>
      <c r="DM120" s="957"/>
      <c r="DN120" s="957"/>
      <c r="DO120" s="957"/>
      <c r="DP120" s="957"/>
      <c r="DQ120" s="957">
        <v>1658479</v>
      </c>
      <c r="DR120" s="957"/>
      <c r="DS120" s="957"/>
      <c r="DT120" s="957"/>
      <c r="DU120" s="957"/>
      <c r="DV120" s="958">
        <v>44.7</v>
      </c>
      <c r="DW120" s="958"/>
      <c r="DX120" s="958"/>
      <c r="DY120" s="958"/>
      <c r="DZ120" s="959"/>
    </row>
    <row r="121" spans="1:130" s="197" customFormat="1" ht="26.25" customHeight="1">
      <c r="A121" s="1005"/>
      <c r="B121" s="976"/>
      <c r="C121" s="1040" t="s">
        <v>435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v>60997</v>
      </c>
      <c r="AL121" s="989"/>
      <c r="AM121" s="989"/>
      <c r="AN121" s="989"/>
      <c r="AO121" s="990"/>
      <c r="AP121" s="992">
        <v>1.6</v>
      </c>
      <c r="AQ121" s="993"/>
      <c r="AR121" s="993"/>
      <c r="AS121" s="993"/>
      <c r="AT121" s="994"/>
      <c r="AU121" s="1010"/>
      <c r="AV121" s="1011"/>
      <c r="AW121" s="1011"/>
      <c r="AX121" s="1011"/>
      <c r="AY121" s="1012"/>
      <c r="AZ121" s="1025" t="s">
        <v>436</v>
      </c>
      <c r="BA121" s="1001"/>
      <c r="BB121" s="1001"/>
      <c r="BC121" s="1001"/>
      <c r="BD121" s="1001"/>
      <c r="BE121" s="1001"/>
      <c r="BF121" s="1001"/>
      <c r="BG121" s="1001"/>
      <c r="BH121" s="1001"/>
      <c r="BI121" s="1001"/>
      <c r="BJ121" s="1001"/>
      <c r="BK121" s="1001"/>
      <c r="BL121" s="1001"/>
      <c r="BM121" s="1001"/>
      <c r="BN121" s="1001"/>
      <c r="BO121" s="1001"/>
      <c r="BP121" s="1002"/>
      <c r="BQ121" s="1015">
        <v>7498139</v>
      </c>
      <c r="BR121" s="1016"/>
      <c r="BS121" s="1016"/>
      <c r="BT121" s="1016"/>
      <c r="BU121" s="1016"/>
      <c r="BV121" s="1016">
        <v>7411652</v>
      </c>
      <c r="BW121" s="1016"/>
      <c r="BX121" s="1016"/>
      <c r="BY121" s="1016"/>
      <c r="BZ121" s="1016"/>
      <c r="CA121" s="1016">
        <v>7279224</v>
      </c>
      <c r="CB121" s="1016"/>
      <c r="CC121" s="1016"/>
      <c r="CD121" s="1016"/>
      <c r="CE121" s="1016"/>
      <c r="CF121" s="1054">
        <v>196.1</v>
      </c>
      <c r="CG121" s="1055"/>
      <c r="CH121" s="1055"/>
      <c r="CI121" s="1055"/>
      <c r="CJ121" s="1055"/>
      <c r="CK121" s="1046"/>
      <c r="CL121" s="1047"/>
      <c r="CM121" s="1047"/>
      <c r="CN121" s="1047"/>
      <c r="CO121" s="1048"/>
      <c r="CP121" s="1037" t="s">
        <v>379</v>
      </c>
      <c r="CQ121" s="1038"/>
      <c r="CR121" s="1038"/>
      <c r="CS121" s="1038"/>
      <c r="CT121" s="1038"/>
      <c r="CU121" s="1038"/>
      <c r="CV121" s="1038"/>
      <c r="CW121" s="1038"/>
      <c r="CX121" s="1038"/>
      <c r="CY121" s="1038"/>
      <c r="CZ121" s="1038"/>
      <c r="DA121" s="1038"/>
      <c r="DB121" s="1038"/>
      <c r="DC121" s="1038"/>
      <c r="DD121" s="1038"/>
      <c r="DE121" s="1038"/>
      <c r="DF121" s="1039"/>
      <c r="DG121" s="949">
        <v>26956</v>
      </c>
      <c r="DH121" s="950"/>
      <c r="DI121" s="950"/>
      <c r="DJ121" s="950"/>
      <c r="DK121" s="950"/>
      <c r="DL121" s="950">
        <v>22744</v>
      </c>
      <c r="DM121" s="950"/>
      <c r="DN121" s="950"/>
      <c r="DO121" s="950"/>
      <c r="DP121" s="950"/>
      <c r="DQ121" s="950">
        <v>18270</v>
      </c>
      <c r="DR121" s="950"/>
      <c r="DS121" s="950"/>
      <c r="DT121" s="950"/>
      <c r="DU121" s="950"/>
      <c r="DV121" s="951">
        <v>0.5</v>
      </c>
      <c r="DW121" s="951"/>
      <c r="DX121" s="951"/>
      <c r="DY121" s="951"/>
      <c r="DZ121" s="952"/>
    </row>
    <row r="122" spans="1:130" s="197" customFormat="1" ht="26.25" customHeight="1">
      <c r="A122" s="1005"/>
      <c r="B122" s="976"/>
      <c r="C122" s="946" t="s">
        <v>418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437</v>
      </c>
      <c r="BP122" s="1024"/>
      <c r="BQ122" s="1064">
        <v>10034047</v>
      </c>
      <c r="BR122" s="1065"/>
      <c r="BS122" s="1065"/>
      <c r="BT122" s="1065"/>
      <c r="BU122" s="1065"/>
      <c r="BV122" s="1065">
        <v>9792740</v>
      </c>
      <c r="BW122" s="1065"/>
      <c r="BX122" s="1065"/>
      <c r="BY122" s="1065"/>
      <c r="BZ122" s="1065"/>
      <c r="CA122" s="1065">
        <v>10756433</v>
      </c>
      <c r="CB122" s="1065"/>
      <c r="CC122" s="1065"/>
      <c r="CD122" s="1065"/>
      <c r="CE122" s="1065"/>
      <c r="CF122" s="1017"/>
      <c r="CG122" s="1018"/>
      <c r="CH122" s="1018"/>
      <c r="CI122" s="1018"/>
      <c r="CJ122" s="1019"/>
      <c r="CK122" s="1046"/>
      <c r="CL122" s="1047"/>
      <c r="CM122" s="1047"/>
      <c r="CN122" s="1047"/>
      <c r="CO122" s="1048"/>
      <c r="CP122" s="1037" t="s">
        <v>438</v>
      </c>
      <c r="CQ122" s="1038"/>
      <c r="CR122" s="1038"/>
      <c r="CS122" s="1038"/>
      <c r="CT122" s="1038"/>
      <c r="CU122" s="1038"/>
      <c r="CV122" s="1038"/>
      <c r="CW122" s="1038"/>
      <c r="CX122" s="1038"/>
      <c r="CY122" s="1038"/>
      <c r="CZ122" s="1038"/>
      <c r="DA122" s="1038"/>
      <c r="DB122" s="1038"/>
      <c r="DC122" s="1038"/>
      <c r="DD122" s="1038"/>
      <c r="DE122" s="1038"/>
      <c r="DF122" s="1039"/>
      <c r="DG122" s="949" t="s">
        <v>439</v>
      </c>
      <c r="DH122" s="950"/>
      <c r="DI122" s="950"/>
      <c r="DJ122" s="950"/>
      <c r="DK122" s="950"/>
      <c r="DL122" s="950" t="s">
        <v>439</v>
      </c>
      <c r="DM122" s="950"/>
      <c r="DN122" s="950"/>
      <c r="DO122" s="950"/>
      <c r="DP122" s="950"/>
      <c r="DQ122" s="950" t="s">
        <v>439</v>
      </c>
      <c r="DR122" s="950"/>
      <c r="DS122" s="950"/>
      <c r="DT122" s="950"/>
      <c r="DU122" s="950"/>
      <c r="DV122" s="951" t="s">
        <v>439</v>
      </c>
      <c r="DW122" s="951"/>
      <c r="DX122" s="951"/>
      <c r="DY122" s="951"/>
      <c r="DZ122" s="952"/>
    </row>
    <row r="123" spans="1:130" s="197" customFormat="1" ht="26.25" customHeight="1" thickBot="1">
      <c r="A123" s="1005"/>
      <c r="B123" s="976"/>
      <c r="C123" s="946" t="s">
        <v>424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439</v>
      </c>
      <c r="AB123" s="989"/>
      <c r="AC123" s="989"/>
      <c r="AD123" s="989"/>
      <c r="AE123" s="990"/>
      <c r="AF123" s="991" t="s">
        <v>439</v>
      </c>
      <c r="AG123" s="989"/>
      <c r="AH123" s="989"/>
      <c r="AI123" s="989"/>
      <c r="AJ123" s="990"/>
      <c r="AK123" s="991" t="s">
        <v>439</v>
      </c>
      <c r="AL123" s="989"/>
      <c r="AM123" s="989"/>
      <c r="AN123" s="989"/>
      <c r="AO123" s="990"/>
      <c r="AP123" s="992" t="s">
        <v>439</v>
      </c>
      <c r="AQ123" s="993"/>
      <c r="AR123" s="993"/>
      <c r="AS123" s="993"/>
      <c r="AT123" s="994"/>
      <c r="AU123" s="1061" t="s">
        <v>440</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39.4</v>
      </c>
      <c r="BR123" s="1057"/>
      <c r="BS123" s="1057"/>
      <c r="BT123" s="1057"/>
      <c r="BU123" s="1057"/>
      <c r="BV123" s="1057">
        <v>40.9</v>
      </c>
      <c r="BW123" s="1057"/>
      <c r="BX123" s="1057"/>
      <c r="BY123" s="1057"/>
      <c r="BZ123" s="1057"/>
      <c r="CA123" s="1057">
        <v>8.1999999999999993</v>
      </c>
      <c r="CB123" s="1057"/>
      <c r="CC123" s="1057"/>
      <c r="CD123" s="1057"/>
      <c r="CE123" s="1057"/>
      <c r="CF123" s="1058"/>
      <c r="CG123" s="1059"/>
      <c r="CH123" s="1059"/>
      <c r="CI123" s="1059"/>
      <c r="CJ123" s="1060"/>
      <c r="CK123" s="1046"/>
      <c r="CL123" s="1047"/>
      <c r="CM123" s="1047"/>
      <c r="CN123" s="1047"/>
      <c r="CO123" s="1048"/>
      <c r="CP123" s="1037" t="s">
        <v>441</v>
      </c>
      <c r="CQ123" s="1038"/>
      <c r="CR123" s="1038"/>
      <c r="CS123" s="1038"/>
      <c r="CT123" s="1038"/>
      <c r="CU123" s="1038"/>
      <c r="CV123" s="1038"/>
      <c r="CW123" s="1038"/>
      <c r="CX123" s="1038"/>
      <c r="CY123" s="1038"/>
      <c r="CZ123" s="1038"/>
      <c r="DA123" s="1038"/>
      <c r="DB123" s="1038"/>
      <c r="DC123" s="1038"/>
      <c r="DD123" s="1038"/>
      <c r="DE123" s="1038"/>
      <c r="DF123" s="1039"/>
      <c r="DG123" s="988" t="s">
        <v>439</v>
      </c>
      <c r="DH123" s="989"/>
      <c r="DI123" s="989"/>
      <c r="DJ123" s="989"/>
      <c r="DK123" s="990"/>
      <c r="DL123" s="991" t="s">
        <v>439</v>
      </c>
      <c r="DM123" s="989"/>
      <c r="DN123" s="989"/>
      <c r="DO123" s="989"/>
      <c r="DP123" s="990"/>
      <c r="DQ123" s="991" t="s">
        <v>439</v>
      </c>
      <c r="DR123" s="989"/>
      <c r="DS123" s="989"/>
      <c r="DT123" s="989"/>
      <c r="DU123" s="990"/>
      <c r="DV123" s="992" t="s">
        <v>439</v>
      </c>
      <c r="DW123" s="993"/>
      <c r="DX123" s="993"/>
      <c r="DY123" s="993"/>
      <c r="DZ123" s="994"/>
    </row>
    <row r="124" spans="1:130" s="197" customFormat="1" ht="26.25" customHeight="1">
      <c r="A124" s="1005"/>
      <c r="B124" s="976"/>
      <c r="C124" s="946" t="s">
        <v>427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439</v>
      </c>
      <c r="AB124" s="989"/>
      <c r="AC124" s="989"/>
      <c r="AD124" s="989"/>
      <c r="AE124" s="990"/>
      <c r="AF124" s="991" t="s">
        <v>439</v>
      </c>
      <c r="AG124" s="989"/>
      <c r="AH124" s="989"/>
      <c r="AI124" s="989"/>
      <c r="AJ124" s="990"/>
      <c r="AK124" s="991" t="s">
        <v>439</v>
      </c>
      <c r="AL124" s="989"/>
      <c r="AM124" s="989"/>
      <c r="AN124" s="989"/>
      <c r="AO124" s="990"/>
      <c r="AP124" s="992" t="s">
        <v>439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442</v>
      </c>
      <c r="CQ124" s="1038"/>
      <c r="CR124" s="1038"/>
      <c r="CS124" s="1038"/>
      <c r="CT124" s="1038"/>
      <c r="CU124" s="1038"/>
      <c r="CV124" s="1038"/>
      <c r="CW124" s="1038"/>
      <c r="CX124" s="1038"/>
      <c r="CY124" s="1038"/>
      <c r="CZ124" s="1038"/>
      <c r="DA124" s="1038"/>
      <c r="DB124" s="1038"/>
      <c r="DC124" s="1038"/>
      <c r="DD124" s="1038"/>
      <c r="DE124" s="1038"/>
      <c r="DF124" s="1039"/>
      <c r="DG124" s="1027" t="s">
        <v>439</v>
      </c>
      <c r="DH124" s="1028"/>
      <c r="DI124" s="1028"/>
      <c r="DJ124" s="1028"/>
      <c r="DK124" s="1029"/>
      <c r="DL124" s="1030" t="s">
        <v>439</v>
      </c>
      <c r="DM124" s="1028"/>
      <c r="DN124" s="1028"/>
      <c r="DO124" s="1028"/>
      <c r="DP124" s="1029"/>
      <c r="DQ124" s="1030" t="s">
        <v>439</v>
      </c>
      <c r="DR124" s="1028"/>
      <c r="DS124" s="1028"/>
      <c r="DT124" s="1028"/>
      <c r="DU124" s="1029"/>
      <c r="DV124" s="1031" t="s">
        <v>439</v>
      </c>
      <c r="DW124" s="1032"/>
      <c r="DX124" s="1032"/>
      <c r="DY124" s="1032"/>
      <c r="DZ124" s="1033"/>
    </row>
    <row r="125" spans="1:130" s="197" customFormat="1" ht="26.25" customHeight="1" thickBot="1">
      <c r="A125" s="1005"/>
      <c r="B125" s="976"/>
      <c r="C125" s="946" t="s">
        <v>429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439</v>
      </c>
      <c r="AB125" s="989"/>
      <c r="AC125" s="989"/>
      <c r="AD125" s="989"/>
      <c r="AE125" s="990"/>
      <c r="AF125" s="991" t="s">
        <v>439</v>
      </c>
      <c r="AG125" s="989"/>
      <c r="AH125" s="989"/>
      <c r="AI125" s="989"/>
      <c r="AJ125" s="990"/>
      <c r="AK125" s="991" t="s">
        <v>439</v>
      </c>
      <c r="AL125" s="989"/>
      <c r="AM125" s="989"/>
      <c r="AN125" s="989"/>
      <c r="AO125" s="990"/>
      <c r="AP125" s="992" t="s">
        <v>439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443</v>
      </c>
      <c r="CL125" s="1044"/>
      <c r="CM125" s="1044"/>
      <c r="CN125" s="1044"/>
      <c r="CO125" s="1045"/>
      <c r="CP125" s="970" t="s">
        <v>444</v>
      </c>
      <c r="CQ125" s="917"/>
      <c r="CR125" s="917"/>
      <c r="CS125" s="917"/>
      <c r="CT125" s="917"/>
      <c r="CU125" s="917"/>
      <c r="CV125" s="917"/>
      <c r="CW125" s="917"/>
      <c r="CX125" s="917"/>
      <c r="CY125" s="917"/>
      <c r="CZ125" s="917"/>
      <c r="DA125" s="917"/>
      <c r="DB125" s="917"/>
      <c r="DC125" s="917"/>
      <c r="DD125" s="917"/>
      <c r="DE125" s="917"/>
      <c r="DF125" s="918"/>
      <c r="DG125" s="956" t="s">
        <v>439</v>
      </c>
      <c r="DH125" s="957"/>
      <c r="DI125" s="957"/>
      <c r="DJ125" s="957"/>
      <c r="DK125" s="957"/>
      <c r="DL125" s="957" t="s">
        <v>439</v>
      </c>
      <c r="DM125" s="957"/>
      <c r="DN125" s="957"/>
      <c r="DO125" s="957"/>
      <c r="DP125" s="957"/>
      <c r="DQ125" s="957" t="s">
        <v>439</v>
      </c>
      <c r="DR125" s="957"/>
      <c r="DS125" s="957"/>
      <c r="DT125" s="957"/>
      <c r="DU125" s="957"/>
      <c r="DV125" s="958" t="s">
        <v>439</v>
      </c>
      <c r="DW125" s="958"/>
      <c r="DX125" s="958"/>
      <c r="DY125" s="958"/>
      <c r="DZ125" s="959"/>
    </row>
    <row r="126" spans="1:130" s="197" customFormat="1" ht="26.25" customHeight="1">
      <c r="A126" s="1005"/>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439</v>
      </c>
      <c r="AB126" s="989"/>
      <c r="AC126" s="989"/>
      <c r="AD126" s="989"/>
      <c r="AE126" s="990"/>
      <c r="AF126" s="991" t="s">
        <v>439</v>
      </c>
      <c r="AG126" s="989"/>
      <c r="AH126" s="989"/>
      <c r="AI126" s="989"/>
      <c r="AJ126" s="990"/>
      <c r="AK126" s="991" t="s">
        <v>439</v>
      </c>
      <c r="AL126" s="989"/>
      <c r="AM126" s="989"/>
      <c r="AN126" s="989"/>
      <c r="AO126" s="990"/>
      <c r="AP126" s="992" t="s">
        <v>439</v>
      </c>
      <c r="AQ126" s="993"/>
      <c r="AR126" s="993"/>
      <c r="AS126" s="993"/>
      <c r="AT126" s="994"/>
      <c r="AU126" s="233"/>
      <c r="AV126" s="233"/>
      <c r="AW126" s="233"/>
      <c r="AX126" s="1066" t="s">
        <v>445</v>
      </c>
      <c r="AY126" s="1067"/>
      <c r="AZ126" s="1067"/>
      <c r="BA126" s="1067"/>
      <c r="BB126" s="1067"/>
      <c r="BC126" s="1067"/>
      <c r="BD126" s="1067"/>
      <c r="BE126" s="1068"/>
      <c r="BF126" s="1082" t="s">
        <v>446</v>
      </c>
      <c r="BG126" s="1067"/>
      <c r="BH126" s="1067"/>
      <c r="BI126" s="1067"/>
      <c r="BJ126" s="1067"/>
      <c r="BK126" s="1067"/>
      <c r="BL126" s="1068"/>
      <c r="BM126" s="1082" t="s">
        <v>447</v>
      </c>
      <c r="BN126" s="1067"/>
      <c r="BO126" s="1067"/>
      <c r="BP126" s="1067"/>
      <c r="BQ126" s="1067"/>
      <c r="BR126" s="1067"/>
      <c r="BS126" s="1068"/>
      <c r="BT126" s="1082" t="s">
        <v>448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449</v>
      </c>
      <c r="CQ126" s="980"/>
      <c r="CR126" s="980"/>
      <c r="CS126" s="980"/>
      <c r="CT126" s="980"/>
      <c r="CU126" s="980"/>
      <c r="CV126" s="980"/>
      <c r="CW126" s="980"/>
      <c r="CX126" s="980"/>
      <c r="CY126" s="980"/>
      <c r="CZ126" s="980"/>
      <c r="DA126" s="980"/>
      <c r="DB126" s="980"/>
      <c r="DC126" s="980"/>
      <c r="DD126" s="980"/>
      <c r="DE126" s="980"/>
      <c r="DF126" s="981"/>
      <c r="DG126" s="949" t="s">
        <v>439</v>
      </c>
      <c r="DH126" s="950"/>
      <c r="DI126" s="950"/>
      <c r="DJ126" s="950"/>
      <c r="DK126" s="950"/>
      <c r="DL126" s="950" t="s">
        <v>439</v>
      </c>
      <c r="DM126" s="950"/>
      <c r="DN126" s="950"/>
      <c r="DO126" s="950"/>
      <c r="DP126" s="950"/>
      <c r="DQ126" s="950" t="s">
        <v>439</v>
      </c>
      <c r="DR126" s="950"/>
      <c r="DS126" s="950"/>
      <c r="DT126" s="950"/>
      <c r="DU126" s="950"/>
      <c r="DV126" s="951" t="s">
        <v>439</v>
      </c>
      <c r="DW126" s="951"/>
      <c r="DX126" s="951"/>
      <c r="DY126" s="951"/>
      <c r="DZ126" s="952"/>
    </row>
    <row r="127" spans="1:130" s="197" customFormat="1" ht="26.25" customHeight="1" thickBot="1">
      <c r="A127" s="1006"/>
      <c r="B127" s="978"/>
      <c r="C127" s="1034" t="s">
        <v>450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439</v>
      </c>
      <c r="AB127" s="989"/>
      <c r="AC127" s="989"/>
      <c r="AD127" s="989"/>
      <c r="AE127" s="990"/>
      <c r="AF127" s="991" t="s">
        <v>439</v>
      </c>
      <c r="AG127" s="989"/>
      <c r="AH127" s="989"/>
      <c r="AI127" s="989"/>
      <c r="AJ127" s="990"/>
      <c r="AK127" s="991" t="s">
        <v>439</v>
      </c>
      <c r="AL127" s="989"/>
      <c r="AM127" s="989"/>
      <c r="AN127" s="989"/>
      <c r="AO127" s="990"/>
      <c r="AP127" s="992" t="s">
        <v>439</v>
      </c>
      <c r="AQ127" s="993"/>
      <c r="AR127" s="993"/>
      <c r="AS127" s="993"/>
      <c r="AT127" s="994"/>
      <c r="AU127" s="233"/>
      <c r="AV127" s="233"/>
      <c r="AW127" s="233"/>
      <c r="AX127" s="916" t="s">
        <v>451</v>
      </c>
      <c r="AY127" s="917"/>
      <c r="AZ127" s="917"/>
      <c r="BA127" s="917"/>
      <c r="BB127" s="917"/>
      <c r="BC127" s="917"/>
      <c r="BD127" s="917"/>
      <c r="BE127" s="918"/>
      <c r="BF127" s="1071" t="s">
        <v>439</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452</v>
      </c>
      <c r="CQ127" s="1075"/>
      <c r="CR127" s="1075"/>
      <c r="CS127" s="1075"/>
      <c r="CT127" s="1075"/>
      <c r="CU127" s="1075"/>
      <c r="CV127" s="1075"/>
      <c r="CW127" s="1075"/>
      <c r="CX127" s="1075"/>
      <c r="CY127" s="1075"/>
      <c r="CZ127" s="1075"/>
      <c r="DA127" s="1075"/>
      <c r="DB127" s="1075"/>
      <c r="DC127" s="1075"/>
      <c r="DD127" s="1075"/>
      <c r="DE127" s="1075"/>
      <c r="DF127" s="1076"/>
      <c r="DG127" s="1077" t="s">
        <v>453</v>
      </c>
      <c r="DH127" s="1078"/>
      <c r="DI127" s="1078"/>
      <c r="DJ127" s="1078"/>
      <c r="DK127" s="1078"/>
      <c r="DL127" s="1078" t="s">
        <v>109</v>
      </c>
      <c r="DM127" s="1078"/>
      <c r="DN127" s="1078"/>
      <c r="DO127" s="1078"/>
      <c r="DP127" s="1078"/>
      <c r="DQ127" s="1078" t="s">
        <v>109</v>
      </c>
      <c r="DR127" s="1078"/>
      <c r="DS127" s="1078"/>
      <c r="DT127" s="1078"/>
      <c r="DU127" s="1078"/>
      <c r="DV127" s="1079" t="s">
        <v>109</v>
      </c>
      <c r="DW127" s="1079"/>
      <c r="DX127" s="1079"/>
      <c r="DY127" s="1079"/>
      <c r="DZ127" s="1080"/>
    </row>
    <row r="128" spans="1:130" s="197" customFormat="1" ht="26.25" customHeight="1">
      <c r="A128" s="1101" t="s">
        <v>454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455</v>
      </c>
      <c r="X128" s="1103"/>
      <c r="Y128" s="1103"/>
      <c r="Z128" s="1104"/>
      <c r="AA128" s="1119">
        <v>7114</v>
      </c>
      <c r="AB128" s="1120"/>
      <c r="AC128" s="1120"/>
      <c r="AD128" s="1120"/>
      <c r="AE128" s="1121"/>
      <c r="AF128" s="1122">
        <v>7114</v>
      </c>
      <c r="AG128" s="1120"/>
      <c r="AH128" s="1120"/>
      <c r="AI128" s="1120"/>
      <c r="AJ128" s="1121"/>
      <c r="AK128" s="1122">
        <v>7114</v>
      </c>
      <c r="AL128" s="1120"/>
      <c r="AM128" s="1120"/>
      <c r="AN128" s="1120"/>
      <c r="AO128" s="1121"/>
      <c r="AP128" s="1123"/>
      <c r="AQ128" s="1124"/>
      <c r="AR128" s="1124"/>
      <c r="AS128" s="1124"/>
      <c r="AT128" s="1125"/>
      <c r="AU128" s="235"/>
      <c r="AV128" s="235"/>
      <c r="AW128" s="235"/>
      <c r="AX128" s="1084" t="s">
        <v>456</v>
      </c>
      <c r="AY128" s="980"/>
      <c r="AZ128" s="980"/>
      <c r="BA128" s="980"/>
      <c r="BB128" s="980"/>
      <c r="BC128" s="980"/>
      <c r="BD128" s="980"/>
      <c r="BE128" s="981"/>
      <c r="BF128" s="1096" t="s">
        <v>457</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458</v>
      </c>
      <c r="X129" s="1091"/>
      <c r="Y129" s="1091"/>
      <c r="Z129" s="1092"/>
      <c r="AA129" s="988">
        <v>4325205</v>
      </c>
      <c r="AB129" s="989"/>
      <c r="AC129" s="989"/>
      <c r="AD129" s="989"/>
      <c r="AE129" s="990"/>
      <c r="AF129" s="991">
        <v>4268460</v>
      </c>
      <c r="AG129" s="989"/>
      <c r="AH129" s="989"/>
      <c r="AI129" s="989"/>
      <c r="AJ129" s="990"/>
      <c r="AK129" s="991">
        <v>4443097</v>
      </c>
      <c r="AL129" s="989"/>
      <c r="AM129" s="989"/>
      <c r="AN129" s="989"/>
      <c r="AO129" s="990"/>
      <c r="AP129" s="1093"/>
      <c r="AQ129" s="1094"/>
      <c r="AR129" s="1094"/>
      <c r="AS129" s="1094"/>
      <c r="AT129" s="1095"/>
      <c r="AU129" s="235"/>
      <c r="AV129" s="235"/>
      <c r="AW129" s="235"/>
      <c r="AX129" s="1084" t="s">
        <v>459</v>
      </c>
      <c r="AY129" s="980"/>
      <c r="AZ129" s="980"/>
      <c r="BA129" s="980"/>
      <c r="BB129" s="980"/>
      <c r="BC129" s="980"/>
      <c r="BD129" s="980"/>
      <c r="BE129" s="981"/>
      <c r="BF129" s="1085">
        <v>10.199999999999999</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461</v>
      </c>
      <c r="X130" s="1091"/>
      <c r="Y130" s="1091"/>
      <c r="Z130" s="1092"/>
      <c r="AA130" s="988">
        <v>659075</v>
      </c>
      <c r="AB130" s="989"/>
      <c r="AC130" s="989"/>
      <c r="AD130" s="989"/>
      <c r="AE130" s="990"/>
      <c r="AF130" s="991">
        <v>669444</v>
      </c>
      <c r="AG130" s="989"/>
      <c r="AH130" s="989"/>
      <c r="AI130" s="989"/>
      <c r="AJ130" s="990"/>
      <c r="AK130" s="991">
        <v>730558</v>
      </c>
      <c r="AL130" s="989"/>
      <c r="AM130" s="989"/>
      <c r="AN130" s="989"/>
      <c r="AO130" s="990"/>
      <c r="AP130" s="1093"/>
      <c r="AQ130" s="1094"/>
      <c r="AR130" s="1094"/>
      <c r="AS130" s="1094"/>
      <c r="AT130" s="1095"/>
      <c r="AU130" s="235"/>
      <c r="AV130" s="235"/>
      <c r="AW130" s="235"/>
      <c r="AX130" s="1143" t="s">
        <v>462</v>
      </c>
      <c r="AY130" s="1075"/>
      <c r="AZ130" s="1075"/>
      <c r="BA130" s="1075"/>
      <c r="BB130" s="1075"/>
      <c r="BC130" s="1075"/>
      <c r="BD130" s="1075"/>
      <c r="BE130" s="1076"/>
      <c r="BF130" s="1105">
        <v>8.1999999999999993</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463</v>
      </c>
      <c r="X131" s="1114"/>
      <c r="Y131" s="1114"/>
      <c r="Z131" s="1115"/>
      <c r="AA131" s="1027">
        <v>3666130</v>
      </c>
      <c r="AB131" s="1028"/>
      <c r="AC131" s="1028"/>
      <c r="AD131" s="1028"/>
      <c r="AE131" s="1029"/>
      <c r="AF131" s="1030">
        <v>3599016</v>
      </c>
      <c r="AG131" s="1028"/>
      <c r="AH131" s="1028"/>
      <c r="AI131" s="1028"/>
      <c r="AJ131" s="1029"/>
      <c r="AK131" s="1030">
        <v>3712539</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464</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465</v>
      </c>
      <c r="W132" s="1131"/>
      <c r="X132" s="1131"/>
      <c r="Y132" s="1131"/>
      <c r="Z132" s="1132"/>
      <c r="AA132" s="1133">
        <v>10.06344565</v>
      </c>
      <c r="AB132" s="1134"/>
      <c r="AC132" s="1134"/>
      <c r="AD132" s="1134"/>
      <c r="AE132" s="1135"/>
      <c r="AF132" s="1136">
        <v>9.520463371</v>
      </c>
      <c r="AG132" s="1134"/>
      <c r="AH132" s="1134"/>
      <c r="AI132" s="1134"/>
      <c r="AJ132" s="1135"/>
      <c r="AK132" s="1136">
        <v>11.07861763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466</v>
      </c>
      <c r="W133" s="1138"/>
      <c r="X133" s="1138"/>
      <c r="Y133" s="1138"/>
      <c r="Z133" s="1139"/>
      <c r="AA133" s="1140">
        <v>10</v>
      </c>
      <c r="AB133" s="1141"/>
      <c r="AC133" s="1141"/>
      <c r="AD133" s="1141"/>
      <c r="AE133" s="1142"/>
      <c r="AF133" s="1140">
        <v>9.9</v>
      </c>
      <c r="AG133" s="1141"/>
      <c r="AH133" s="1141"/>
      <c r="AI133" s="1141"/>
      <c r="AJ133" s="1142"/>
      <c r="AK133" s="1140">
        <v>10.199999999999999</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467</v>
      </c>
      <c r="B5" s="246"/>
      <c r="C5" s="246"/>
      <c r="D5" s="246"/>
      <c r="E5" s="246"/>
      <c r="F5" s="246"/>
      <c r="G5" s="246"/>
      <c r="H5" s="246"/>
      <c r="I5" s="246"/>
      <c r="J5" s="246"/>
      <c r="K5" s="246"/>
      <c r="L5" s="246"/>
      <c r="M5" s="246"/>
      <c r="N5" s="246"/>
      <c r="O5" s="247"/>
    </row>
    <row r="6" spans="1:16">
      <c r="A6" s="248"/>
      <c r="B6" s="244"/>
      <c r="C6" s="244"/>
      <c r="D6" s="244"/>
      <c r="E6" s="244"/>
      <c r="F6" s="244"/>
      <c r="G6" s="249" t="s">
        <v>468</v>
      </c>
      <c r="H6" s="249"/>
      <c r="I6" s="249"/>
      <c r="J6" s="249"/>
      <c r="K6" s="244"/>
      <c r="L6" s="244"/>
      <c r="M6" s="244"/>
      <c r="N6" s="244"/>
    </row>
    <row r="7" spans="1:16">
      <c r="A7" s="248"/>
      <c r="B7" s="244"/>
      <c r="C7" s="244"/>
      <c r="D7" s="244"/>
      <c r="E7" s="244"/>
      <c r="F7" s="244"/>
      <c r="G7" s="251"/>
      <c r="H7" s="252"/>
      <c r="I7" s="252"/>
      <c r="J7" s="253"/>
      <c r="K7" s="1147" t="s">
        <v>469</v>
      </c>
      <c r="L7" s="254"/>
      <c r="M7" s="255" t="s">
        <v>470</v>
      </c>
      <c r="N7" s="256"/>
    </row>
    <row r="8" spans="1:16">
      <c r="A8" s="248"/>
      <c r="B8" s="244"/>
      <c r="C8" s="244"/>
      <c r="D8" s="244"/>
      <c r="E8" s="244"/>
      <c r="F8" s="244"/>
      <c r="G8" s="257"/>
      <c r="H8" s="258"/>
      <c r="I8" s="258"/>
      <c r="J8" s="259"/>
      <c r="K8" s="1148"/>
      <c r="L8" s="260" t="s">
        <v>471</v>
      </c>
      <c r="M8" s="261" t="s">
        <v>472</v>
      </c>
      <c r="N8" s="262" t="s">
        <v>473</v>
      </c>
    </row>
    <row r="9" spans="1:16">
      <c r="A9" s="248"/>
      <c r="B9" s="244"/>
      <c r="C9" s="244"/>
      <c r="D9" s="244"/>
      <c r="E9" s="244"/>
      <c r="F9" s="244"/>
      <c r="G9" s="1149" t="s">
        <v>474</v>
      </c>
      <c r="H9" s="1150"/>
      <c r="I9" s="1150"/>
      <c r="J9" s="1151"/>
      <c r="K9" s="263">
        <v>1182240</v>
      </c>
      <c r="L9" s="264">
        <v>85182</v>
      </c>
      <c r="M9" s="265">
        <v>92139</v>
      </c>
      <c r="N9" s="266">
        <v>-7.6</v>
      </c>
    </row>
    <row r="10" spans="1:16">
      <c r="A10" s="248"/>
      <c r="B10" s="244"/>
      <c r="C10" s="244"/>
      <c r="D10" s="244"/>
      <c r="E10" s="244"/>
      <c r="F10" s="244"/>
      <c r="G10" s="1149" t="s">
        <v>475</v>
      </c>
      <c r="H10" s="1150"/>
      <c r="I10" s="1150"/>
      <c r="J10" s="1151"/>
      <c r="K10" s="267">
        <v>63071</v>
      </c>
      <c r="L10" s="268">
        <v>4544</v>
      </c>
      <c r="M10" s="269">
        <v>9828</v>
      </c>
      <c r="N10" s="270">
        <v>-53.8</v>
      </c>
    </row>
    <row r="11" spans="1:16" ht="13.5" customHeight="1">
      <c r="A11" s="248"/>
      <c r="B11" s="244"/>
      <c r="C11" s="244"/>
      <c r="D11" s="244"/>
      <c r="E11" s="244"/>
      <c r="F11" s="244"/>
      <c r="G11" s="1149" t="s">
        <v>476</v>
      </c>
      <c r="H11" s="1150"/>
      <c r="I11" s="1150"/>
      <c r="J11" s="1151"/>
      <c r="K11" s="267">
        <v>223616</v>
      </c>
      <c r="L11" s="268">
        <v>16112</v>
      </c>
      <c r="M11" s="269">
        <v>18164</v>
      </c>
      <c r="N11" s="270">
        <v>-11.3</v>
      </c>
    </row>
    <row r="12" spans="1:16" ht="13.5" customHeight="1">
      <c r="A12" s="248"/>
      <c r="B12" s="244"/>
      <c r="C12" s="244"/>
      <c r="D12" s="244"/>
      <c r="E12" s="244"/>
      <c r="F12" s="244"/>
      <c r="G12" s="1149" t="s">
        <v>477</v>
      </c>
      <c r="H12" s="1150"/>
      <c r="I12" s="1150"/>
      <c r="J12" s="1151"/>
      <c r="K12" s="267" t="s">
        <v>478</v>
      </c>
      <c r="L12" s="268" t="s">
        <v>478</v>
      </c>
      <c r="M12" s="269">
        <v>2035</v>
      </c>
      <c r="N12" s="270" t="s">
        <v>478</v>
      </c>
    </row>
    <row r="13" spans="1:16" ht="13.5" customHeight="1">
      <c r="A13" s="248"/>
      <c r="B13" s="244"/>
      <c r="C13" s="244"/>
      <c r="D13" s="244"/>
      <c r="E13" s="244"/>
      <c r="F13" s="244"/>
      <c r="G13" s="1149" t="s">
        <v>479</v>
      </c>
      <c r="H13" s="1150"/>
      <c r="I13" s="1150"/>
      <c r="J13" s="1151"/>
      <c r="K13" s="267" t="s">
        <v>478</v>
      </c>
      <c r="L13" s="268" t="s">
        <v>478</v>
      </c>
      <c r="M13" s="269" t="s">
        <v>478</v>
      </c>
      <c r="N13" s="270" t="s">
        <v>478</v>
      </c>
    </row>
    <row r="14" spans="1:16" ht="13.5" customHeight="1">
      <c r="A14" s="248"/>
      <c r="B14" s="244"/>
      <c r="C14" s="244"/>
      <c r="D14" s="244"/>
      <c r="E14" s="244"/>
      <c r="F14" s="244"/>
      <c r="G14" s="1149" t="s">
        <v>480</v>
      </c>
      <c r="H14" s="1150"/>
      <c r="I14" s="1150"/>
      <c r="J14" s="1151"/>
      <c r="K14" s="267">
        <v>34886</v>
      </c>
      <c r="L14" s="268">
        <v>2514</v>
      </c>
      <c r="M14" s="269">
        <v>4628</v>
      </c>
      <c r="N14" s="270">
        <v>-45.7</v>
      </c>
    </row>
    <row r="15" spans="1:16" ht="13.5" customHeight="1">
      <c r="A15" s="248"/>
      <c r="B15" s="244"/>
      <c r="C15" s="244"/>
      <c r="D15" s="244"/>
      <c r="E15" s="244"/>
      <c r="F15" s="244"/>
      <c r="G15" s="1149" t="s">
        <v>481</v>
      </c>
      <c r="H15" s="1150"/>
      <c r="I15" s="1150"/>
      <c r="J15" s="1151"/>
      <c r="K15" s="267">
        <v>10269</v>
      </c>
      <c r="L15" s="268">
        <v>740</v>
      </c>
      <c r="M15" s="269">
        <v>2248</v>
      </c>
      <c r="N15" s="270">
        <v>-67.099999999999994</v>
      </c>
    </row>
    <row r="16" spans="1:16">
      <c r="A16" s="248"/>
      <c r="B16" s="244"/>
      <c r="C16" s="244"/>
      <c r="D16" s="244"/>
      <c r="E16" s="244"/>
      <c r="F16" s="244"/>
      <c r="G16" s="1152" t="s">
        <v>482</v>
      </c>
      <c r="H16" s="1153"/>
      <c r="I16" s="1153"/>
      <c r="J16" s="1154"/>
      <c r="K16" s="268">
        <v>-169859</v>
      </c>
      <c r="L16" s="268">
        <v>-12239</v>
      </c>
      <c r="M16" s="269">
        <v>-10097</v>
      </c>
      <c r="N16" s="270">
        <v>21.2</v>
      </c>
    </row>
    <row r="17" spans="1:16">
      <c r="A17" s="248"/>
      <c r="B17" s="244"/>
      <c r="C17" s="244"/>
      <c r="D17" s="244"/>
      <c r="E17" s="244"/>
      <c r="F17" s="244"/>
      <c r="G17" s="1152" t="s">
        <v>168</v>
      </c>
      <c r="H17" s="1153"/>
      <c r="I17" s="1153"/>
      <c r="J17" s="1154"/>
      <c r="K17" s="268">
        <v>1344223</v>
      </c>
      <c r="L17" s="268">
        <v>96853</v>
      </c>
      <c r="M17" s="269">
        <v>118944</v>
      </c>
      <c r="N17" s="270">
        <v>-18.600000000000001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44" t="s">
        <v>487</v>
      </c>
      <c r="H21" s="1145"/>
      <c r="I21" s="1145"/>
      <c r="J21" s="1146"/>
      <c r="K21" s="280">
        <v>9.01</v>
      </c>
      <c r="L21" s="281">
        <v>10.66</v>
      </c>
      <c r="M21" s="282">
        <v>-1.65</v>
      </c>
      <c r="N21" s="249"/>
      <c r="O21" s="283"/>
      <c r="P21" s="279"/>
    </row>
    <row r="22" spans="1:16" s="284" customFormat="1">
      <c r="A22" s="279"/>
      <c r="B22" s="249"/>
      <c r="C22" s="249"/>
      <c r="D22" s="249"/>
      <c r="E22" s="249"/>
      <c r="F22" s="249"/>
      <c r="G22" s="1144" t="s">
        <v>488</v>
      </c>
      <c r="H22" s="1145"/>
      <c r="I22" s="1145"/>
      <c r="J22" s="1146"/>
      <c r="K22" s="285">
        <v>95.7</v>
      </c>
      <c r="L22" s="286">
        <v>95.6</v>
      </c>
      <c r="M22" s="287">
        <v>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47" t="s">
        <v>469</v>
      </c>
      <c r="L30" s="254"/>
      <c r="M30" s="255" t="s">
        <v>470</v>
      </c>
      <c r="N30" s="256"/>
    </row>
    <row r="31" spans="1:16">
      <c r="A31" s="248"/>
      <c r="B31" s="244"/>
      <c r="C31" s="244"/>
      <c r="D31" s="244"/>
      <c r="E31" s="244"/>
      <c r="F31" s="244"/>
      <c r="G31" s="257"/>
      <c r="H31" s="258"/>
      <c r="I31" s="258"/>
      <c r="J31" s="259"/>
      <c r="K31" s="1148"/>
      <c r="L31" s="260" t="s">
        <v>471</v>
      </c>
      <c r="M31" s="261" t="s">
        <v>472</v>
      </c>
      <c r="N31" s="262" t="s">
        <v>473</v>
      </c>
    </row>
    <row r="32" spans="1:16" ht="27" customHeight="1">
      <c r="A32" s="248"/>
      <c r="B32" s="244"/>
      <c r="C32" s="244"/>
      <c r="D32" s="244"/>
      <c r="E32" s="244"/>
      <c r="F32" s="244"/>
      <c r="G32" s="1160" t="s">
        <v>492</v>
      </c>
      <c r="H32" s="1161"/>
      <c r="I32" s="1161"/>
      <c r="J32" s="1162"/>
      <c r="K32" s="294">
        <v>986051</v>
      </c>
      <c r="L32" s="294">
        <v>71046</v>
      </c>
      <c r="M32" s="295">
        <v>80028</v>
      </c>
      <c r="N32" s="296">
        <v>-11.2</v>
      </c>
    </row>
    <row r="33" spans="1:16" ht="13.5" customHeight="1">
      <c r="A33" s="248"/>
      <c r="B33" s="244"/>
      <c r="C33" s="244"/>
      <c r="D33" s="244"/>
      <c r="E33" s="244"/>
      <c r="F33" s="244"/>
      <c r="G33" s="1160" t="s">
        <v>493</v>
      </c>
      <c r="H33" s="1161"/>
      <c r="I33" s="1161"/>
      <c r="J33" s="1162"/>
      <c r="K33" s="294" t="s">
        <v>478</v>
      </c>
      <c r="L33" s="294" t="s">
        <v>478</v>
      </c>
      <c r="M33" s="295" t="s">
        <v>478</v>
      </c>
      <c r="N33" s="296" t="s">
        <v>478</v>
      </c>
    </row>
    <row r="34" spans="1:16" ht="27" customHeight="1">
      <c r="A34" s="248"/>
      <c r="B34" s="244"/>
      <c r="C34" s="244"/>
      <c r="D34" s="244"/>
      <c r="E34" s="244"/>
      <c r="F34" s="244"/>
      <c r="G34" s="1160" t="s">
        <v>494</v>
      </c>
      <c r="H34" s="1161"/>
      <c r="I34" s="1161"/>
      <c r="J34" s="1162"/>
      <c r="K34" s="294" t="s">
        <v>478</v>
      </c>
      <c r="L34" s="294" t="s">
        <v>478</v>
      </c>
      <c r="M34" s="295" t="s">
        <v>478</v>
      </c>
      <c r="N34" s="296" t="s">
        <v>478</v>
      </c>
    </row>
    <row r="35" spans="1:16" ht="27" customHeight="1">
      <c r="A35" s="248"/>
      <c r="B35" s="244"/>
      <c r="C35" s="244"/>
      <c r="D35" s="244"/>
      <c r="E35" s="244"/>
      <c r="F35" s="244"/>
      <c r="G35" s="1160" t="s">
        <v>495</v>
      </c>
      <c r="H35" s="1161"/>
      <c r="I35" s="1161"/>
      <c r="J35" s="1162"/>
      <c r="K35" s="294">
        <v>99547</v>
      </c>
      <c r="L35" s="294">
        <v>7172</v>
      </c>
      <c r="M35" s="295">
        <v>25974</v>
      </c>
      <c r="N35" s="296">
        <v>-72.400000000000006</v>
      </c>
    </row>
    <row r="36" spans="1:16" ht="27" customHeight="1">
      <c r="A36" s="248"/>
      <c r="B36" s="244"/>
      <c r="C36" s="244"/>
      <c r="D36" s="244"/>
      <c r="E36" s="244"/>
      <c r="F36" s="244"/>
      <c r="G36" s="1160" t="s">
        <v>496</v>
      </c>
      <c r="H36" s="1161"/>
      <c r="I36" s="1161"/>
      <c r="J36" s="1162"/>
      <c r="K36" s="294">
        <v>2375</v>
      </c>
      <c r="L36" s="294">
        <v>171</v>
      </c>
      <c r="M36" s="295">
        <v>3122</v>
      </c>
      <c r="N36" s="296">
        <v>-94.5</v>
      </c>
    </row>
    <row r="37" spans="1:16" ht="13.5" customHeight="1">
      <c r="A37" s="248"/>
      <c r="B37" s="244"/>
      <c r="C37" s="244"/>
      <c r="D37" s="244"/>
      <c r="E37" s="244"/>
      <c r="F37" s="244"/>
      <c r="G37" s="1160" t="s">
        <v>497</v>
      </c>
      <c r="H37" s="1161"/>
      <c r="I37" s="1161"/>
      <c r="J37" s="1162"/>
      <c r="K37" s="294">
        <v>60997</v>
      </c>
      <c r="L37" s="294">
        <v>4395</v>
      </c>
      <c r="M37" s="295">
        <v>1366</v>
      </c>
      <c r="N37" s="296">
        <v>221.7</v>
      </c>
    </row>
    <row r="38" spans="1:16" ht="27" customHeight="1">
      <c r="A38" s="248"/>
      <c r="B38" s="244"/>
      <c r="C38" s="244"/>
      <c r="D38" s="244"/>
      <c r="E38" s="244"/>
      <c r="F38" s="244"/>
      <c r="G38" s="1163" t="s">
        <v>498</v>
      </c>
      <c r="H38" s="1164"/>
      <c r="I38" s="1164"/>
      <c r="J38" s="1165"/>
      <c r="K38" s="297" t="s">
        <v>478</v>
      </c>
      <c r="L38" s="297" t="s">
        <v>478</v>
      </c>
      <c r="M38" s="298">
        <v>23</v>
      </c>
      <c r="N38" s="299" t="s">
        <v>478</v>
      </c>
      <c r="O38" s="293"/>
    </row>
    <row r="39" spans="1:16">
      <c r="A39" s="248"/>
      <c r="B39" s="244"/>
      <c r="C39" s="244"/>
      <c r="D39" s="244"/>
      <c r="E39" s="244"/>
      <c r="F39" s="244"/>
      <c r="G39" s="1163" t="s">
        <v>499</v>
      </c>
      <c r="H39" s="1164"/>
      <c r="I39" s="1164"/>
      <c r="J39" s="1165"/>
      <c r="K39" s="300">
        <v>-7114</v>
      </c>
      <c r="L39" s="300">
        <v>-513</v>
      </c>
      <c r="M39" s="301">
        <v>-3584</v>
      </c>
      <c r="N39" s="302">
        <v>-85.7</v>
      </c>
      <c r="O39" s="293"/>
    </row>
    <row r="40" spans="1:16" ht="27" customHeight="1">
      <c r="A40" s="248"/>
      <c r="B40" s="244"/>
      <c r="C40" s="244"/>
      <c r="D40" s="244"/>
      <c r="E40" s="244"/>
      <c r="F40" s="244"/>
      <c r="G40" s="1160" t="s">
        <v>500</v>
      </c>
      <c r="H40" s="1161"/>
      <c r="I40" s="1161"/>
      <c r="J40" s="1162"/>
      <c r="K40" s="300">
        <v>-730558</v>
      </c>
      <c r="L40" s="300">
        <v>-52638</v>
      </c>
      <c r="M40" s="301">
        <v>-73614</v>
      </c>
      <c r="N40" s="302">
        <v>-28.5</v>
      </c>
      <c r="O40" s="293"/>
    </row>
    <row r="41" spans="1:16">
      <c r="A41" s="248"/>
      <c r="B41" s="244"/>
      <c r="C41" s="244"/>
      <c r="D41" s="244"/>
      <c r="E41" s="244"/>
      <c r="F41" s="244"/>
      <c r="G41" s="1166" t="s">
        <v>279</v>
      </c>
      <c r="H41" s="1167"/>
      <c r="I41" s="1167"/>
      <c r="J41" s="1168"/>
      <c r="K41" s="294">
        <v>411298</v>
      </c>
      <c r="L41" s="300">
        <v>29635</v>
      </c>
      <c r="M41" s="301">
        <v>33316</v>
      </c>
      <c r="N41" s="302">
        <v>-11</v>
      </c>
      <c r="O41" s="293"/>
    </row>
    <row r="42" spans="1:16">
      <c r="A42" s="248"/>
      <c r="B42" s="244"/>
      <c r="C42" s="244"/>
      <c r="D42" s="244"/>
      <c r="E42" s="244"/>
      <c r="F42" s="244"/>
      <c r="G42" s="303" t="s">
        <v>501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502</v>
      </c>
      <c r="B47" s="244"/>
      <c r="C47" s="244"/>
      <c r="D47" s="244"/>
      <c r="E47" s="244"/>
      <c r="F47" s="244"/>
      <c r="G47" s="244"/>
      <c r="H47" s="244"/>
      <c r="I47" s="244"/>
      <c r="J47" s="244"/>
      <c r="K47" s="244"/>
      <c r="L47" s="244"/>
      <c r="M47" s="244"/>
      <c r="N47" s="244"/>
    </row>
    <row r="48" spans="1:16">
      <c r="A48" s="248"/>
      <c r="B48" s="244"/>
      <c r="C48" s="244"/>
      <c r="D48" s="244"/>
      <c r="E48" s="244"/>
      <c r="F48" s="244"/>
      <c r="G48" s="308" t="s">
        <v>503</v>
      </c>
      <c r="H48" s="308"/>
      <c r="I48" s="308"/>
      <c r="J48" s="308"/>
      <c r="K48" s="308"/>
      <c r="L48" s="308"/>
      <c r="M48" s="309"/>
      <c r="N48" s="308"/>
    </row>
    <row r="49" spans="1:14" ht="13.5" customHeight="1">
      <c r="A49" s="248"/>
      <c r="B49" s="244"/>
      <c r="C49" s="244"/>
      <c r="D49" s="244"/>
      <c r="E49" s="244"/>
      <c r="F49" s="244"/>
      <c r="G49" s="310"/>
      <c r="H49" s="311"/>
      <c r="I49" s="1155" t="s">
        <v>469</v>
      </c>
      <c r="J49" s="1157" t="s">
        <v>504</v>
      </c>
      <c r="K49" s="1158"/>
      <c r="L49" s="1158"/>
      <c r="M49" s="1158"/>
      <c r="N49" s="1159"/>
    </row>
    <row r="50" spans="1:14">
      <c r="A50" s="248"/>
      <c r="B50" s="244"/>
      <c r="C50" s="244"/>
      <c r="D50" s="244"/>
      <c r="E50" s="244"/>
      <c r="F50" s="244"/>
      <c r="G50" s="312"/>
      <c r="H50" s="313"/>
      <c r="I50" s="1156"/>
      <c r="J50" s="314" t="s">
        <v>505</v>
      </c>
      <c r="K50" s="315" t="s">
        <v>506</v>
      </c>
      <c r="L50" s="316" t="s">
        <v>507</v>
      </c>
      <c r="M50" s="317" t="s">
        <v>508</v>
      </c>
      <c r="N50" s="318" t="s">
        <v>509</v>
      </c>
    </row>
    <row r="51" spans="1:14">
      <c r="A51" s="248"/>
      <c r="B51" s="244"/>
      <c r="C51" s="244"/>
      <c r="D51" s="244"/>
      <c r="E51" s="244"/>
      <c r="F51" s="244"/>
      <c r="G51" s="310" t="s">
        <v>510</v>
      </c>
      <c r="H51" s="311"/>
      <c r="I51" s="319">
        <v>1094910</v>
      </c>
      <c r="J51" s="320">
        <v>75102</v>
      </c>
      <c r="K51" s="321">
        <v>38.4</v>
      </c>
      <c r="L51" s="322">
        <v>117242</v>
      </c>
      <c r="M51" s="323">
        <v>10.4</v>
      </c>
      <c r="N51" s="324">
        <v>28</v>
      </c>
    </row>
    <row r="52" spans="1:14">
      <c r="A52" s="248"/>
      <c r="B52" s="244"/>
      <c r="C52" s="244"/>
      <c r="D52" s="244"/>
      <c r="E52" s="244"/>
      <c r="F52" s="244"/>
      <c r="G52" s="325"/>
      <c r="H52" s="326" t="s">
        <v>511</v>
      </c>
      <c r="I52" s="327">
        <v>794138</v>
      </c>
      <c r="J52" s="328">
        <v>54471</v>
      </c>
      <c r="K52" s="329">
        <v>42.2</v>
      </c>
      <c r="L52" s="330">
        <v>59388</v>
      </c>
      <c r="M52" s="331">
        <v>16.3</v>
      </c>
      <c r="N52" s="332">
        <v>25.9</v>
      </c>
    </row>
    <row r="53" spans="1:14">
      <c r="A53" s="248"/>
      <c r="B53" s="244"/>
      <c r="C53" s="244"/>
      <c r="D53" s="244"/>
      <c r="E53" s="244"/>
      <c r="F53" s="244"/>
      <c r="G53" s="310" t="s">
        <v>512</v>
      </c>
      <c r="H53" s="311"/>
      <c r="I53" s="319">
        <v>1586544</v>
      </c>
      <c r="J53" s="320">
        <v>109613</v>
      </c>
      <c r="K53" s="321">
        <v>46</v>
      </c>
      <c r="L53" s="322">
        <v>114097</v>
      </c>
      <c r="M53" s="323">
        <v>-2.7</v>
      </c>
      <c r="N53" s="324">
        <v>48.7</v>
      </c>
    </row>
    <row r="54" spans="1:14">
      <c r="A54" s="248"/>
      <c r="B54" s="244"/>
      <c r="C54" s="244"/>
      <c r="D54" s="244"/>
      <c r="E54" s="244"/>
      <c r="F54" s="244"/>
      <c r="G54" s="325"/>
      <c r="H54" s="326" t="s">
        <v>511</v>
      </c>
      <c r="I54" s="327">
        <v>845405</v>
      </c>
      <c r="J54" s="328">
        <v>58409</v>
      </c>
      <c r="K54" s="329">
        <v>7.2</v>
      </c>
      <c r="L54" s="330">
        <v>61630</v>
      </c>
      <c r="M54" s="331">
        <v>3.8</v>
      </c>
      <c r="N54" s="332">
        <v>3.4</v>
      </c>
    </row>
    <row r="55" spans="1:14">
      <c r="A55" s="248"/>
      <c r="B55" s="244"/>
      <c r="C55" s="244"/>
      <c r="D55" s="244"/>
      <c r="E55" s="244"/>
      <c r="F55" s="244"/>
      <c r="G55" s="310" t="s">
        <v>513</v>
      </c>
      <c r="H55" s="311"/>
      <c r="I55" s="319">
        <v>1475027</v>
      </c>
      <c r="J55" s="320">
        <v>102732</v>
      </c>
      <c r="K55" s="321">
        <v>-6.3</v>
      </c>
      <c r="L55" s="322">
        <v>136577</v>
      </c>
      <c r="M55" s="323">
        <v>19.7</v>
      </c>
      <c r="N55" s="324">
        <v>-26</v>
      </c>
    </row>
    <row r="56" spans="1:14">
      <c r="A56" s="248"/>
      <c r="B56" s="244"/>
      <c r="C56" s="244"/>
      <c r="D56" s="244"/>
      <c r="E56" s="244"/>
      <c r="F56" s="244"/>
      <c r="G56" s="325"/>
      <c r="H56" s="326" t="s">
        <v>511</v>
      </c>
      <c r="I56" s="327">
        <v>921409</v>
      </c>
      <c r="J56" s="328">
        <v>64174</v>
      </c>
      <c r="K56" s="329">
        <v>9.9</v>
      </c>
      <c r="L56" s="330">
        <v>59645</v>
      </c>
      <c r="M56" s="331">
        <v>-3.2</v>
      </c>
      <c r="N56" s="332">
        <v>13.1</v>
      </c>
    </row>
    <row r="57" spans="1:14">
      <c r="A57" s="248"/>
      <c r="B57" s="244"/>
      <c r="C57" s="244"/>
      <c r="D57" s="244"/>
      <c r="E57" s="244"/>
      <c r="F57" s="244"/>
      <c r="G57" s="310" t="s">
        <v>514</v>
      </c>
      <c r="H57" s="311"/>
      <c r="I57" s="319">
        <v>1297692</v>
      </c>
      <c r="J57" s="320">
        <v>92238</v>
      </c>
      <c r="K57" s="321">
        <v>-10.199999999999999</v>
      </c>
      <c r="L57" s="322">
        <v>132212</v>
      </c>
      <c r="M57" s="323">
        <v>-3.2</v>
      </c>
      <c r="N57" s="324">
        <v>-7</v>
      </c>
    </row>
    <row r="58" spans="1:14">
      <c r="A58" s="248"/>
      <c r="B58" s="244"/>
      <c r="C58" s="244"/>
      <c r="D58" s="244"/>
      <c r="E58" s="244"/>
      <c r="F58" s="244"/>
      <c r="G58" s="325"/>
      <c r="H58" s="326" t="s">
        <v>511</v>
      </c>
      <c r="I58" s="327">
        <v>558389</v>
      </c>
      <c r="J58" s="328">
        <v>39689</v>
      </c>
      <c r="K58" s="329">
        <v>-38.200000000000003</v>
      </c>
      <c r="L58" s="330">
        <v>67114</v>
      </c>
      <c r="M58" s="331">
        <v>12.5</v>
      </c>
      <c r="N58" s="332">
        <v>-50.7</v>
      </c>
    </row>
    <row r="59" spans="1:14">
      <c r="A59" s="248"/>
      <c r="B59" s="244"/>
      <c r="C59" s="244"/>
      <c r="D59" s="244"/>
      <c r="E59" s="244"/>
      <c r="F59" s="244"/>
      <c r="G59" s="310" t="s">
        <v>515</v>
      </c>
      <c r="H59" s="311"/>
      <c r="I59" s="319">
        <v>760217</v>
      </c>
      <c r="J59" s="320">
        <v>54775</v>
      </c>
      <c r="K59" s="321">
        <v>-40.6</v>
      </c>
      <c r="L59" s="322">
        <v>93741</v>
      </c>
      <c r="M59" s="323">
        <v>-29.1</v>
      </c>
      <c r="N59" s="324">
        <v>-11.5</v>
      </c>
    </row>
    <row r="60" spans="1:14">
      <c r="A60" s="248"/>
      <c r="B60" s="244"/>
      <c r="C60" s="244"/>
      <c r="D60" s="244"/>
      <c r="E60" s="244"/>
      <c r="F60" s="244"/>
      <c r="G60" s="325"/>
      <c r="H60" s="326" t="s">
        <v>511</v>
      </c>
      <c r="I60" s="333">
        <v>368555</v>
      </c>
      <c r="J60" s="328">
        <v>26555</v>
      </c>
      <c r="K60" s="329">
        <v>-33.1</v>
      </c>
      <c r="L60" s="330">
        <v>46285</v>
      </c>
      <c r="M60" s="331">
        <v>-31</v>
      </c>
      <c r="N60" s="332">
        <v>-2.1</v>
      </c>
    </row>
    <row r="61" spans="1:14">
      <c r="A61" s="248"/>
      <c r="B61" s="244"/>
      <c r="C61" s="244"/>
      <c r="D61" s="244"/>
      <c r="E61" s="244"/>
      <c r="F61" s="244"/>
      <c r="G61" s="310" t="s">
        <v>516</v>
      </c>
      <c r="H61" s="334"/>
      <c r="I61" s="335">
        <v>1242878</v>
      </c>
      <c r="J61" s="336">
        <v>86892</v>
      </c>
      <c r="K61" s="337">
        <v>5.5</v>
      </c>
      <c r="L61" s="338">
        <v>118774</v>
      </c>
      <c r="M61" s="339">
        <v>-1</v>
      </c>
      <c r="N61" s="324">
        <v>6.5</v>
      </c>
    </row>
    <row r="62" spans="1:14">
      <c r="A62" s="248"/>
      <c r="B62" s="244"/>
      <c r="C62" s="244"/>
      <c r="D62" s="244"/>
      <c r="E62" s="244"/>
      <c r="F62" s="244"/>
      <c r="G62" s="325"/>
      <c r="H62" s="326" t="s">
        <v>511</v>
      </c>
      <c r="I62" s="327">
        <v>697579</v>
      </c>
      <c r="J62" s="328">
        <v>48660</v>
      </c>
      <c r="K62" s="329">
        <v>-2.4</v>
      </c>
      <c r="L62" s="330">
        <v>58812</v>
      </c>
      <c r="M62" s="331">
        <v>-0.3</v>
      </c>
      <c r="N62" s="332">
        <v>-2.1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1"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1"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69" t="s">
        <v>3</v>
      </c>
      <c r="D47" s="1169"/>
      <c r="E47" s="1170"/>
      <c r="F47" s="11">
        <v>34.51</v>
      </c>
      <c r="G47" s="12">
        <v>34.5</v>
      </c>
      <c r="H47" s="12">
        <v>35.58</v>
      </c>
      <c r="I47" s="12">
        <v>34.42</v>
      </c>
      <c r="J47" s="13">
        <v>31.92</v>
      </c>
    </row>
    <row r="48" spans="2:10" ht="57.75" customHeight="1">
      <c r="B48" s="14"/>
      <c r="C48" s="1171" t="s">
        <v>4</v>
      </c>
      <c r="D48" s="1171"/>
      <c r="E48" s="1172"/>
      <c r="F48" s="15">
        <v>8.5500000000000007</v>
      </c>
      <c r="G48" s="16">
        <v>8.3800000000000008</v>
      </c>
      <c r="H48" s="16">
        <v>6.18</v>
      </c>
      <c r="I48" s="16">
        <v>6.78</v>
      </c>
      <c r="J48" s="17">
        <v>7.9</v>
      </c>
    </row>
    <row r="49" spans="2:10" ht="57.75" customHeight="1" thickBot="1">
      <c r="B49" s="18"/>
      <c r="C49" s="1173" t="s">
        <v>5</v>
      </c>
      <c r="D49" s="1173"/>
      <c r="E49" s="1174"/>
      <c r="F49" s="19" t="s">
        <v>523</v>
      </c>
      <c r="G49" s="20" t="s">
        <v>524</v>
      </c>
      <c r="H49" s="20" t="s">
        <v>525</v>
      </c>
      <c r="I49" s="20" t="s">
        <v>526</v>
      </c>
      <c r="J49" s="21" t="s">
        <v>527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2017-05-18T23:54:25Z</cp:lastPrinted>
  <dcterms:created xsi:type="dcterms:W3CDTF">2017-02-15T23:35:52Z</dcterms:created>
  <dcterms:modified xsi:type="dcterms:W3CDTF">2017-05-19T04:52:14Z</dcterms:modified>
</cp:coreProperties>
</file>