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610" windowHeight="116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6" i="9" l="1"/>
  <c r="BG35" i="9"/>
  <c r="BG34"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C38" i="9"/>
  <c r="CO37" i="9"/>
  <c r="BW37" i="9"/>
  <c r="BE37" i="9"/>
  <c r="AM37" i="9"/>
  <c r="C37" i="9"/>
  <c r="CO36" i="9"/>
  <c r="BW36" i="9"/>
  <c r="AM36" i="9"/>
  <c r="C36" i="9"/>
  <c r="CO35" i="9"/>
  <c r="BW35" i="9"/>
  <c r="C35" i="9"/>
  <c r="BW34" i="9"/>
  <c r="C34" i="9"/>
  <c r="CO34" i="9" l="1"/>
  <c r="U34" i="9"/>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c r="BE35" i="9" s="1"/>
  <c r="BE36" i="9" s="1"/>
</calcChain>
</file>

<file path=xl/sharedStrings.xml><?xml version="1.0" encoding="utf-8"?>
<sst xmlns="http://schemas.openxmlformats.org/spreadsheetml/2006/main" count="1004" uniqueCount="558">
  <si>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</si>
  <si>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</si>
  <si>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</si>
  <si>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</si>
  <si>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</si>
  <si>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</si>
  <si>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</si>
  <si>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</si>
  <si>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</si>
  <si>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</si>
  <si>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</si>
  <si>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</si>
  <si>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</si>
  <si>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</si>
  <si>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</si>
  <si>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</si>
  <si>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</si>
  <si>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</si>
  <si>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</si>
  <si>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</si>
  <si>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</si>
  <si>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</si>
  <si>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</si>
  <si>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</si>
  <si>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</si>
  <si>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</si>
  <si>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</si>
  <si>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</si>
  <si>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</si>
  <si>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</si>
  <si>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</si>
  <si>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</si>
  <si>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</si>
  <si>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</si>
  <si>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</si>
  <si>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</si>
  <si>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</si>
  <si>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</si>
  <si>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</si>
  <si>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</si>
  <si>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</si>
  <si>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</si>
  <si>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</si>
  <si>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</si>
  <si>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</si>
  <si>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</si>
  <si>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</si>
  <si>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</si>
  <si>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</si>
  <si>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</si>
  <si>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</si>
  <si>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</si>
  <si>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</si>
  <si>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</si>
  <si>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</si>
  <si>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</si>
  <si>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</si>
  <si>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</si>
  <si>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</si>
  <si>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</si>
  <si>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</si>
  <si>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</si>
  <si>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</si>
  <si>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</si>
  <si>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</si>
  <si>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</si>
  <si>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</si>
  <si>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</si>
  <si>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</si>
  <si>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</si>
  <si>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</si>
  <si>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</si>
  <si>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</si>
  <si>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</si>
  <si>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</si>
  <si>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</si>
  <si>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</si>
  <si>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</si>
  <si>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</si>
  <si>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</si>
  <si>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</si>
  <si>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垂水市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</si>
  <si>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</si>
  <si>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</si>
  <si>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</si>
  <si>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</si>
  <si>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</si>
  <si>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</si>
  <si>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</si>
  <si>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</si>
  <si>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</si>
  <si>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</si>
  <si>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</si>
  <si>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</si>
  <si>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</si>
  <si>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</si>
  <si>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</si>
  <si>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</si>
  <si>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</si>
  <si>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</si>
  <si>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</si>
  <si>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</si>
  <si>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</si>
  <si>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</si>
  <si>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</si>
  <si>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</si>
  <si>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</si>
  <si>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</si>
  <si>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</si>
  <si>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</si>
  <si>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</si>
  <si>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</si>
  <si>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</si>
  <si>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</si>
  <si>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</si>
  <si>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</si>
  <si>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</si>
  <si>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</si>
  <si>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</si>
  <si>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</si>
  <si>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</si>
  <si>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</si>
  <si>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</si>
  <si>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</si>
  <si>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</si>
  <si>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</si>
  <si>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</si>
  <si>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</si>
  <si>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</si>
  <si>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</si>
  <si>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</si>
  <si>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</si>
  <si>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</si>
  <si>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</si>
  <si>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</si>
  <si>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</si>
  <si>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</si>
  <si>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</si>
  <si>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</si>
  <si>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</si>
  <si>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</si>
  <si>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</si>
  <si>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</si>
  <si>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</si>
  <si>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</si>
  <si>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</si>
  <si>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</si>
  <si>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</si>
  <si>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</si>
  <si>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</si>
  <si>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</si>
  <si>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</si>
  <si>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</si>
  <si>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</si>
  <si>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</si>
  <si>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</si>
  <si>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</si>
  <si>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</si>
  <si>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</si>
  <si>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</si>
  <si>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</si>
  <si>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</si>
  <si>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</si>
  <si>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</si>
  <si>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</si>
  <si>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</si>
  <si>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</si>
  <si>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</si>
  <si>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</si>
  <si>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</si>
  <si>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</si>
  <si>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</si>
  <si>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</si>
  <si>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</si>
  <si>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</si>
  <si>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</si>
  <si>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</si>
  <si>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</si>
  <si>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</si>
  <si>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</si>
  <si>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</si>
  <si>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</si>
  <si>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</si>
  <si>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</si>
  <si>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</si>
  <si>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</si>
  <si>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</si>
  <si>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</si>
  <si>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</si>
  <si>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</si>
  <si>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</si>
  <si>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鹿児島県垂水市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</si>
  <si>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</si>
  <si>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</si>
  <si>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</si>
  <si>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</si>
  <si>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</si>
  <si>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</si>
  <si>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</si>
  <si>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</si>
  <si>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</si>
  <si>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</si>
  <si>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</si>
  <si>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</si>
  <si>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</si>
  <si>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</si>
  <si>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</si>
  <si>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</si>
  <si>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</si>
  <si>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</si>
  <si>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</si>
  <si>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</si>
  <si>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</si>
  <si>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</si>
  <si>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</si>
  <si>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</si>
  <si>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</si>
  <si>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</si>
  <si>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</si>
  <si>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</si>
  <si>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</si>
  <si>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</si>
  <si>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</si>
  <si>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</si>
  <si>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</si>
  <si>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</si>
  <si>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</si>
  <si>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</si>
  <si>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</si>
  <si>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</si>
  <si>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</si>
  <si>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</si>
  <si>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</si>
  <si>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</si>
  <si>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</si>
  <si>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</si>
  <si>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</si>
  <si>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</si>
  <si>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</si>
  <si>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</si>
  <si>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</si>
  <si>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</si>
  <si>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</si>
  <si>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</si>
  <si>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</si>
  <si>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</si>
  <si>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</si>
  <si>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</si>
  <si>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</si>
  <si>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</si>
  <si>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</si>
  <si>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</si>
  <si>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</si>
  <si>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</si>
  <si>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</si>
  <si>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</si>
  <si>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</si>
  <si>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</si>
  <si>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</si>
  <si>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</si>
  <si>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</si>
  <si>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</si>
  <si>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</si>
  <si>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</si>
  <si>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</si>
  <si>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</si>
  <si>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</si>
  <si>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</si>
  <si>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</si>
  <si>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</si>
  <si>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</si>
  <si>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</si>
  <si>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</si>
  <si>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</si>
  <si>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</si>
  <si>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</si>
  <si>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</si>
  <si>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</si>
  <si>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</si>
  <si>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</si>
  <si>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</si>
  <si>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</si>
  <si>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</si>
  <si>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</si>
  <si>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</si>
  <si>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</si>
  <si>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</si>
  <si>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</si>
  <si>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</si>
  <si>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</si>
  <si>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</si>
  <si>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</si>
  <si>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</si>
  <si>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</si>
  <si>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</si>
  <si>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</si>
  <si>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</si>
  <si>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</si>
  <si>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</si>
  <si>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</si>
  <si>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</si>
  <si>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</si>
  <si>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</si>
  <si>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</si>
  <si>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</si>
  <si>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</si>
  <si>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</si>
  <si>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</si>
  <si>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</si>
  <si>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</si>
  <si>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</si>
  <si>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</si>
  <si>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</si>
  <si>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簡易水道</t>
    <phoneticPr fontId="5"/>
  </si>
  <si>
    <t>被保険者数(人)</t>
  </si>
  <si>
    <t>　繰出金</t>
    <phoneticPr fontId="5"/>
  </si>
  <si>
    <t>下水道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</si>
  <si>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</si>
  <si>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</si>
  <si>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</si>
  <si>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</si>
  <si>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</si>
  <si>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</si>
  <si>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</si>
  <si>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</si>
  <si>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</si>
  <si>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</si>
  <si>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</si>
  <si>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</si>
  <si>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</si>
  <si>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</si>
  <si>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</si>
  <si>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</si>
  <si>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</si>
  <si>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</si>
  <si>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</si>
  <si>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</si>
  <si>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</si>
  <si>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</si>
  <si>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鹿児島県垂水市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</si>
  <si>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</si>
  <si>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</si>
  <si>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</si>
  <si>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</si>
  <si>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</si>
  <si>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</si>
  <si>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</si>
  <si>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</si>
  <si>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</si>
  <si>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</si>
  <si>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</si>
  <si>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</si>
  <si>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</si>
  <si>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</si>
  <si>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</si>
  <si>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</si>
  <si>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</si>
  <si>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</si>
  <si>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</si>
  <si>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</si>
  <si>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</si>
  <si>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</si>
  <si>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</si>
  <si>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</si>
  <si>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</si>
  <si>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</si>
  <si>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</si>
  <si>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</si>
  <si>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</si>
  <si>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</si>
  <si>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</si>
  <si>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</si>
  <si>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</si>
  <si>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垂水市国民健康保険特別会計</t>
    <phoneticPr fontId="5"/>
  </si>
  <si>
    <t>垂水市介護保険特別会計</t>
    <phoneticPr fontId="5"/>
  </si>
  <si>
    <t>垂水市後期高齢者医療特別会計</t>
    <phoneticPr fontId="5"/>
  </si>
  <si>
    <t>垂水市老人保健施設特別会計</t>
    <phoneticPr fontId="5"/>
  </si>
  <si>
    <t>垂水市交通災害共済特別会計</t>
    <phoneticPr fontId="5"/>
  </si>
  <si>
    <t>垂水市水道事業会計</t>
    <phoneticPr fontId="5"/>
  </si>
  <si>
    <t>法適用企業</t>
    <phoneticPr fontId="5"/>
  </si>
  <si>
    <t>垂水市病院事業会計</t>
    <phoneticPr fontId="5"/>
  </si>
  <si>
    <t>垂水市地方卸売市場特別会計</t>
    <phoneticPr fontId="5"/>
  </si>
  <si>
    <t>法非適用企業</t>
    <phoneticPr fontId="5"/>
  </si>
  <si>
    <t>垂水市漁業集落排水処理施設特別会計</t>
    <phoneticPr fontId="5"/>
  </si>
  <si>
    <t>垂水市簡易水道事業特別会計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</si>
  <si>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</si>
  <si>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</si>
  <si>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</si>
  <si>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</si>
  <si>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</si>
  <si>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</si>
  <si>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</si>
  <si>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</si>
  <si>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</si>
  <si>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</si>
  <si>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</si>
  <si>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</si>
  <si>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</si>
  <si>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</si>
  <si>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</si>
  <si>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</si>
  <si>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</si>
  <si>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</si>
  <si>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</si>
  <si>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</si>
  <si>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</si>
  <si>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</si>
  <si>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</si>
  <si>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</si>
  <si>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</si>
  <si>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</si>
  <si>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</si>
  <si>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</si>
  <si>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</si>
  <si>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</si>
  <si>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</si>
  <si>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</si>
  <si>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</si>
  <si>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</si>
  <si>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</si>
  <si>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</si>
  <si>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</si>
  <si>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</si>
  <si>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</si>
  <si>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</si>
  <si>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</si>
  <si>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</si>
  <si>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</si>
  <si>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</si>
  <si>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</si>
  <si>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</si>
  <si>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</si>
  <si>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</si>
  <si>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</si>
  <si>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</si>
  <si>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</si>
  <si>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</si>
  <si>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</si>
  <si>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垂水市病院事業会計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</si>
  <si>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</si>
  <si>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</si>
  <si>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</si>
  <si>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垂水市簡易水道事業特別会計</t>
    <phoneticPr fontId="5"/>
  </si>
  <si>
    <t>-</t>
    <phoneticPr fontId="5"/>
  </si>
  <si>
    <t>将来負担比率（(Ｅ)－(Ｆ)）／（(Ｃ)－(Ｄ)）×１００</t>
    <rPh sb="0" eb="2">
      <t>ショウライ</t>
    </rPh>
    <rPh sb="2" eb="4">
      <t>フタン</t>
    </rPh>
    <rPh sb="4" eb="6">
      <t>ヒリツ</t>
    </rPh>
    <phoneticPr fontId="5"/>
  </si>
  <si>
    <t>垂水市老人保健施設特別会計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</si>
  <si>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</si>
  <si>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</si>
  <si>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</si>
  <si>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</si>
  <si>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</si>
  <si>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</si>
  <si>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</si>
  <si>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</si>
  <si>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</si>
  <si>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</si>
  <si>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</si>
  <si>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</si>
  <si>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</si>
  <si>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</si>
  <si>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</si>
  <si>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</si>
  <si>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</si>
  <si>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</si>
  <si>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</si>
  <si>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</si>
  <si>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</si>
  <si>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</si>
  <si>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</si>
  <si>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</si>
  <si>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</si>
  <si>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</si>
  <si>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</si>
  <si>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</si>
  <si>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</si>
  <si>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</si>
  <si>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</si>
  <si>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</si>
  <si>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</si>
  <si>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</si>
  <si>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</si>
  <si>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</si>
  <si>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</si>
  <si>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</si>
  <si>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</si>
  <si>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</si>
  <si>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</si>
  <si>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</si>
  <si>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</si>
  <si>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</si>
  <si>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</si>
  <si>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</si>
  <si>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</si>
  <si>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</si>
  <si>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</si>
  <si>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</si>
  <si>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</si>
  <si>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</si>
  <si>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</si>
  <si>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</si>
  <si>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</si>
  <si>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</si>
  <si>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</si>
  <si>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</si>
  <si>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</si>
  <si>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</si>
  <si>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</si>
  <si>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</si>
  <si>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</si>
  <si>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</si>
  <si>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</si>
  <si>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</si>
  <si>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</si>
  <si>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</si>
  <si>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</si>
  <si>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</si>
  <si>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</si>
  <si>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</si>
  <si>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</si>
  <si>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</si>
  <si>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</si>
  <si>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</si>
  <si>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</si>
  <si>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</si>
  <si>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</si>
  <si>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</si>
  <si>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</si>
  <si>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</si>
  <si>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垂水市水道事業会計</t>
  </si>
  <si>
    <t>垂水市介護保険特別会計</t>
  </si>
  <si>
    <t>垂水市病院事業会計</t>
  </si>
  <si>
    <t>垂水市老人保健施設特別会計</t>
  </si>
  <si>
    <t>垂水市国民健康保険特別会計</t>
  </si>
  <si>
    <t>垂水市漁業集落排水処理施設特別会計</t>
  </si>
  <si>
    <t>垂水市地方卸売市場特別会計</t>
  </si>
  <si>
    <t>その他会計（赤字）</t>
  </si>
  <si>
    <t>その他会計（黒字）</t>
  </si>
  <si>
    <t>-</t>
    <phoneticPr fontId="2"/>
  </si>
  <si>
    <t>垂水市土地開発公社</t>
    <rPh sb="0" eb="3">
      <t>タルミズシ</t>
    </rPh>
    <rPh sb="3" eb="5">
      <t>トチ</t>
    </rPh>
    <rPh sb="5" eb="7">
      <t>カイハツ</t>
    </rPh>
    <rPh sb="7" eb="9">
      <t>コウシャ</t>
    </rPh>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</si>
  <si>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</si>
  <si>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</si>
  <si>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</si>
  <si>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</si>
  <si>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</si>
  <si>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</si>
  <si>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</si>
  <si>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</si>
  <si>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</si>
  <si>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</si>
  <si>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</si>
  <si>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</si>
  <si>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</si>
  <si>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</si>
  <si>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</si>
  <si>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</si>
  <si>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</si>
  <si>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</si>
  <si>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起債発行額の抑制や基金積立を積極的に行ってきた結果、将来負担比率、実質公債費比率ともに改善されてきている。
　しかしながら、今後は大型事業による基金取り崩しや債務負担行為、起債借入額の増加も見込まれるため、充当可能財源等の確保、交付税措置等が見込まれるより有利な地方債の活用を図りながら、財政の健全化を図って参ります。</t>
    <rPh sb="1" eb="3">
      <t>キサイ</t>
    </rPh>
    <rPh sb="3" eb="6">
      <t>ハッコウガク</t>
    </rPh>
    <rPh sb="7" eb="9">
      <t>ヨクセイ</t>
    </rPh>
    <rPh sb="10" eb="12">
      <t>キキン</t>
    </rPh>
    <rPh sb="12" eb="14">
      <t>ツミタテ</t>
    </rPh>
    <rPh sb="15" eb="18">
      <t>セッキョクテキ</t>
    </rPh>
    <rPh sb="19" eb="20">
      <t>オコナ</t>
    </rPh>
    <rPh sb="24" eb="26">
      <t>ケッカ</t>
    </rPh>
    <rPh sb="27" eb="29">
      <t>ショウライ</t>
    </rPh>
    <rPh sb="29" eb="31">
      <t>フタン</t>
    </rPh>
    <rPh sb="31" eb="33">
      <t>ヒリツ</t>
    </rPh>
    <rPh sb="34" eb="36">
      <t>ジッシツ</t>
    </rPh>
    <rPh sb="36" eb="39">
      <t>コウサイヒ</t>
    </rPh>
    <rPh sb="39" eb="41">
      <t>ヒリツ</t>
    </rPh>
    <rPh sb="44" eb="46">
      <t>カイゼン</t>
    </rPh>
    <rPh sb="63" eb="65">
      <t>コンゴ</t>
    </rPh>
    <rPh sb="66" eb="68">
      <t>オオガタ</t>
    </rPh>
    <rPh sb="68" eb="70">
      <t>ジギョウ</t>
    </rPh>
    <rPh sb="73" eb="75">
      <t>キキン</t>
    </rPh>
    <rPh sb="75" eb="76">
      <t>ト</t>
    </rPh>
    <rPh sb="77" eb="78">
      <t>クズ</t>
    </rPh>
    <rPh sb="80" eb="82">
      <t>サイム</t>
    </rPh>
    <rPh sb="82" eb="84">
      <t>フタン</t>
    </rPh>
    <rPh sb="84" eb="86">
      <t>コウイ</t>
    </rPh>
    <rPh sb="87" eb="89">
      <t>キサイ</t>
    </rPh>
    <rPh sb="89" eb="91">
      <t>カリイレ</t>
    </rPh>
    <rPh sb="91" eb="92">
      <t>ガク</t>
    </rPh>
    <rPh sb="93" eb="95">
      <t>ゾウカ</t>
    </rPh>
    <rPh sb="96" eb="98">
      <t>ミコ</t>
    </rPh>
    <rPh sb="104" eb="106">
      <t>ジュウトウ</t>
    </rPh>
    <rPh sb="106" eb="108">
      <t>カノウ</t>
    </rPh>
    <rPh sb="108" eb="110">
      <t>ザイゲン</t>
    </rPh>
    <rPh sb="110" eb="111">
      <t>トウ</t>
    </rPh>
    <rPh sb="112" eb="114">
      <t>カクホ</t>
    </rPh>
    <rPh sb="115" eb="118">
      <t>コウフゼイ</t>
    </rPh>
    <rPh sb="118" eb="120">
      <t>ソチ</t>
    </rPh>
    <rPh sb="120" eb="121">
      <t>トウ</t>
    </rPh>
    <rPh sb="122" eb="124">
      <t>ミコ</t>
    </rPh>
    <rPh sb="129" eb="131">
      <t>ユウリ</t>
    </rPh>
    <rPh sb="132" eb="135">
      <t>チホウサイ</t>
    </rPh>
    <rPh sb="136" eb="138">
      <t>カツヨウ</t>
    </rPh>
    <rPh sb="139" eb="140">
      <t>ハカ</t>
    </rPh>
    <rPh sb="145" eb="147">
      <t>ザイセイ</t>
    </rPh>
    <rPh sb="148" eb="151">
      <t>ケンゼンカ</t>
    </rPh>
    <rPh sb="152" eb="153">
      <t>ハカ</t>
    </rPh>
    <rPh sb="155" eb="156">
      <t>マイ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</si>
</sst>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80598</c:v>
                </c:pt>
                <c:pt idx="1">
                  <c:v>70705</c:v>
                </c:pt>
                <c:pt idx="2">
                  <c:v>119393</c:v>
                </c:pt>
                <c:pt idx="3">
                  <c:v>121971</c:v>
                </c:pt>
                <c:pt idx="4">
                  <c:v>83429</c:v>
                </c:pt>
              </c:numCache>
            </c:numRef>
          </c:val>
          <c:smooth val="0"/>
        </c:ser>
        <c:dLbls>
          <c:showLegendKey val="0"/>
          <c:showVal val="0"/>
          <c:showCatName val="0"/>
          <c:showSerName val="0"/>
          <c:showPercent val="0"/>
          <c:showBubbleSize val="0"/>
        </c:dLbls>
        <c:marker val="1"/>
        <c:smooth val="0"/>
        <c:axId val="111030272"/>
        <c:axId val="111051520"/>
      </c:lineChart>
      <c:catAx>
        <c:axId val="111030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051520"/>
        <c:crosses val="autoZero"/>
        <c:auto val="1"/>
        <c:lblAlgn val="ctr"/>
        <c:lblOffset val="100"/>
        <c:tickLblSkip val="1"/>
        <c:tickMarkSkip val="1"/>
        <c:noMultiLvlLbl val="0"/>
      </c:catAx>
      <c:valAx>
        <c:axId val="11105152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030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4.82</c:v>
                </c:pt>
                <c:pt idx="1">
                  <c:v>4.2699999999999996</c:v>
                </c:pt>
                <c:pt idx="2">
                  <c:v>5.57</c:v>
                </c:pt>
                <c:pt idx="3">
                  <c:v>5.4</c:v>
                </c:pt>
                <c:pt idx="4">
                  <c:v>7.15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21.1</c:v>
                </c:pt>
                <c:pt idx="1">
                  <c:v>23.84</c:v>
                </c:pt>
                <c:pt idx="2">
                  <c:v>25.31</c:v>
                </c:pt>
                <c:pt idx="3">
                  <c:v>26.48</c:v>
                </c:pt>
                <c:pt idx="4">
                  <c:v>30.4</c:v>
                </c:pt>
              </c:numCache>
            </c:numRef>
          </c:val>
        </c:ser>
        <c:dLbls>
          <c:showLegendKey val="0"/>
          <c:showVal val="0"/>
          <c:showCatName val="0"/>
          <c:showSerName val="0"/>
          <c:showPercent val="0"/>
          <c:showBubbleSize val="0"/>
        </c:dLbls>
        <c:gapWidth val="250"/>
        <c:overlap val="100"/>
        <c:axId val="125804544"/>
        <c:axId val="125806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1.79</c:v>
                </c:pt>
                <c:pt idx="1">
                  <c:v>1.84</c:v>
                </c:pt>
                <c:pt idx="2">
                  <c:v>2.8</c:v>
                </c:pt>
                <c:pt idx="3">
                  <c:v>0.56000000000000005</c:v>
                </c:pt>
                <c:pt idx="4">
                  <c:v>6.33</c:v>
                </c:pt>
              </c:numCache>
            </c:numRef>
          </c:val>
          <c:smooth val="0"/>
        </c:ser>
        <c:dLbls>
          <c:showLegendKey val="0"/>
          <c:showVal val="0"/>
          <c:showCatName val="0"/>
          <c:showSerName val="0"/>
          <c:showPercent val="0"/>
          <c:showBubbleSize val="0"/>
        </c:dLbls>
        <c:marker val="1"/>
        <c:smooth val="0"/>
        <c:axId val="125804544"/>
        <c:axId val="125806464"/>
      </c:lineChart>
      <c:catAx>
        <c:axId val="125804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5806464"/>
        <c:crosses val="autoZero"/>
        <c:auto val="1"/>
        <c:lblAlgn val="ctr"/>
        <c:lblOffset val="100"/>
        <c:tickLblSkip val="1"/>
        <c:tickMarkSkip val="1"/>
        <c:noMultiLvlLbl val="0"/>
      </c:catAx>
      <c:valAx>
        <c:axId val="125806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804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0.03</c:v>
                </c:pt>
                <c:pt idx="2">
                  <c:v>#N/A</c:v>
                </c:pt>
                <c:pt idx="3">
                  <c:v>0.06</c:v>
                </c:pt>
                <c:pt idx="4">
                  <c:v>#N/A</c:v>
                </c:pt>
                <c:pt idx="5">
                  <c:v>0.08</c:v>
                </c:pt>
                <c:pt idx="6">
                  <c:v>#N/A</c:v>
                </c:pt>
                <c:pt idx="7">
                  <c:v>0.06</c:v>
                </c:pt>
                <c:pt idx="8">
                  <c:v>#N/A</c:v>
                </c:pt>
                <c:pt idx="9">
                  <c:v>0.03</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垂水市地方卸売市場特別会計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0.03</c:v>
                </c:pt>
                <c:pt idx="2">
                  <c:v>#N/A</c:v>
                </c:pt>
                <c:pt idx="3">
                  <c:v>0.04</c:v>
                </c:pt>
                <c:pt idx="4">
                  <c:v>#N/A</c:v>
                </c:pt>
                <c:pt idx="5">
                  <c:v>0.05</c:v>
                </c:pt>
                <c:pt idx="6">
                  <c:v>#N/A</c:v>
                </c:pt>
                <c:pt idx="7">
                  <c:v>0.04</c:v>
                </c:pt>
                <c:pt idx="8">
                  <c:v>#N/A</c:v>
                </c:pt>
                <c:pt idx="9">
                  <c:v>0.03</c:v>
                </c:pt>
              </c:numCache>
            </c:numRef>
          </c:val>
        </c:ser>
        <c:ser>
          <c:idx val="3"/>
          <c:order val="3"/>
          <c:tx>
            <c:strRef>
              <c:f>データシート!$A$30</c:f>
              <c:strCache>
                <c:ptCount val="1"/>
                <c:pt idx="0">
                  <c:v>垂水市漁業集落排水処理施設特別会計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0.04</c:v>
                </c:pt>
                <c:pt idx="2">
                  <c:v>#N/A</c:v>
                </c:pt>
                <c:pt idx="3">
                  <c:v>0.03</c:v>
                </c:pt>
                <c:pt idx="4">
                  <c:v>#N/A</c:v>
                </c:pt>
                <c:pt idx="5">
                  <c:v>0.04</c:v>
                </c:pt>
                <c:pt idx="6">
                  <c:v>#N/A</c:v>
                </c:pt>
                <c:pt idx="7">
                  <c:v>0.02</c:v>
                </c:pt>
                <c:pt idx="8">
                  <c:v>#N/A</c:v>
                </c:pt>
                <c:pt idx="9">
                  <c:v>0.03</c:v>
                </c:pt>
              </c:numCache>
            </c:numRef>
          </c:val>
        </c:ser>
        <c:ser>
          <c:idx val="4"/>
          <c:order val="4"/>
          <c:tx>
            <c:strRef>
              <c:f>データシート!$A$31</c:f>
              <c:strCache>
                <c:ptCount val="1"/>
                <c:pt idx="0">
                  <c:v>垂水市国民健康保険特別会計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0.34</c:v>
                </c:pt>
                <c:pt idx="2">
                  <c:v>#N/A</c:v>
                </c:pt>
                <c:pt idx="3">
                  <c:v>0.12</c:v>
                </c:pt>
                <c:pt idx="4">
                  <c:v>#N/A</c:v>
                </c:pt>
                <c:pt idx="5">
                  <c:v>0.05</c:v>
                </c:pt>
                <c:pt idx="6">
                  <c:v>#N/A</c:v>
                </c:pt>
                <c:pt idx="7">
                  <c:v>0.35</c:v>
                </c:pt>
                <c:pt idx="8">
                  <c:v>#N/A</c:v>
                </c:pt>
                <c:pt idx="9">
                  <c:v>0.04</c:v>
                </c:pt>
              </c:numCache>
            </c:numRef>
          </c:val>
        </c:ser>
        <c:ser>
          <c:idx val="5"/>
          <c:order val="5"/>
          <c:tx>
            <c:strRef>
              <c:f>データシート!$A$32</c:f>
              <c:strCache>
                <c:ptCount val="1"/>
                <c:pt idx="0">
                  <c:v>垂水市老人保健施設特別会計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0.15</c:v>
                </c:pt>
                <c:pt idx="2">
                  <c:v>#N/A</c:v>
                </c:pt>
                <c:pt idx="3">
                  <c:v>0.4</c:v>
                </c:pt>
                <c:pt idx="4">
                  <c:v>#N/A</c:v>
                </c:pt>
                <c:pt idx="5">
                  <c:v>0.01</c:v>
                </c:pt>
                <c:pt idx="6">
                  <c:v>#N/A</c:v>
                </c:pt>
                <c:pt idx="7">
                  <c:v>0.09</c:v>
                </c:pt>
                <c:pt idx="8">
                  <c:v>#N/A</c:v>
                </c:pt>
                <c:pt idx="9">
                  <c:v>0.1</c:v>
                </c:pt>
              </c:numCache>
            </c:numRef>
          </c:val>
        </c:ser>
        <c:ser>
          <c:idx val="6"/>
          <c:order val="6"/>
          <c:tx>
            <c:strRef>
              <c:f>データシート!$A$33</c:f>
              <c:strCache>
                <c:ptCount val="1"/>
                <c:pt idx="0">
                  <c:v>垂水市病院事業会計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0.19</c:v>
                </c:pt>
                <c:pt idx="2">
                  <c:v>#N/A</c:v>
                </c:pt>
                <c:pt idx="3">
                  <c:v>0.2</c:v>
                </c:pt>
                <c:pt idx="4">
                  <c:v>#N/A</c:v>
                </c:pt>
                <c:pt idx="5">
                  <c:v>0.2</c:v>
                </c:pt>
                <c:pt idx="6">
                  <c:v>#N/A</c:v>
                </c:pt>
                <c:pt idx="7">
                  <c:v>0.21</c:v>
                </c:pt>
                <c:pt idx="8">
                  <c:v>#N/A</c:v>
                </c:pt>
                <c:pt idx="9">
                  <c:v>0.2</c:v>
                </c:pt>
              </c:numCache>
            </c:numRef>
          </c:val>
        </c:ser>
        <c:ser>
          <c:idx val="7"/>
          <c:order val="7"/>
          <c:tx>
            <c:strRef>
              <c:f>データシート!$A$34</c:f>
              <c:strCache>
                <c:ptCount val="1"/>
                <c:pt idx="0">
                  <c:v>垂水市介護保険特別会計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0.73</c:v>
                </c:pt>
                <c:pt idx="2">
                  <c:v>#N/A</c:v>
                </c:pt>
                <c:pt idx="3">
                  <c:v>0.99</c:v>
                </c:pt>
                <c:pt idx="4">
                  <c:v>#N/A</c:v>
                </c:pt>
                <c:pt idx="5">
                  <c:v>0.63</c:v>
                </c:pt>
                <c:pt idx="6">
                  <c:v>#N/A</c:v>
                </c:pt>
                <c:pt idx="7">
                  <c:v>0.68</c:v>
                </c:pt>
                <c:pt idx="8">
                  <c:v>#N/A</c:v>
                </c:pt>
                <c:pt idx="9">
                  <c:v>1.65</c:v>
                </c:pt>
              </c:numCache>
            </c:numRef>
          </c:val>
        </c:ser>
        <c:ser>
          <c:idx val="8"/>
          <c:order val="8"/>
          <c:tx>
            <c:strRef>
              <c:f>データシート!$A$35</c:f>
              <c:strCache>
                <c:ptCount val="1"/>
                <c:pt idx="0">
                  <c:v>垂水市水道事業会計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6.28</c:v>
                </c:pt>
                <c:pt idx="2">
                  <c:v>#N/A</c:v>
                </c:pt>
                <c:pt idx="3">
                  <c:v>5.19</c:v>
                </c:pt>
                <c:pt idx="4">
                  <c:v>#N/A</c:v>
                </c:pt>
                <c:pt idx="5">
                  <c:v>5.44</c:v>
                </c:pt>
                <c:pt idx="6">
                  <c:v>#N/A</c:v>
                </c:pt>
                <c:pt idx="7">
                  <c:v>6.16</c:v>
                </c:pt>
                <c:pt idx="8">
                  <c:v>#N/A</c:v>
                </c:pt>
                <c:pt idx="9">
                  <c:v>6.66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4.8099999999999996</c:v>
                </c:pt>
                <c:pt idx="2">
                  <c:v>#N/A</c:v>
                </c:pt>
                <c:pt idx="3">
                  <c:v>4.2699999999999996</c:v>
                </c:pt>
                <c:pt idx="4">
                  <c:v>#N/A</c:v>
                </c:pt>
                <c:pt idx="5">
                  <c:v>5.57</c:v>
                </c:pt>
                <c:pt idx="6">
                  <c:v>#N/A</c:v>
                </c:pt>
                <c:pt idx="7">
                  <c:v>5.4</c:v>
                </c:pt>
                <c:pt idx="8">
                  <c:v>#N/A</c:v>
                </c:pt>
                <c:pt idx="9">
                  <c:v>7.15</c:v>
                </c:pt>
              </c:numCache>
            </c:numRef>
          </c:val>
        </c:ser>
        <c:dLbls>
          <c:showLegendKey val="0"/>
          <c:showVal val="0"/>
          <c:showCatName val="0"/>
          <c:showSerName val="0"/>
          <c:showPercent val="0"/>
          <c:showBubbleSize val="0"/>
        </c:dLbls>
        <c:gapWidth val="150"/>
        <c:overlap val="100"/>
        <c:axId val="133719552"/>
        <c:axId val="133721088"/>
      </c:barChart>
      <c:catAx>
        <c:axId val="13371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721088"/>
        <c:crosses val="autoZero"/>
        <c:auto val="1"/>
        <c:lblAlgn val="ctr"/>
        <c:lblOffset val="100"/>
        <c:tickLblSkip val="1"/>
        <c:tickMarkSkip val="1"/>
        <c:noMultiLvlLbl val="0"/>
      </c:catAx>
      <c:valAx>
        <c:axId val="133721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719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921</c:v>
                </c:pt>
                <c:pt idx="5">
                  <c:v>953</c:v>
                </c:pt>
                <c:pt idx="8">
                  <c:v>944</c:v>
                </c:pt>
                <c:pt idx="11">
                  <c:v>954</c:v>
                </c:pt>
                <c:pt idx="14">
                  <c:v>915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15</c:v>
                </c:pt>
                <c:pt idx="3">
                  <c:v>13</c:v>
                </c:pt>
                <c:pt idx="6">
                  <c:v>13</c:v>
                </c:pt>
                <c:pt idx="9">
                  <c:v>13</c:v>
                </c:pt>
                <c:pt idx="12">
                  <c:v>13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54</c:v>
                </c:pt>
                <c:pt idx="3">
                  <c:v>54</c:v>
                </c:pt>
                <c:pt idx="6">
                  <c:v>52</c:v>
                </c:pt>
                <c:pt idx="9">
                  <c:v>50</c:v>
                </c:pt>
                <c:pt idx="12">
                  <c:v>49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64</c:v>
                </c:pt>
                <c:pt idx="3">
                  <c:v>63</c:v>
                </c:pt>
                <c:pt idx="6">
                  <c:v>51</c:v>
                </c:pt>
                <c:pt idx="9">
                  <c:v>81</c:v>
                </c:pt>
                <c:pt idx="12">
                  <c:v>181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1359</c:v>
                </c:pt>
                <c:pt idx="3">
                  <c:v>1374</c:v>
                </c:pt>
                <c:pt idx="6">
                  <c:v>1337</c:v>
                </c:pt>
                <c:pt idx="9">
                  <c:v>1271</c:v>
                </c:pt>
                <c:pt idx="12">
                  <c:v>1142</c:v>
                </c:pt>
              </c:numCache>
            </c:numRef>
          </c:val>
        </c:ser>
        <c:dLbls>
          <c:showLegendKey val="0"/>
          <c:showVal val="0"/>
          <c:showCatName val="0"/>
          <c:showSerName val="0"/>
          <c:showPercent val="0"/>
          <c:showBubbleSize val="0"/>
        </c:dLbls>
        <c:gapWidth val="100"/>
        <c:overlap val="100"/>
        <c:axId val="133842048"/>
        <c:axId val="133843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571</c:v>
                </c:pt>
                <c:pt idx="2">
                  <c:v>#N/A</c:v>
                </c:pt>
                <c:pt idx="3">
                  <c:v>#N/A</c:v>
                </c:pt>
                <c:pt idx="4">
                  <c:v>551</c:v>
                </c:pt>
                <c:pt idx="5">
                  <c:v>#N/A</c:v>
                </c:pt>
                <c:pt idx="6">
                  <c:v>#N/A</c:v>
                </c:pt>
                <c:pt idx="7">
                  <c:v>509</c:v>
                </c:pt>
                <c:pt idx="8">
                  <c:v>#N/A</c:v>
                </c:pt>
                <c:pt idx="9">
                  <c:v>#N/A</c:v>
                </c:pt>
                <c:pt idx="10">
                  <c:v>461</c:v>
                </c:pt>
                <c:pt idx="11">
                  <c:v>#N/A</c:v>
                </c:pt>
                <c:pt idx="12">
                  <c:v>#N/A</c:v>
                </c:pt>
                <c:pt idx="13">
                  <c:v>470</c:v>
                </c:pt>
                <c:pt idx="14">
                  <c:v>#N/A</c:v>
                </c:pt>
              </c:numCache>
            </c:numRef>
          </c:val>
          <c:smooth val="0"/>
        </c:ser>
        <c:dLbls>
          <c:showLegendKey val="0"/>
          <c:showVal val="0"/>
          <c:showCatName val="0"/>
          <c:showSerName val="0"/>
          <c:showPercent val="0"/>
          <c:showBubbleSize val="0"/>
        </c:dLbls>
        <c:marker val="1"/>
        <c:smooth val="0"/>
        <c:axId val="133842048"/>
        <c:axId val="133843968"/>
      </c:lineChart>
      <c:catAx>
        <c:axId val="133842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843968"/>
        <c:crosses val="autoZero"/>
        <c:auto val="1"/>
        <c:lblAlgn val="ctr"/>
        <c:lblOffset val="100"/>
        <c:tickLblSkip val="1"/>
        <c:tickMarkSkip val="1"/>
        <c:noMultiLvlLbl val="0"/>
      </c:catAx>
      <c:valAx>
        <c:axId val="133843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842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8207</c:v>
                </c:pt>
                <c:pt idx="5">
                  <c:v>8068</c:v>
                </c:pt>
                <c:pt idx="8">
                  <c:v>7927</c:v>
                </c:pt>
                <c:pt idx="11">
                  <c:v>7895</c:v>
                </c:pt>
                <c:pt idx="14">
                  <c:v>7615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13</c:v>
                </c:pt>
                <c:pt idx="5">
                  <c:v>9</c:v>
                </c:pt>
                <c:pt idx="8">
                  <c:v>8</c:v>
                </c:pt>
                <c:pt idx="11">
                  <c:v>12</c:v>
                </c:pt>
                <c:pt idx="14">
                  <c:v>21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2202</c:v>
                </c:pt>
                <c:pt idx="5">
                  <c:v>2576</c:v>
                </c:pt>
                <c:pt idx="8">
                  <c:v>2893</c:v>
                </c:pt>
                <c:pt idx="11">
                  <c:v>3112</c:v>
                </c:pt>
                <c:pt idx="14">
                  <c:v>3850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97</c:v>
                </c:pt>
                <c:pt idx="3">
                  <c:v>95</c:v>
                </c:pt>
                <c:pt idx="6">
                  <c:v>96</c:v>
                </c:pt>
                <c:pt idx="9">
                  <c:v>93</c:v>
                </c:pt>
                <c:pt idx="12">
                  <c:v>88</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2325</c:v>
                </c:pt>
                <c:pt idx="3">
                  <c:v>2253</c:v>
                </c:pt>
                <c:pt idx="6">
                  <c:v>2011</c:v>
                </c:pt>
                <c:pt idx="9">
                  <c:v>1863</c:v>
                </c:pt>
                <c:pt idx="12">
                  <c:v>1752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437</c:v>
                </c:pt>
                <c:pt idx="3">
                  <c:v>389</c:v>
                </c:pt>
                <c:pt idx="6">
                  <c:v>354</c:v>
                </c:pt>
                <c:pt idx="9">
                  <c:v>308</c:v>
                </c:pt>
                <c:pt idx="12">
                  <c:v>266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791</c:v>
                </c:pt>
                <c:pt idx="3">
                  <c:v>739</c:v>
                </c:pt>
                <c:pt idx="6">
                  <c:v>683</c:v>
                </c:pt>
                <c:pt idx="9">
                  <c:v>674</c:v>
                </c:pt>
                <c:pt idx="12">
                  <c:v>777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56</c:v>
                </c:pt>
                <c:pt idx="3">
                  <c:v>43</c:v>
                </c:pt>
                <c:pt idx="6">
                  <c:v>31</c:v>
                </c:pt>
                <c:pt idx="9">
                  <c:v>19</c:v>
                </c:pt>
                <c:pt idx="12">
                  <c:v>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9930</c:v>
                </c:pt>
                <c:pt idx="3">
                  <c:v>9606</c:v>
                </c:pt>
                <c:pt idx="6">
                  <c:v>9361</c:v>
                </c:pt>
                <c:pt idx="9">
                  <c:v>9375</c:v>
                </c:pt>
                <c:pt idx="12">
                  <c:v>9318</c:v>
                </c:pt>
              </c:numCache>
            </c:numRef>
          </c:val>
        </c:ser>
        <c:dLbls>
          <c:showLegendKey val="0"/>
          <c:showVal val="0"/>
          <c:showCatName val="0"/>
          <c:showSerName val="0"/>
          <c:showPercent val="0"/>
          <c:showBubbleSize val="0"/>
        </c:dLbls>
        <c:gapWidth val="100"/>
        <c:overlap val="100"/>
        <c:axId val="133946368"/>
        <c:axId val="1339608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3213</c:v>
                </c:pt>
                <c:pt idx="2">
                  <c:v>#N/A</c:v>
                </c:pt>
                <c:pt idx="3">
                  <c:v>#N/A</c:v>
                </c:pt>
                <c:pt idx="4">
                  <c:v>2473</c:v>
                </c:pt>
                <c:pt idx="5">
                  <c:v>#N/A</c:v>
                </c:pt>
                <c:pt idx="6">
                  <c:v>#N/A</c:v>
                </c:pt>
                <c:pt idx="7">
                  <c:v>1709</c:v>
                </c:pt>
                <c:pt idx="8">
                  <c:v>#N/A</c:v>
                </c:pt>
                <c:pt idx="9">
                  <c:v>#N/A</c:v>
                </c:pt>
                <c:pt idx="10">
                  <c:v>1311</c:v>
                </c:pt>
                <c:pt idx="11">
                  <c:v>#N/A</c:v>
                </c:pt>
                <c:pt idx="12">
                  <c:v>#N/A</c:v>
                </c:pt>
                <c:pt idx="13">
                  <c:v>721</c:v>
                </c:pt>
                <c:pt idx="14">
                  <c:v>#N/A</c:v>
                </c:pt>
              </c:numCache>
            </c:numRef>
          </c:val>
          <c:smooth val="0"/>
        </c:ser>
        <c:dLbls>
          <c:showLegendKey val="0"/>
          <c:showVal val="0"/>
          <c:showCatName val="0"/>
          <c:showSerName val="0"/>
          <c:showPercent val="0"/>
          <c:showBubbleSize val="0"/>
        </c:dLbls>
        <c:marker val="1"/>
        <c:smooth val="0"/>
        <c:axId val="133946368"/>
        <c:axId val="133960832"/>
      </c:lineChart>
      <c:catAx>
        <c:axId val="133946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3960832"/>
        <c:crosses val="autoZero"/>
        <c:auto val="1"/>
        <c:lblAlgn val="ctr"/>
        <c:lblOffset val="100"/>
        <c:tickLblSkip val="1"/>
        <c:tickMarkSkip val="1"/>
        <c:noMultiLvlLbl val="0"/>
      </c:catAx>
      <c:valAx>
        <c:axId val="133960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946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{EE420FF1-07E9-4763-90D8-A81E6FDB22A6}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{601B89AA-D5B7-4C09-98B3-7F426444720E}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{A4D848D6-3790-4EA8-AF39-6DFA1CADFD77}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{44E3CF69-903B-460E-BB06-EEF1ACD40BB5}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{65AF6EEC-2142-491A-A4DD-6A09E29F2427}</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{1FEE81C4-31FC-4114-8AFC-8E8DAC58AE79}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{D6F2A0DD-9745-4F22-8AFA-0C398DAF3097}</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{60FA4880-AB94-4B52-95A4-32F4C36B4E0E}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{B4CEEAAC-E175-404D-87CF-85B3160726DE}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{C92A3082-E4D6-448D-9729-914B37597038}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34032384"/>
        <c:axId val="134034560"/>
      </c:scatterChart>
      <c:valAx>
        <c:axId val="1340323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034560"/>
        <c:crosses val="autoZero"/>
        <c:crossBetween val="midCat"/>
      </c:valAx>
      <c:valAx>
        <c:axId val="1340345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40323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{F91850A5-BD59-46C7-AB63-540258937212}</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{0DFCB920-6A9B-43AC-952A-51D00E6D6F6B}</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{9FDBEE4C-820D-491C-8C66-48EEF8ED1683}</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{415B296C-2C21-4305-A228-E74E88687823}</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{D5144124-1915-492C-8142-BF186F344FB5}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12.4</c:v>
                </c:pt>
                <c:pt idx="1">
                  <c:v>12.1</c:v>
                </c:pt>
                <c:pt idx="2">
                  <c:v>11.9</c:v>
                </c:pt>
                <c:pt idx="3">
                  <c:v>11.2</c:v>
                </c:pt>
                <c:pt idx="4">
                  <c:v>10.5</c:v>
                </c:pt>
              </c:numCache>
            </c:numRef>
          </c:xVal>
          <c:yVal>
            <c:numRef>
              <c:f>公会計指標分析・財政指標組合せ分析表!$K$73:$O$73</c:f>
              <c:numCache>
                <c:formatCode>#,##0.0;"▲ "#,##0.0</c:formatCode>
                <c:ptCount val="5"/>
                <c:pt idx="0">
                  <c:v>69.3</c:v>
                </c:pt>
                <c:pt idx="1">
                  <c:v>54.5</c:v>
                </c:pt>
                <c:pt idx="2">
                  <c:v>37.6</c:v>
                </c:pt>
                <c:pt idx="3">
                  <c:v>29.4</c:v>
                </c:pt>
                <c:pt idx="4">
                  <c:v>15.6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{023A23AE-E285-4D31-93A5-CF5715B94D46}</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{4882D804-8EC3-4F65-992C-2FFAD1C95976}</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{12A66E7D-3A21-4D17-8A4E-EBAAA4F60D0F}</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{06447A06-8ECD-4A1C-BE7F-75A375FF7290}</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{989A6CE7-6C89-4015-8E8B-A6AD07866E36}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134097152"/>
        <c:axId val="134115712"/>
      </c:scatterChart>
      <c:valAx>
        <c:axId val="134097152"/>
        <c:scaling>
          <c:orientation val="minMax"/>
          <c:max val="14.1"/>
          <c:min val="10.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115712"/>
        <c:crosses val="autoZero"/>
        <c:crossBetween val="midCat"/>
      </c:valAx>
      <c:valAx>
        <c:axId val="134115712"/>
        <c:scaling>
          <c:orientation val="minMax"/>
          <c:max val="101"/>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40971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00" b="0" i="0" baseline="0">
              <a:solidFill>
                <a:schemeClr val="dk1"/>
              </a:solidFill>
              <a:effectLst/>
              <a:latin typeface="+mn-lt"/>
              <a:ea typeface="+mn-ea"/>
              <a:cs typeface="+mn-cs"/>
            </a:rPr>
            <a:t>　元利償還金は、財政改革プログラムにより市債発行額を抑制しているため、減額となっています。</a:t>
          </a:r>
          <a:endParaRPr lang="ja-JP" altLang="ja-JP" sz="1000">
            <a:effectLst/>
          </a:endParaRPr>
        </a:p>
        <a:p>
          <a:pPr rtl="0"/>
          <a:r>
            <a:rPr lang="ja-JP" altLang="ja-JP" sz="1000" b="0" i="0" baseline="0">
              <a:solidFill>
                <a:schemeClr val="dk1"/>
              </a:solidFill>
              <a:effectLst/>
              <a:latin typeface="+mn-lt"/>
              <a:ea typeface="+mn-ea"/>
              <a:cs typeface="+mn-cs"/>
            </a:rPr>
            <a:t>　公営企業債（＝病院事業会計）の元利償還金に対する繰入金については、診療情報電子化システム（電子カルテ）導入に対する起債元金償還が始まったことにより、増額となっています。</a:t>
          </a:r>
          <a:endParaRPr lang="ja-JP" altLang="ja-JP" sz="1000">
            <a:effectLst/>
          </a:endParaRPr>
        </a:p>
        <a:p>
          <a:pPr rtl="0"/>
          <a:r>
            <a:rPr lang="ja-JP" altLang="ja-JP" sz="1000" b="0" i="0" baseline="0">
              <a:solidFill>
                <a:schemeClr val="dk1"/>
              </a:solidFill>
              <a:effectLst/>
              <a:latin typeface="+mn-lt"/>
              <a:ea typeface="+mn-ea"/>
              <a:cs typeface="+mn-cs"/>
            </a:rPr>
            <a:t>　組合等が起こした地方債の元利償還金に対する負担金等は、減少傾向です。</a:t>
          </a:r>
          <a:endParaRPr lang="ja-JP" altLang="ja-JP" sz="1000">
            <a:effectLst/>
          </a:endParaRPr>
        </a:p>
        <a:p>
          <a:pPr rtl="0"/>
          <a:r>
            <a:rPr lang="ja-JP" altLang="ja-JP" sz="1000" b="0" i="0" baseline="0">
              <a:solidFill>
                <a:schemeClr val="dk1"/>
              </a:solidFill>
              <a:effectLst/>
              <a:latin typeface="+mn-lt"/>
              <a:ea typeface="+mn-ea"/>
              <a:cs typeface="+mn-cs"/>
            </a:rPr>
            <a:t>　債務負担行為に基づく支出額は、ほぼ横ばいとなっています。</a:t>
          </a:r>
          <a:endParaRPr lang="ja-JP" altLang="ja-JP" sz="1000">
            <a:effectLst/>
          </a:endParaRPr>
        </a:p>
        <a:p>
          <a:pPr rtl="0"/>
          <a:r>
            <a:rPr lang="ja-JP" altLang="ja-JP" sz="1000" b="0" i="0" baseline="0">
              <a:solidFill>
                <a:schemeClr val="dk1"/>
              </a:solidFill>
              <a:effectLst/>
              <a:latin typeface="+mn-lt"/>
              <a:ea typeface="+mn-ea"/>
              <a:cs typeface="+mn-cs"/>
            </a:rPr>
            <a:t>　算入公債費等は、過去の起債に対する基準財政需要額であり、償還完了による元利償還金の減少に伴い、減少しています。</a:t>
          </a:r>
          <a:endParaRPr lang="ja-JP" altLang="ja-JP" sz="1000">
            <a:effectLst/>
          </a:endParaRPr>
        </a:p>
        <a:p>
          <a:r>
            <a:rPr lang="ja-JP" altLang="ja-JP" sz="1000" b="0" i="0" baseline="0">
              <a:solidFill>
                <a:schemeClr val="dk1"/>
              </a:solidFill>
              <a:effectLst/>
              <a:latin typeface="+mn-lt"/>
              <a:ea typeface="+mn-ea"/>
              <a:cs typeface="+mn-cs"/>
            </a:rPr>
            <a:t>　実質公債費比率は、近年減少して</a:t>
          </a:r>
          <a:r>
            <a:rPr lang="ja-JP" altLang="en-US" sz="1000" b="0" i="0" baseline="0">
              <a:solidFill>
                <a:schemeClr val="dk1"/>
              </a:solidFill>
              <a:effectLst/>
              <a:latin typeface="+mn-lt"/>
              <a:ea typeface="+mn-ea"/>
              <a:cs typeface="+mn-cs"/>
            </a:rPr>
            <a:t>きています</a:t>
          </a:r>
          <a:r>
            <a:rPr lang="ja-JP" altLang="ja-JP" sz="1000" b="0" i="0" baseline="0">
              <a:solidFill>
                <a:schemeClr val="dk1"/>
              </a:solidFill>
              <a:effectLst/>
              <a:latin typeface="+mn-lt"/>
              <a:ea typeface="+mn-ea"/>
              <a:cs typeface="+mn-cs"/>
            </a:rPr>
            <a:t>が、都市公園整備事業などの大型事業が計画されており、今後地方債の発行額増加が見込まれます。事業計画について充分な検討を図り、市債発行額の抑制を継続することで健全財政の維持に努めて参ります。</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300" b="0" i="0" baseline="0">
              <a:solidFill>
                <a:schemeClr val="dk1"/>
              </a:solidFill>
              <a:effectLst/>
              <a:latin typeface="+mn-ea"/>
              <a:ea typeface="+mn-ea"/>
              <a:cs typeface="+mn-cs"/>
            </a:rPr>
            <a:t>　起債の抑制をおこなうことで市債残高を減らしたこと、ふるさと応援基金の増額や、その他基金を積極的に積み立てること等により将来負担比率は改善してきています。</a:t>
          </a:r>
          <a:endParaRPr lang="ja-JP" altLang="ja-JP" sz="1300">
            <a:effectLst/>
            <a:latin typeface="+mn-ea"/>
            <a:ea typeface="+mn-ea"/>
          </a:endParaRPr>
        </a:p>
        <a:p>
          <a:pPr rtl="0" fontAlgn="base"/>
          <a:r>
            <a:rPr lang="ja-JP" altLang="ja-JP" sz="1300" b="0" i="0" baseline="0">
              <a:solidFill>
                <a:schemeClr val="dk1"/>
              </a:solidFill>
              <a:effectLst/>
              <a:latin typeface="+mn-ea"/>
              <a:ea typeface="+mn-ea"/>
              <a:cs typeface="+mn-cs"/>
            </a:rPr>
            <a:t>　しかし、平成</a:t>
          </a:r>
          <a:r>
            <a:rPr lang="en-US" altLang="ja-JP" sz="1300" b="0" i="0" baseline="0">
              <a:solidFill>
                <a:schemeClr val="dk1"/>
              </a:solidFill>
              <a:effectLst/>
              <a:latin typeface="+mn-ea"/>
              <a:ea typeface="+mn-ea"/>
              <a:cs typeface="+mn-cs"/>
            </a:rPr>
            <a:t>24</a:t>
          </a:r>
          <a:r>
            <a:rPr lang="ja-JP" altLang="ja-JP" sz="1300" b="0" i="0" baseline="0">
              <a:solidFill>
                <a:schemeClr val="dk1"/>
              </a:solidFill>
              <a:effectLst/>
              <a:latin typeface="+mn-ea"/>
              <a:ea typeface="+mn-ea"/>
              <a:cs typeface="+mn-cs"/>
            </a:rPr>
            <a:t>年度以降の国民健康保険特別会計に加え、平成</a:t>
          </a:r>
          <a:r>
            <a:rPr lang="en-US" altLang="ja-JP" sz="1300" b="0" i="0" baseline="0">
              <a:solidFill>
                <a:schemeClr val="dk1"/>
              </a:solidFill>
              <a:effectLst/>
              <a:latin typeface="+mn-ea"/>
              <a:ea typeface="+mn-ea"/>
              <a:cs typeface="+mn-cs"/>
            </a:rPr>
            <a:t>26</a:t>
          </a:r>
          <a:r>
            <a:rPr lang="ja-JP" altLang="ja-JP" sz="1300" b="0" i="0" baseline="0">
              <a:solidFill>
                <a:schemeClr val="dk1"/>
              </a:solidFill>
              <a:effectLst/>
              <a:latin typeface="+mn-ea"/>
              <a:ea typeface="+mn-ea"/>
              <a:cs typeface="+mn-cs"/>
            </a:rPr>
            <a:t>年度は</a:t>
          </a:r>
          <a:r>
            <a:rPr lang="ja-JP" altLang="ja-JP" sz="1300" baseline="0">
              <a:solidFill>
                <a:schemeClr val="dk1"/>
              </a:solidFill>
              <a:effectLst/>
              <a:latin typeface="+mn-ea"/>
              <a:ea typeface="+mn-ea"/>
              <a:cs typeface="+mn-cs"/>
            </a:rPr>
            <a:t>老人保健施設特別会計の</a:t>
          </a:r>
          <a:r>
            <a:rPr lang="ja-JP" altLang="ja-JP" sz="1300" b="0" i="0" baseline="0">
              <a:solidFill>
                <a:schemeClr val="dk1"/>
              </a:solidFill>
              <a:effectLst/>
              <a:latin typeface="+mn-ea"/>
              <a:ea typeface="+mn-ea"/>
              <a:cs typeface="+mn-cs"/>
            </a:rPr>
            <a:t>赤字補てんのための法定外繰出金を、支出しています。</a:t>
          </a:r>
          <a:endParaRPr lang="ja-JP" altLang="ja-JP" sz="1300">
            <a:effectLst/>
            <a:latin typeface="+mn-ea"/>
            <a:ea typeface="+mn-ea"/>
          </a:endParaRPr>
        </a:p>
        <a:p>
          <a:pPr rtl="0" fontAlgn="base"/>
          <a:r>
            <a:rPr lang="ja-JP" altLang="ja-JP" sz="1300" b="0" i="0" baseline="0">
              <a:solidFill>
                <a:schemeClr val="dk1"/>
              </a:solidFill>
              <a:effectLst/>
              <a:latin typeface="+mn-ea"/>
              <a:ea typeface="+mn-ea"/>
              <a:cs typeface="+mn-cs"/>
            </a:rPr>
            <a:t>　また、平成</a:t>
          </a:r>
          <a:r>
            <a:rPr lang="en-US" altLang="ja-JP" sz="1300" b="0" i="0" baseline="0">
              <a:solidFill>
                <a:schemeClr val="dk1"/>
              </a:solidFill>
              <a:effectLst/>
              <a:latin typeface="+mn-ea"/>
              <a:ea typeface="+mn-ea"/>
              <a:cs typeface="+mn-cs"/>
            </a:rPr>
            <a:t>28</a:t>
          </a:r>
          <a:r>
            <a:rPr lang="ja-JP" altLang="ja-JP" sz="1300" b="0" i="0" baseline="0">
              <a:solidFill>
                <a:schemeClr val="dk1"/>
              </a:solidFill>
              <a:effectLst/>
              <a:latin typeface="+mn-ea"/>
              <a:ea typeface="+mn-ea"/>
              <a:cs typeface="+mn-cs"/>
            </a:rPr>
            <a:t>年度は、台風</a:t>
          </a:r>
          <a:r>
            <a:rPr lang="en-US" altLang="ja-JP" sz="1300" b="0" i="0" baseline="0">
              <a:solidFill>
                <a:schemeClr val="dk1"/>
              </a:solidFill>
              <a:effectLst/>
              <a:latin typeface="+mn-ea"/>
              <a:ea typeface="+mn-ea"/>
              <a:cs typeface="+mn-cs"/>
            </a:rPr>
            <a:t>16</a:t>
          </a:r>
          <a:r>
            <a:rPr lang="ja-JP" altLang="ja-JP" sz="1300" b="0" i="0" baseline="0">
              <a:solidFill>
                <a:schemeClr val="dk1"/>
              </a:solidFill>
              <a:effectLst/>
              <a:latin typeface="+mn-ea"/>
              <a:ea typeface="+mn-ea"/>
              <a:cs typeface="+mn-cs"/>
            </a:rPr>
            <a:t>号災害復旧事業に伴う財政調整基金の取り崩しを行ったこと、また、都市公園整備事業などの大型事業による起債を予定しており、歳入、歳出ともに厳しい状況が見込まれています。</a:t>
          </a:r>
          <a:endParaRPr lang="ja-JP" altLang="ja-JP" sz="1300">
            <a:effectLst/>
            <a:latin typeface="+mn-ea"/>
            <a:ea typeface="+mn-ea"/>
          </a:endParaRPr>
        </a:p>
        <a:p>
          <a:r>
            <a:rPr lang="ja-JP" altLang="ja-JP" sz="1300" baseline="0">
              <a:solidFill>
                <a:schemeClr val="dk1"/>
              </a:solidFill>
              <a:effectLst/>
              <a:latin typeface="+mn-ea"/>
              <a:ea typeface="+mn-ea"/>
              <a:cs typeface="+mn-cs"/>
            </a:rPr>
            <a:t>　今後も</a:t>
          </a:r>
          <a:r>
            <a:rPr lang="ja-JP" altLang="ja-JP" sz="1300" b="0" i="0" baseline="0">
              <a:solidFill>
                <a:schemeClr val="dk1"/>
              </a:solidFill>
              <a:effectLst/>
              <a:latin typeface="+mn-ea"/>
              <a:ea typeface="+mn-ea"/>
              <a:cs typeface="+mn-cs"/>
            </a:rPr>
            <a:t>事業計画について充分な検討を図り</a:t>
          </a:r>
          <a:r>
            <a:rPr lang="ja-JP" altLang="ja-JP" sz="1300" baseline="0">
              <a:solidFill>
                <a:schemeClr val="dk1"/>
              </a:solidFill>
              <a:effectLst/>
              <a:latin typeface="+mn-ea"/>
              <a:ea typeface="+mn-ea"/>
              <a:cs typeface="+mn-cs"/>
            </a:rPr>
            <a:t>、公債費等義務的経費の削減を中心とする改革を進め、財政の健全化に努めて参ります。</a:t>
          </a:r>
          <a:endParaRPr lang="ja-JP" altLang="ja-JP" sz="13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鹿児島県垂水市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16,007
15,866
162.12
11,041,499
10,561,331
394,867
5,520,798
9,318,375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15.6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鹿児島県垂水市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16,007
15,866
162.12
11,041,499
10,561,331
394,867
5,520,798
9,318,375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15.6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鹿児島県垂水市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16,007
15,866
162.12
11,041,499
10,561,331
394,867
5,520,798
9,318,375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15.6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鹿児島県垂水市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16,007
15,866
162.12
11,041,499
10,561,331
394,867
5,520,798
9,318,375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15.6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mn-ea"/>
              <a:ea typeface="+mn-ea"/>
              <a:cs typeface="+mn-cs"/>
            </a:rPr>
            <a:t>　</a:t>
          </a:r>
          <a:r>
            <a:rPr lang="ja-JP" altLang="ja-JP" sz="1300" b="0" i="0" baseline="0">
              <a:solidFill>
                <a:schemeClr val="dk1"/>
              </a:solidFill>
              <a:effectLst/>
              <a:latin typeface="+mn-ea"/>
              <a:ea typeface="+mn-ea"/>
              <a:cs typeface="+mn-cs"/>
            </a:rPr>
            <a:t>人口の減少や全国平均を上回る高齢化率に加え、基幹産業である農水産業の不振が続き市税等の収入財源が乏しく、普通交付税等の依存財源に頼る部分が大きくなっています。そのため、平成</a:t>
          </a:r>
          <a:r>
            <a:rPr lang="en-US" altLang="ja-JP" sz="1300" b="0" i="0" baseline="0">
              <a:solidFill>
                <a:schemeClr val="dk1"/>
              </a:solidFill>
              <a:effectLst/>
              <a:latin typeface="+mn-ea"/>
              <a:ea typeface="+mn-ea"/>
              <a:cs typeface="+mn-cs"/>
            </a:rPr>
            <a:t>27</a:t>
          </a:r>
          <a:r>
            <a:rPr lang="ja-JP" altLang="ja-JP" sz="1300" b="0" i="0" baseline="0">
              <a:solidFill>
                <a:schemeClr val="dk1"/>
              </a:solidFill>
              <a:effectLst/>
              <a:latin typeface="+mn-ea"/>
              <a:ea typeface="+mn-ea"/>
              <a:cs typeface="+mn-cs"/>
            </a:rPr>
            <a:t>年度は、市税等の徴収率向上対策に取組み、市税は前年度比プラス</a:t>
          </a:r>
          <a:r>
            <a:rPr lang="en-US" altLang="ja-JP" sz="1300" b="0" i="0" baseline="0">
              <a:solidFill>
                <a:schemeClr val="dk1"/>
              </a:solidFill>
              <a:effectLst/>
              <a:latin typeface="+mn-ea"/>
              <a:ea typeface="+mn-ea"/>
              <a:cs typeface="+mn-cs"/>
            </a:rPr>
            <a:t>0.2</a:t>
          </a:r>
          <a:r>
            <a:rPr lang="ja-JP" altLang="ja-JP" sz="1300" b="0" i="0" baseline="0">
              <a:solidFill>
                <a:schemeClr val="dk1"/>
              </a:solidFill>
              <a:effectLst/>
              <a:latin typeface="+mn-ea"/>
              <a:ea typeface="+mn-ea"/>
              <a:cs typeface="+mn-cs"/>
            </a:rPr>
            <a:t>％の</a:t>
          </a:r>
          <a:r>
            <a:rPr lang="en-US" altLang="ja-JP" sz="1300" b="0" i="0" baseline="0">
              <a:solidFill>
                <a:schemeClr val="dk1"/>
              </a:solidFill>
              <a:effectLst/>
              <a:latin typeface="+mn-ea"/>
              <a:ea typeface="+mn-ea"/>
              <a:cs typeface="+mn-cs"/>
            </a:rPr>
            <a:t>98.7%</a:t>
          </a:r>
          <a:r>
            <a:rPr lang="ja-JP" altLang="ja-JP" sz="1300" b="0" i="0" baseline="0">
              <a:solidFill>
                <a:schemeClr val="dk1"/>
              </a:solidFill>
              <a:effectLst/>
              <a:latin typeface="+mn-ea"/>
              <a:ea typeface="+mn-ea"/>
              <a:cs typeface="+mn-cs"/>
            </a:rPr>
            <a:t>となりました。</a:t>
          </a:r>
          <a:r>
            <a:rPr lang="en-US" altLang="ja-JP" sz="1300" b="0" i="0" baseline="0">
              <a:solidFill>
                <a:schemeClr val="dk1"/>
              </a:solidFill>
              <a:effectLst/>
              <a:latin typeface="+mn-ea"/>
              <a:ea typeface="+mn-ea"/>
              <a:cs typeface="+mn-cs"/>
            </a:rPr>
            <a:t/>
          </a:r>
          <a:br>
            <a:rPr lang="en-US" altLang="ja-JP" sz="1300" b="0" i="0" baseline="0">
              <a:solidFill>
                <a:schemeClr val="dk1"/>
              </a:solidFill>
              <a:effectLst/>
              <a:latin typeface="+mn-ea"/>
              <a:ea typeface="+mn-ea"/>
              <a:cs typeface="+mn-cs"/>
            </a:rPr>
          </a:br>
          <a:r>
            <a:rPr lang="ja-JP" altLang="ja-JP" sz="1300" b="0" i="0" baseline="0">
              <a:solidFill>
                <a:schemeClr val="dk1"/>
              </a:solidFill>
              <a:effectLst/>
              <a:latin typeface="+mn-ea"/>
              <a:ea typeface="+mn-ea"/>
              <a:cs typeface="+mn-cs"/>
            </a:rPr>
            <a:t>　今後も歳出の徹底した見直しや削減を図っていくとともに、歳入確保・財政基盤の強化に努めて参ります。</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124883</xdr:rowOff>
    </xdr:from>
    <xdr:to>
      <xdr:col>7</xdr:col>
      <xdr:colOff>152400</xdr:colOff>
      <xdr:row>44</xdr:row>
      <xdr:rowOff>124883</xdr:rowOff>
    </xdr:to>
    <xdr:cxnSp macro="">
      <xdr:nvCxnSpPr>
        <xdr:cNvPr id="68" name="直線コネクタ 67"/>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124883</xdr:rowOff>
    </xdr:from>
    <xdr:to>
      <xdr:col>6</xdr:col>
      <xdr:colOff>0</xdr:colOff>
      <xdr:row>44</xdr:row>
      <xdr:rowOff>124883</xdr:rowOff>
    </xdr:to>
    <xdr:cxnSp macro="">
      <xdr:nvCxnSpPr>
        <xdr:cNvPr id="71" name="直線コネクタ 70"/>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124883</xdr:rowOff>
    </xdr:from>
    <xdr:to>
      <xdr:col>4</xdr:col>
      <xdr:colOff>482600</xdr:colOff>
      <xdr:row>44</xdr:row>
      <xdr:rowOff>124883</xdr:rowOff>
    </xdr:to>
    <xdr:cxnSp macro="">
      <xdr:nvCxnSpPr>
        <xdr:cNvPr id="74" name="直線コネクタ 73"/>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124883</xdr:rowOff>
    </xdr:to>
    <xdr:cxnSp macro="">
      <xdr:nvCxnSpPr>
        <xdr:cNvPr id="77" name="直線コネクタ 76"/>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74083</xdr:rowOff>
    </xdr:from>
    <xdr:to>
      <xdr:col>7</xdr:col>
      <xdr:colOff>203200</xdr:colOff>
      <xdr:row>45</xdr:row>
      <xdr:rowOff>4233</xdr:rowOff>
    </xdr:to>
    <xdr:sp macro="" textlink="">
      <xdr:nvSpPr>
        <xdr:cNvPr id="87" name="円/楕円 86"/>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46160</xdr:rowOff>
    </xdr:from>
    <xdr:ext cx="762000" cy="259045"/>
    <xdr:sp macro="" textlink="">
      <xdr:nvSpPr>
        <xdr:cNvPr id="88" name="財政力該当値テキスト"/>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74083</xdr:rowOff>
    </xdr:from>
    <xdr:to>
      <xdr:col>6</xdr:col>
      <xdr:colOff>50800</xdr:colOff>
      <xdr:row>45</xdr:row>
      <xdr:rowOff>4233</xdr:rowOff>
    </xdr:to>
    <xdr:sp macro="" textlink="">
      <xdr:nvSpPr>
        <xdr:cNvPr id="89" name="円/楕円 88"/>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160460</xdr:rowOff>
    </xdr:from>
    <xdr:ext cx="736600" cy="259045"/>
    <xdr:sp macro="" textlink="">
      <xdr:nvSpPr>
        <xdr:cNvPr id="90" name="テキスト ボックス 89"/>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1" name="円/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74083</xdr:rowOff>
    </xdr:from>
    <xdr:to>
      <xdr:col>3</xdr:col>
      <xdr:colOff>330200</xdr:colOff>
      <xdr:row>45</xdr:row>
      <xdr:rowOff>4233</xdr:rowOff>
    </xdr:to>
    <xdr:sp macro="" textlink="">
      <xdr:nvSpPr>
        <xdr:cNvPr id="93" name="円/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74083</xdr:rowOff>
    </xdr:from>
    <xdr:to>
      <xdr:col>2</xdr:col>
      <xdr:colOff>127000</xdr:colOff>
      <xdr:row>45</xdr:row>
      <xdr:rowOff>4233</xdr:rowOff>
    </xdr:to>
    <xdr:sp macro="" textlink="">
      <xdr:nvSpPr>
        <xdr:cNvPr id="95" name="円/楕円 94"/>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160460</xdr:rowOff>
    </xdr:from>
    <xdr:ext cx="762000" cy="259045"/>
    <xdr:sp macro="" textlink="">
      <xdr:nvSpPr>
        <xdr:cNvPr id="96" name="テキスト ボックス 95"/>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kumimoji="1" lang="ja-JP" altLang="en-US" sz="1300" b="0" i="0" baseline="0">
              <a:solidFill>
                <a:schemeClr val="dk1"/>
              </a:solidFill>
              <a:effectLst/>
              <a:latin typeface="ＭＳ Ｐゴシック"/>
              <a:ea typeface="+mn-ea"/>
              <a:cs typeface="+mn-cs"/>
            </a:rPr>
            <a:t>　</a:t>
          </a:r>
          <a:r>
            <a:rPr lang="ja-JP" altLang="ja-JP" sz="1300" b="0" i="0" baseline="0">
              <a:solidFill>
                <a:schemeClr val="dk1"/>
              </a:solidFill>
              <a:effectLst/>
              <a:latin typeface="+mn-ea"/>
              <a:ea typeface="+mn-ea"/>
              <a:cs typeface="+mn-cs"/>
            </a:rPr>
            <a:t>平成</a:t>
          </a:r>
          <a:r>
            <a:rPr lang="en-US" altLang="ja-JP" sz="1300" b="0" i="0" baseline="0">
              <a:solidFill>
                <a:schemeClr val="dk1"/>
              </a:solidFill>
              <a:effectLst/>
              <a:latin typeface="+mn-ea"/>
              <a:ea typeface="+mn-ea"/>
              <a:cs typeface="+mn-cs"/>
            </a:rPr>
            <a:t>27</a:t>
          </a:r>
          <a:r>
            <a:rPr lang="ja-JP" altLang="ja-JP" sz="1300" b="0" i="0" baseline="0">
              <a:solidFill>
                <a:schemeClr val="dk1"/>
              </a:solidFill>
              <a:effectLst/>
              <a:latin typeface="+mn-ea"/>
              <a:ea typeface="+mn-ea"/>
              <a:cs typeface="+mn-cs"/>
            </a:rPr>
            <a:t>年度は、地方消費税交付金や普通交付税の額が増加したこと等により、前年度比</a:t>
          </a:r>
          <a:r>
            <a:rPr lang="en-US" altLang="ja-JP" sz="1300" b="0" i="0" baseline="0">
              <a:solidFill>
                <a:schemeClr val="dk1"/>
              </a:solidFill>
              <a:effectLst/>
              <a:latin typeface="+mn-ea"/>
              <a:ea typeface="+mn-ea"/>
              <a:cs typeface="+mn-cs"/>
            </a:rPr>
            <a:t>5.2%</a:t>
          </a:r>
          <a:r>
            <a:rPr lang="ja-JP" altLang="ja-JP" sz="1300" b="0" i="0" baseline="0">
              <a:solidFill>
                <a:schemeClr val="dk1"/>
              </a:solidFill>
              <a:effectLst/>
              <a:latin typeface="+mn-ea"/>
              <a:ea typeface="+mn-ea"/>
              <a:cs typeface="+mn-cs"/>
            </a:rPr>
            <a:t>の低下となりました。</a:t>
          </a:r>
          <a:endParaRPr lang="ja-JP" altLang="ja-JP" sz="1300">
            <a:effectLst/>
            <a:latin typeface="+mn-ea"/>
            <a:ea typeface="+mn-ea"/>
          </a:endParaRPr>
        </a:p>
        <a:p>
          <a:r>
            <a:rPr lang="ja-JP" altLang="ja-JP" sz="1300" b="0" i="0" baseline="0">
              <a:solidFill>
                <a:schemeClr val="dk1"/>
              </a:solidFill>
              <a:effectLst/>
              <a:latin typeface="+mn-ea"/>
              <a:ea typeface="+mn-ea"/>
              <a:cs typeface="+mn-cs"/>
            </a:rPr>
            <a:t>　消費税改定の影響で、全国的に数値が改善していますが、本市の財政構造は依然として硬直化しています。今後も、より自主財源確保に努めるとともに、事務事業評価による事務の見直しや地方債の発行抑制による公債費の縮減などで経常経費の削減に努めて参ります。</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13335</xdr:rowOff>
    </xdr:from>
    <xdr:to>
      <xdr:col>7</xdr:col>
      <xdr:colOff>152400</xdr:colOff>
      <xdr:row>61</xdr:row>
      <xdr:rowOff>51012</xdr:rowOff>
    </xdr:to>
    <xdr:cxnSp macro="">
      <xdr:nvCxnSpPr>
        <xdr:cNvPr id="131" name="直線コネクタ 130"/>
        <xdr:cNvCxnSpPr/>
      </xdr:nvCxnSpPr>
      <xdr:spPr>
        <a:xfrm flipV="1">
          <a:off x="4114800" y="10300335"/>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125942</xdr:rowOff>
    </xdr:from>
    <xdr:to>
      <xdr:col>6</xdr:col>
      <xdr:colOff>0</xdr:colOff>
      <xdr:row>61</xdr:row>
      <xdr:rowOff>51012</xdr:rowOff>
    </xdr:to>
    <xdr:cxnSp macro="">
      <xdr:nvCxnSpPr>
        <xdr:cNvPr id="134" name="直線コネクタ 133"/>
        <xdr:cNvCxnSpPr/>
      </xdr:nvCxnSpPr>
      <xdr:spPr>
        <a:xfrm>
          <a:off x="3225800" y="1041294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125942</xdr:rowOff>
    </xdr:from>
    <xdr:to>
      <xdr:col>4</xdr:col>
      <xdr:colOff>482600</xdr:colOff>
      <xdr:row>61</xdr:row>
      <xdr:rowOff>59055</xdr:rowOff>
    </xdr:to>
    <xdr:cxnSp macro="">
      <xdr:nvCxnSpPr>
        <xdr:cNvPr id="137" name="直線コネクタ 136"/>
        <xdr:cNvCxnSpPr/>
      </xdr:nvCxnSpPr>
      <xdr:spPr>
        <a:xfrm flipV="1">
          <a:off x="2336800" y="10412942"/>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133985</xdr:rowOff>
    </xdr:from>
    <xdr:to>
      <xdr:col>3</xdr:col>
      <xdr:colOff>279400</xdr:colOff>
      <xdr:row>61</xdr:row>
      <xdr:rowOff>59055</xdr:rowOff>
    </xdr:to>
    <xdr:cxnSp macro="">
      <xdr:nvCxnSpPr>
        <xdr:cNvPr id="140" name="直線コネクタ 139"/>
        <xdr:cNvCxnSpPr/>
      </xdr:nvCxnSpPr>
      <xdr:spPr>
        <a:xfrm>
          <a:off x="1447800" y="1042098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133985</xdr:rowOff>
    </xdr:from>
    <xdr:to>
      <xdr:col>7</xdr:col>
      <xdr:colOff>203200</xdr:colOff>
      <xdr:row>60</xdr:row>
      <xdr:rowOff>64135</xdr:rowOff>
    </xdr:to>
    <xdr:sp macro="" textlink="">
      <xdr:nvSpPr>
        <xdr:cNvPr id="150" name="円/楕円 149"/>
        <xdr:cNvSpPr/>
      </xdr:nvSpPr>
      <xdr:spPr>
        <a:xfrm>
          <a:off x="49022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150512</xdr:rowOff>
    </xdr:from>
    <xdr:ext cx="762000" cy="259045"/>
    <xdr:sp macro="" textlink="">
      <xdr:nvSpPr>
        <xdr:cNvPr id="151" name="財政構造の弾力性該当値テキスト"/>
        <xdr:cNvSpPr txBox="1"/>
      </xdr:nvSpPr>
      <xdr:spPr>
        <a:xfrm>
          <a:off x="5041900" y="1009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212</xdr:rowOff>
    </xdr:from>
    <xdr:to>
      <xdr:col>6</xdr:col>
      <xdr:colOff>50800</xdr:colOff>
      <xdr:row>61</xdr:row>
      <xdr:rowOff>101812</xdr:rowOff>
    </xdr:to>
    <xdr:sp macro="" textlink="">
      <xdr:nvSpPr>
        <xdr:cNvPr id="152" name="円/楕円 151"/>
        <xdr:cNvSpPr/>
      </xdr:nvSpPr>
      <xdr:spPr>
        <a:xfrm>
          <a:off x="4064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86589</xdr:rowOff>
    </xdr:from>
    <xdr:ext cx="736600" cy="259045"/>
    <xdr:sp macro="" textlink="">
      <xdr:nvSpPr>
        <xdr:cNvPr id="153" name="テキスト ボックス 152"/>
        <xdr:cNvSpPr txBox="1"/>
      </xdr:nvSpPr>
      <xdr:spPr>
        <a:xfrm>
          <a:off x="3733800" y="1054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75142</xdr:rowOff>
    </xdr:from>
    <xdr:to>
      <xdr:col>4</xdr:col>
      <xdr:colOff>533400</xdr:colOff>
      <xdr:row>61</xdr:row>
      <xdr:rowOff>5292</xdr:rowOff>
    </xdr:to>
    <xdr:sp macro="" textlink="">
      <xdr:nvSpPr>
        <xdr:cNvPr id="154" name="円/楕円 153"/>
        <xdr:cNvSpPr/>
      </xdr:nvSpPr>
      <xdr:spPr>
        <a:xfrm>
          <a:off x="3175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161519</xdr:rowOff>
    </xdr:from>
    <xdr:ext cx="762000" cy="259045"/>
    <xdr:sp macro="" textlink="">
      <xdr:nvSpPr>
        <xdr:cNvPr id="155" name="テキスト ボックス 154"/>
        <xdr:cNvSpPr txBox="1"/>
      </xdr:nvSpPr>
      <xdr:spPr>
        <a:xfrm>
          <a:off x="2844800"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8255</xdr:rowOff>
    </xdr:from>
    <xdr:to>
      <xdr:col>3</xdr:col>
      <xdr:colOff>330200</xdr:colOff>
      <xdr:row>61</xdr:row>
      <xdr:rowOff>109855</xdr:rowOff>
    </xdr:to>
    <xdr:sp macro="" textlink="">
      <xdr:nvSpPr>
        <xdr:cNvPr id="156" name="円/楕円 155"/>
        <xdr:cNvSpPr/>
      </xdr:nvSpPr>
      <xdr:spPr>
        <a:xfrm>
          <a:off x="2286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94632</xdr:rowOff>
    </xdr:from>
    <xdr:ext cx="762000" cy="259045"/>
    <xdr:sp macro="" textlink="">
      <xdr:nvSpPr>
        <xdr:cNvPr id="157" name="テキスト ボックス 156"/>
        <xdr:cNvSpPr txBox="1"/>
      </xdr:nvSpPr>
      <xdr:spPr>
        <a:xfrm>
          <a:off x="1955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83185</xdr:rowOff>
    </xdr:from>
    <xdr:to>
      <xdr:col>2</xdr:col>
      <xdr:colOff>127000</xdr:colOff>
      <xdr:row>61</xdr:row>
      <xdr:rowOff>13335</xdr:rowOff>
    </xdr:to>
    <xdr:sp macro="" textlink="">
      <xdr:nvSpPr>
        <xdr:cNvPr id="158" name="円/楕円 157"/>
        <xdr:cNvSpPr/>
      </xdr:nvSpPr>
      <xdr:spPr>
        <a:xfrm>
          <a:off x="1397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169562</xdr:rowOff>
    </xdr:from>
    <xdr:ext cx="762000" cy="259045"/>
    <xdr:sp macro="" textlink="">
      <xdr:nvSpPr>
        <xdr:cNvPr id="159" name="テキスト ボックス 158"/>
        <xdr:cNvSpPr txBox="1"/>
      </xdr:nvSpPr>
      <xdr:spPr>
        <a:xfrm>
          <a:off x="1066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[166,729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ea"/>
              <a:ea typeface="+mn-ea"/>
              <a:cs typeface="+mn-cs"/>
            </a:rPr>
            <a:t>人件費については、消防職員が含まれているという特別な事情もありますが、定員適正化計画に基づき、着実に削減に努めてきています。</a:t>
          </a:r>
          <a:r>
            <a:rPr kumimoji="1" lang="en-US" altLang="ja-JP" sz="1300">
              <a:solidFill>
                <a:schemeClr val="dk1"/>
              </a:solidFill>
              <a:effectLst/>
              <a:latin typeface="+mn-ea"/>
              <a:ea typeface="+mn-ea"/>
              <a:cs typeface="+mn-cs"/>
            </a:rPr>
            <a:t/>
          </a:r>
          <a:br>
            <a:rPr kumimoji="1" lang="en-US" altLang="ja-JP" sz="1300">
              <a:solidFill>
                <a:schemeClr val="dk1"/>
              </a:solidFill>
              <a:effectLst/>
              <a:latin typeface="+mn-ea"/>
              <a:ea typeface="+mn-ea"/>
              <a:cs typeface="+mn-cs"/>
            </a:rPr>
          </a:b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物件費については、職員人件費削減により、維持管理業務等の委託料が上昇傾向にあります。</a:t>
          </a:r>
          <a:r>
            <a:rPr kumimoji="1" lang="en-US" altLang="ja-JP" sz="1300">
              <a:solidFill>
                <a:schemeClr val="dk1"/>
              </a:solidFill>
              <a:effectLst/>
              <a:latin typeface="+mn-ea"/>
              <a:ea typeface="+mn-ea"/>
              <a:cs typeface="+mn-cs"/>
            </a:rPr>
            <a:t/>
          </a:r>
          <a:br>
            <a:rPr kumimoji="1" lang="en-US" altLang="ja-JP" sz="1300">
              <a:solidFill>
                <a:schemeClr val="dk1"/>
              </a:solidFill>
              <a:effectLst/>
              <a:latin typeface="+mn-ea"/>
              <a:ea typeface="+mn-ea"/>
              <a:cs typeface="+mn-cs"/>
            </a:rPr>
          </a:br>
          <a:r>
            <a:rPr kumimoji="1" lang="ja-JP" altLang="ja-JP" sz="1300">
              <a:solidFill>
                <a:schemeClr val="dk1"/>
              </a:solidFill>
              <a:effectLst/>
              <a:latin typeface="+mn-ea"/>
              <a:ea typeface="+mn-ea"/>
              <a:cs typeface="+mn-cs"/>
            </a:rPr>
            <a:t>　今後も徹底した行政コストの削減に努めて参ります。</a:t>
          </a:r>
          <a:endParaRPr lang="ja-JP" altLang="ja-JP" sz="1300">
            <a:effectLst/>
            <a:latin typeface="+mn-ea"/>
            <a:ea typeface="+mn-ea"/>
          </a:endParaRPr>
        </a:p>
        <a:p>
          <a:endParaRPr lang="ja-JP" altLang="ja-JP" sz="13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107040</xdr:rowOff>
    </xdr:from>
    <xdr:to>
      <xdr:col>7</xdr:col>
      <xdr:colOff>152400</xdr:colOff>
      <xdr:row>83</xdr:row>
      <xdr:rowOff>125378</xdr:rowOff>
    </xdr:to>
    <xdr:cxnSp macro="">
      <xdr:nvCxnSpPr>
        <xdr:cNvPr id="194" name="直線コネクタ 193"/>
        <xdr:cNvCxnSpPr/>
      </xdr:nvCxnSpPr>
      <xdr:spPr>
        <a:xfrm flipV="1">
          <a:off x="4114800" y="14337390"/>
          <a:ext cx="8382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19159</xdr:rowOff>
    </xdr:from>
    <xdr:to>
      <xdr:col>6</xdr:col>
      <xdr:colOff>0</xdr:colOff>
      <xdr:row>83</xdr:row>
      <xdr:rowOff>125378</xdr:rowOff>
    </xdr:to>
    <xdr:cxnSp macro="">
      <xdr:nvCxnSpPr>
        <xdr:cNvPr id="197" name="直線コネクタ 196"/>
        <xdr:cNvCxnSpPr/>
      </xdr:nvCxnSpPr>
      <xdr:spPr>
        <a:xfrm>
          <a:off x="3225800" y="14249509"/>
          <a:ext cx="889000" cy="10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19159</xdr:rowOff>
    </xdr:from>
    <xdr:to>
      <xdr:col>4</xdr:col>
      <xdr:colOff>482600</xdr:colOff>
      <xdr:row>83</xdr:row>
      <xdr:rowOff>41036</xdr:rowOff>
    </xdr:to>
    <xdr:cxnSp macro="">
      <xdr:nvCxnSpPr>
        <xdr:cNvPr id="200" name="直線コネクタ 199"/>
        <xdr:cNvCxnSpPr/>
      </xdr:nvCxnSpPr>
      <xdr:spPr>
        <a:xfrm flipV="1">
          <a:off x="2336800" y="14249509"/>
          <a:ext cx="889000" cy="2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20276</xdr:rowOff>
    </xdr:from>
    <xdr:to>
      <xdr:col>3</xdr:col>
      <xdr:colOff>279400</xdr:colOff>
      <xdr:row>83</xdr:row>
      <xdr:rowOff>41036</xdr:rowOff>
    </xdr:to>
    <xdr:cxnSp macro="">
      <xdr:nvCxnSpPr>
        <xdr:cNvPr id="203" name="直線コネクタ 202"/>
        <xdr:cNvCxnSpPr/>
      </xdr:nvCxnSpPr>
      <xdr:spPr>
        <a:xfrm>
          <a:off x="1447800" y="14250626"/>
          <a:ext cx="889000" cy="2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56240</xdr:rowOff>
    </xdr:from>
    <xdr:to>
      <xdr:col>7</xdr:col>
      <xdr:colOff>203200</xdr:colOff>
      <xdr:row>83</xdr:row>
      <xdr:rowOff>157840</xdr:rowOff>
    </xdr:to>
    <xdr:sp macro="" textlink="">
      <xdr:nvSpPr>
        <xdr:cNvPr id="213" name="円/楕円 212"/>
        <xdr:cNvSpPr/>
      </xdr:nvSpPr>
      <xdr:spPr>
        <a:xfrm>
          <a:off x="4902200" y="1428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28317</xdr:rowOff>
    </xdr:from>
    <xdr:ext cx="762000" cy="259045"/>
    <xdr:sp macro="" textlink="">
      <xdr:nvSpPr>
        <xdr:cNvPr id="214" name="人件費・物件費等の状況該当値テキスト"/>
        <xdr:cNvSpPr txBox="1"/>
      </xdr:nvSpPr>
      <xdr:spPr>
        <a:xfrm>
          <a:off x="5041900" y="1425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166,729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74578</xdr:rowOff>
    </xdr:from>
    <xdr:to>
      <xdr:col>6</xdr:col>
      <xdr:colOff>50800</xdr:colOff>
      <xdr:row>84</xdr:row>
      <xdr:rowOff>4728</xdr:rowOff>
    </xdr:to>
    <xdr:sp macro="" textlink="">
      <xdr:nvSpPr>
        <xdr:cNvPr id="215" name="円/楕円 214"/>
        <xdr:cNvSpPr/>
      </xdr:nvSpPr>
      <xdr:spPr>
        <a:xfrm>
          <a:off x="4064000" y="143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160955</xdr:rowOff>
    </xdr:from>
    <xdr:ext cx="736600" cy="259045"/>
    <xdr:sp macro="" textlink="">
      <xdr:nvSpPr>
        <xdr:cNvPr id="216" name="テキスト ボックス 215"/>
        <xdr:cNvSpPr txBox="1"/>
      </xdr:nvSpPr>
      <xdr:spPr>
        <a:xfrm>
          <a:off x="3733800" y="1439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169,009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139809</xdr:rowOff>
    </xdr:from>
    <xdr:to>
      <xdr:col>4</xdr:col>
      <xdr:colOff>533400</xdr:colOff>
      <xdr:row>83</xdr:row>
      <xdr:rowOff>69959</xdr:rowOff>
    </xdr:to>
    <xdr:sp macro="" textlink="">
      <xdr:nvSpPr>
        <xdr:cNvPr id="217" name="円/楕円 216"/>
        <xdr:cNvSpPr/>
      </xdr:nvSpPr>
      <xdr:spPr>
        <a:xfrm>
          <a:off x="3175000" y="1419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54736</xdr:rowOff>
    </xdr:from>
    <xdr:ext cx="762000" cy="259045"/>
    <xdr:sp macro="" textlink="">
      <xdr:nvSpPr>
        <xdr:cNvPr id="218" name="テキスト ボックス 217"/>
        <xdr:cNvSpPr txBox="1"/>
      </xdr:nvSpPr>
      <xdr:spPr>
        <a:xfrm>
          <a:off x="2844800" y="142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155,803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161686</xdr:rowOff>
    </xdr:from>
    <xdr:to>
      <xdr:col>3</xdr:col>
      <xdr:colOff>330200</xdr:colOff>
      <xdr:row>83</xdr:row>
      <xdr:rowOff>91836</xdr:rowOff>
    </xdr:to>
    <xdr:sp macro="" textlink="">
      <xdr:nvSpPr>
        <xdr:cNvPr id="219" name="円/楕円 218"/>
        <xdr:cNvSpPr/>
      </xdr:nvSpPr>
      <xdr:spPr>
        <a:xfrm>
          <a:off x="2286000" y="142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76613</xdr:rowOff>
    </xdr:from>
    <xdr:ext cx="762000" cy="259045"/>
    <xdr:sp macro="" textlink="">
      <xdr:nvSpPr>
        <xdr:cNvPr id="220" name="テキスト ボックス 219"/>
        <xdr:cNvSpPr txBox="1"/>
      </xdr:nvSpPr>
      <xdr:spPr>
        <a:xfrm>
          <a:off x="1955800" y="1430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158,523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140926</xdr:rowOff>
    </xdr:from>
    <xdr:to>
      <xdr:col>2</xdr:col>
      <xdr:colOff>127000</xdr:colOff>
      <xdr:row>83</xdr:row>
      <xdr:rowOff>71076</xdr:rowOff>
    </xdr:to>
    <xdr:sp macro="" textlink="">
      <xdr:nvSpPr>
        <xdr:cNvPr id="221" name="円/楕円 220"/>
        <xdr:cNvSpPr/>
      </xdr:nvSpPr>
      <xdr:spPr>
        <a:xfrm>
          <a:off x="1397000" y="1419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81253</xdr:rowOff>
    </xdr:from>
    <xdr:ext cx="762000" cy="259045"/>
    <xdr:sp macro="" textlink="">
      <xdr:nvSpPr>
        <xdr:cNvPr id="222" name="テキスト ボックス 221"/>
        <xdr:cNvSpPr txBox="1"/>
      </xdr:nvSpPr>
      <xdr:spPr>
        <a:xfrm>
          <a:off x="1066800" y="1396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155,942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一般行政職員の給料については、これまで特別昇給の停止、財政事情による独自の給与減額等を行い、適正な給与水準の実施に努めてきたところです。</a:t>
          </a:r>
          <a:r>
            <a:rPr kumimoji="1" lang="en-US" altLang="ja-JP" sz="1200">
              <a:solidFill>
                <a:schemeClr val="dk1"/>
              </a:solidFill>
              <a:effectLst/>
              <a:latin typeface="+mn-ea"/>
              <a:ea typeface="+mn-ea"/>
              <a:cs typeface="+mn-cs"/>
            </a:rPr>
            <a:t/>
          </a:r>
          <a:br>
            <a:rPr kumimoji="1" lang="en-US" altLang="ja-JP" sz="1200">
              <a:solidFill>
                <a:schemeClr val="dk1"/>
              </a:solidFill>
              <a:effectLst/>
              <a:latin typeface="+mn-ea"/>
              <a:ea typeface="+mn-ea"/>
              <a:cs typeface="+mn-cs"/>
            </a:rPr>
          </a:br>
          <a:r>
            <a:rPr kumimoji="1" lang="ja-JP" altLang="ja-JP" sz="1200">
              <a:solidFill>
                <a:schemeClr val="dk1"/>
              </a:solidFill>
              <a:effectLst/>
              <a:latin typeface="+mn-ea"/>
              <a:ea typeface="+mn-ea"/>
              <a:cs typeface="+mn-cs"/>
            </a:rPr>
            <a:t>　平成</a:t>
          </a:r>
          <a:r>
            <a:rPr kumimoji="1" lang="en-US" altLang="ja-JP" sz="1200">
              <a:solidFill>
                <a:schemeClr val="dk1"/>
              </a:solidFill>
              <a:effectLst/>
              <a:latin typeface="+mn-ea"/>
              <a:ea typeface="+mn-ea"/>
              <a:cs typeface="+mn-cs"/>
            </a:rPr>
            <a:t>26</a:t>
          </a:r>
          <a:r>
            <a:rPr kumimoji="1" lang="ja-JP" altLang="ja-JP" sz="1200">
              <a:solidFill>
                <a:schemeClr val="dk1"/>
              </a:solidFill>
              <a:effectLst/>
              <a:latin typeface="+mn-ea"/>
              <a:ea typeface="+mn-ea"/>
              <a:cs typeface="+mn-cs"/>
            </a:rPr>
            <a:t>年</a:t>
          </a:r>
          <a:r>
            <a:rPr kumimoji="1" lang="ja-JP" altLang="en-US" sz="1200">
              <a:solidFill>
                <a:schemeClr val="dk1"/>
              </a:solidFill>
              <a:effectLst/>
              <a:latin typeface="+mn-ea"/>
              <a:ea typeface="+mn-ea"/>
              <a:cs typeface="+mn-cs"/>
            </a:rPr>
            <a:t>４</a:t>
          </a:r>
          <a:r>
            <a:rPr kumimoji="1" lang="ja-JP" altLang="ja-JP" sz="1200">
              <a:solidFill>
                <a:schemeClr val="dk1"/>
              </a:solidFill>
              <a:effectLst/>
              <a:latin typeface="+mn-ea"/>
              <a:ea typeface="+mn-ea"/>
              <a:cs typeface="+mn-cs"/>
            </a:rPr>
            <a:t>月から給与制度における職務職階</a:t>
          </a:r>
          <a:r>
            <a:rPr kumimoji="1" lang="ja-JP" altLang="en-US" sz="1200">
              <a:solidFill>
                <a:schemeClr val="dk1"/>
              </a:solidFill>
              <a:effectLst/>
              <a:latin typeface="+mn-ea"/>
              <a:ea typeface="+mn-ea"/>
              <a:cs typeface="+mn-cs"/>
            </a:rPr>
            <a:t>制</a:t>
          </a:r>
          <a:r>
            <a:rPr kumimoji="1" lang="ja-JP" altLang="ja-JP" sz="1200">
              <a:solidFill>
                <a:schemeClr val="dk1"/>
              </a:solidFill>
              <a:effectLst/>
              <a:latin typeface="+mn-ea"/>
              <a:ea typeface="+mn-ea"/>
              <a:cs typeface="+mn-cs"/>
            </a:rPr>
            <a:t>の適正化（わたりの解消）を行い、また、平成</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年４月からは</a:t>
          </a:r>
          <a:r>
            <a:rPr kumimoji="1" lang="en-US" altLang="ja-JP" sz="1200">
              <a:solidFill>
                <a:schemeClr val="dk1"/>
              </a:solidFill>
              <a:effectLst/>
              <a:latin typeface="+mn-ea"/>
              <a:ea typeface="+mn-ea"/>
              <a:cs typeface="+mn-cs"/>
            </a:rPr>
            <a:t>55</a:t>
          </a:r>
          <a:r>
            <a:rPr kumimoji="1" lang="ja-JP" altLang="ja-JP" sz="1200">
              <a:solidFill>
                <a:schemeClr val="dk1"/>
              </a:solidFill>
              <a:effectLst/>
              <a:latin typeface="+mn-ea"/>
              <a:ea typeface="+mn-ea"/>
              <a:cs typeface="+mn-cs"/>
            </a:rPr>
            <a:t>歳昇給停止、昇格メリットの抑制を行ったところであり、今後昇給カーブが緩やかになることが想定されることから、将来的にラスパイレス指数は穏やかに下降していくものと考えています。</a:t>
          </a:r>
          <a:r>
            <a:rPr kumimoji="1" lang="en-US" altLang="ja-JP" sz="1200">
              <a:solidFill>
                <a:schemeClr val="dk1"/>
              </a:solidFill>
              <a:effectLst/>
              <a:latin typeface="+mn-ea"/>
              <a:ea typeface="+mn-ea"/>
              <a:cs typeface="+mn-cs"/>
            </a:rPr>
            <a:t/>
          </a:r>
          <a:br>
            <a:rPr kumimoji="1" lang="en-US" altLang="ja-JP" sz="1200">
              <a:solidFill>
                <a:schemeClr val="dk1"/>
              </a:solidFill>
              <a:effectLst/>
              <a:latin typeface="+mn-ea"/>
              <a:ea typeface="+mn-ea"/>
              <a:cs typeface="+mn-cs"/>
            </a:rPr>
          </a:br>
          <a:r>
            <a:rPr kumimoji="1" lang="ja-JP" altLang="ja-JP" sz="1200">
              <a:solidFill>
                <a:schemeClr val="dk1"/>
              </a:solidFill>
              <a:effectLst/>
              <a:latin typeface="+mn-ea"/>
              <a:ea typeface="+mn-ea"/>
              <a:cs typeface="+mn-cs"/>
            </a:rPr>
            <a:t>　今後も、より一層の適正化に努めて参ります。</a:t>
          </a:r>
          <a:endParaRPr lang="ja-JP" altLang="ja-JP" sz="12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142748</xdr:rowOff>
    </xdr:from>
    <xdr:to>
      <xdr:col>24</xdr:col>
      <xdr:colOff>558800</xdr:colOff>
      <xdr:row>86</xdr:row>
      <xdr:rowOff>34037</xdr:rowOff>
    </xdr:to>
    <xdr:cxnSp macro="">
      <xdr:nvCxnSpPr>
        <xdr:cNvPr id="254" name="直線コネクタ 253"/>
        <xdr:cNvCxnSpPr/>
      </xdr:nvCxnSpPr>
      <xdr:spPr>
        <a:xfrm flipV="1">
          <a:off x="16179800" y="14715998"/>
          <a:ext cx="838200" cy="6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34037</xdr:rowOff>
    </xdr:from>
    <xdr:to>
      <xdr:col>23</xdr:col>
      <xdr:colOff>406400</xdr:colOff>
      <xdr:row>86</xdr:row>
      <xdr:rowOff>72644</xdr:rowOff>
    </xdr:to>
    <xdr:cxnSp macro="">
      <xdr:nvCxnSpPr>
        <xdr:cNvPr id="257" name="直線コネクタ 256"/>
        <xdr:cNvCxnSpPr/>
      </xdr:nvCxnSpPr>
      <xdr:spPr>
        <a:xfrm flipV="1">
          <a:off x="15290800" y="14778737"/>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72644</xdr:rowOff>
    </xdr:from>
    <xdr:to>
      <xdr:col>22</xdr:col>
      <xdr:colOff>203200</xdr:colOff>
      <xdr:row>88</xdr:row>
      <xdr:rowOff>91694</xdr:rowOff>
    </xdr:to>
    <xdr:cxnSp macro="">
      <xdr:nvCxnSpPr>
        <xdr:cNvPr id="260" name="直線コネクタ 259"/>
        <xdr:cNvCxnSpPr/>
      </xdr:nvCxnSpPr>
      <xdr:spPr>
        <a:xfrm flipV="1">
          <a:off x="14401800" y="1481734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91694</xdr:rowOff>
    </xdr:from>
    <xdr:to>
      <xdr:col>21</xdr:col>
      <xdr:colOff>0</xdr:colOff>
      <xdr:row>88</xdr:row>
      <xdr:rowOff>101346</xdr:rowOff>
    </xdr:to>
    <xdr:cxnSp macro="">
      <xdr:nvCxnSpPr>
        <xdr:cNvPr id="263" name="直線コネクタ 262"/>
        <xdr:cNvCxnSpPr/>
      </xdr:nvCxnSpPr>
      <xdr:spPr>
        <a:xfrm flipV="1">
          <a:off x="13512800" y="1517929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91948</xdr:rowOff>
    </xdr:from>
    <xdr:to>
      <xdr:col>24</xdr:col>
      <xdr:colOff>609600</xdr:colOff>
      <xdr:row>86</xdr:row>
      <xdr:rowOff>22098</xdr:rowOff>
    </xdr:to>
    <xdr:sp macro="" textlink="">
      <xdr:nvSpPr>
        <xdr:cNvPr id="273" name="円/楕円 272"/>
        <xdr:cNvSpPr/>
      </xdr:nvSpPr>
      <xdr:spPr>
        <a:xfrm>
          <a:off x="16967200" y="1466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108475</xdr:rowOff>
    </xdr:from>
    <xdr:ext cx="762000" cy="259045"/>
    <xdr:sp macro="" textlink="">
      <xdr:nvSpPr>
        <xdr:cNvPr id="274" name="給与水準   （国との比較）該当値テキスト"/>
        <xdr:cNvSpPr txBox="1"/>
      </xdr:nvSpPr>
      <xdr:spPr>
        <a:xfrm>
          <a:off x="17106900" y="1451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154687</xdr:rowOff>
    </xdr:from>
    <xdr:to>
      <xdr:col>23</xdr:col>
      <xdr:colOff>457200</xdr:colOff>
      <xdr:row>86</xdr:row>
      <xdr:rowOff>84837</xdr:rowOff>
    </xdr:to>
    <xdr:sp macro="" textlink="">
      <xdr:nvSpPr>
        <xdr:cNvPr id="275" name="円/楕円 274"/>
        <xdr:cNvSpPr/>
      </xdr:nvSpPr>
      <xdr:spPr>
        <a:xfrm>
          <a:off x="16129000" y="147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69614</xdr:rowOff>
    </xdr:from>
    <xdr:ext cx="736600" cy="259045"/>
    <xdr:sp macro="" textlink="">
      <xdr:nvSpPr>
        <xdr:cNvPr id="276" name="テキスト ボックス 275"/>
        <xdr:cNvSpPr txBox="1"/>
      </xdr:nvSpPr>
      <xdr:spPr>
        <a:xfrm>
          <a:off x="15798800" y="14814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21844</xdr:rowOff>
    </xdr:from>
    <xdr:to>
      <xdr:col>22</xdr:col>
      <xdr:colOff>254000</xdr:colOff>
      <xdr:row>86</xdr:row>
      <xdr:rowOff>123444</xdr:rowOff>
    </xdr:to>
    <xdr:sp macro="" textlink="">
      <xdr:nvSpPr>
        <xdr:cNvPr id="277" name="円/楕円 276"/>
        <xdr:cNvSpPr/>
      </xdr:nvSpPr>
      <xdr:spPr>
        <a:xfrm>
          <a:off x="15240000" y="147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108221</xdr:rowOff>
    </xdr:from>
    <xdr:ext cx="762000" cy="259045"/>
    <xdr:sp macro="" textlink="">
      <xdr:nvSpPr>
        <xdr:cNvPr id="278" name="テキスト ボックス 277"/>
        <xdr:cNvSpPr txBox="1"/>
      </xdr:nvSpPr>
      <xdr:spPr>
        <a:xfrm>
          <a:off x="14909800" y="1485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40894</xdr:rowOff>
    </xdr:from>
    <xdr:to>
      <xdr:col>21</xdr:col>
      <xdr:colOff>50800</xdr:colOff>
      <xdr:row>88</xdr:row>
      <xdr:rowOff>142494</xdr:rowOff>
    </xdr:to>
    <xdr:sp macro="" textlink="">
      <xdr:nvSpPr>
        <xdr:cNvPr id="279" name="円/楕円 278"/>
        <xdr:cNvSpPr/>
      </xdr:nvSpPr>
      <xdr:spPr>
        <a:xfrm>
          <a:off x="14351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127271</xdr:rowOff>
    </xdr:from>
    <xdr:ext cx="762000" cy="259045"/>
    <xdr:sp macro="" textlink="">
      <xdr:nvSpPr>
        <xdr:cNvPr id="280" name="テキスト ボックス 279"/>
        <xdr:cNvSpPr txBox="1"/>
      </xdr:nvSpPr>
      <xdr:spPr>
        <a:xfrm>
          <a:off x="14020800" y="152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50546</xdr:rowOff>
    </xdr:from>
    <xdr:to>
      <xdr:col>19</xdr:col>
      <xdr:colOff>533400</xdr:colOff>
      <xdr:row>88</xdr:row>
      <xdr:rowOff>152146</xdr:rowOff>
    </xdr:to>
    <xdr:sp macro="" textlink="">
      <xdr:nvSpPr>
        <xdr:cNvPr id="281" name="円/楕円 280"/>
        <xdr:cNvSpPr/>
      </xdr:nvSpPr>
      <xdr:spPr>
        <a:xfrm>
          <a:off x="13462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136923</xdr:rowOff>
    </xdr:from>
    <xdr:ext cx="762000" cy="259045"/>
    <xdr:sp macro="" textlink="">
      <xdr:nvSpPr>
        <xdr:cNvPr id="282" name="テキスト ボックス 281"/>
        <xdr:cNvSpPr txBox="1"/>
      </xdr:nvSpPr>
      <xdr:spPr>
        <a:xfrm>
          <a:off x="13131800" y="1522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[13.12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ea"/>
              <a:ea typeface="+mn-ea"/>
              <a:cs typeface="+mn-cs"/>
            </a:rPr>
            <a:t>本市は、単独消防があるため、類似団体より職員数が多いという特徴があります。</a:t>
          </a:r>
          <a:r>
            <a:rPr kumimoji="1" lang="en-US" altLang="ja-JP" sz="1300">
              <a:solidFill>
                <a:schemeClr val="dk1"/>
              </a:solidFill>
              <a:effectLst/>
              <a:latin typeface="+mn-ea"/>
              <a:ea typeface="+mn-ea"/>
              <a:cs typeface="+mn-cs"/>
            </a:rPr>
            <a:t/>
          </a:r>
          <a:br>
            <a:rPr kumimoji="1" lang="en-US" altLang="ja-JP" sz="1300">
              <a:solidFill>
                <a:schemeClr val="dk1"/>
              </a:solidFill>
              <a:effectLst/>
              <a:latin typeface="+mn-ea"/>
              <a:ea typeface="+mn-ea"/>
              <a:cs typeface="+mn-cs"/>
            </a:rPr>
          </a:br>
          <a:r>
            <a:rPr kumimoji="1" lang="ja-JP" altLang="ja-JP" sz="1300">
              <a:solidFill>
                <a:schemeClr val="dk1"/>
              </a:solidFill>
              <a:effectLst/>
              <a:latin typeface="+mn-ea"/>
              <a:ea typeface="+mn-ea"/>
              <a:cs typeface="+mn-cs"/>
            </a:rPr>
            <a:t>　定員適正化計画に基づき、平成</a:t>
          </a:r>
          <a:r>
            <a:rPr kumimoji="1" lang="en-US" altLang="ja-JP" sz="1300">
              <a:solidFill>
                <a:schemeClr val="dk1"/>
              </a:solidFill>
              <a:effectLst/>
              <a:latin typeface="+mn-ea"/>
              <a:ea typeface="+mn-ea"/>
              <a:cs typeface="+mn-cs"/>
            </a:rPr>
            <a:t>17</a:t>
          </a:r>
          <a:r>
            <a:rPr kumimoji="1" lang="ja-JP" altLang="ja-JP" sz="1300">
              <a:solidFill>
                <a:schemeClr val="dk1"/>
              </a:solidFill>
              <a:effectLst/>
              <a:latin typeface="+mn-ea"/>
              <a:ea typeface="+mn-ea"/>
              <a:cs typeface="+mn-cs"/>
            </a:rPr>
            <a:t>年度から平成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年度までの</a:t>
          </a:r>
          <a:r>
            <a:rPr kumimoji="1" lang="en-US" altLang="ja-JP" sz="1300">
              <a:solidFill>
                <a:schemeClr val="dk1"/>
              </a:solidFill>
              <a:effectLst/>
              <a:latin typeface="+mn-ea"/>
              <a:ea typeface="+mn-ea"/>
              <a:cs typeface="+mn-cs"/>
            </a:rPr>
            <a:t>10</a:t>
          </a:r>
          <a:r>
            <a:rPr kumimoji="1" lang="ja-JP" altLang="ja-JP" sz="1300">
              <a:solidFill>
                <a:schemeClr val="dk1"/>
              </a:solidFill>
              <a:effectLst/>
              <a:latin typeface="+mn-ea"/>
              <a:ea typeface="+mn-ea"/>
              <a:cs typeface="+mn-cs"/>
            </a:rPr>
            <a:t>年間で</a:t>
          </a:r>
          <a:r>
            <a:rPr kumimoji="1" lang="en-US" altLang="ja-JP" sz="1300">
              <a:solidFill>
                <a:schemeClr val="dk1"/>
              </a:solidFill>
              <a:effectLst/>
              <a:latin typeface="+mn-ea"/>
              <a:ea typeface="+mn-ea"/>
              <a:cs typeface="+mn-cs"/>
            </a:rPr>
            <a:t>50</a:t>
          </a:r>
          <a:r>
            <a:rPr kumimoji="1" lang="ja-JP" altLang="ja-JP" sz="1300">
              <a:solidFill>
                <a:schemeClr val="dk1"/>
              </a:solidFill>
              <a:effectLst/>
              <a:latin typeface="+mn-ea"/>
              <a:ea typeface="+mn-ea"/>
              <a:cs typeface="+mn-cs"/>
            </a:rPr>
            <a:t>人の職員削減（</a:t>
          </a:r>
          <a:r>
            <a:rPr kumimoji="1" lang="en-US" altLang="ja-JP" sz="1300">
              <a:solidFill>
                <a:schemeClr val="dk1"/>
              </a:solidFill>
              <a:effectLst/>
              <a:latin typeface="+mn-ea"/>
              <a:ea typeface="+mn-ea"/>
              <a:cs typeface="+mn-cs"/>
            </a:rPr>
            <a:t>285</a:t>
          </a:r>
          <a:r>
            <a:rPr kumimoji="1" lang="ja-JP" altLang="ja-JP" sz="1300">
              <a:solidFill>
                <a:schemeClr val="dk1"/>
              </a:solidFill>
              <a:effectLst/>
              <a:latin typeface="+mn-ea"/>
              <a:ea typeface="+mn-ea"/>
              <a:cs typeface="+mn-cs"/>
            </a:rPr>
            <a:t>人→</a:t>
          </a:r>
          <a:r>
            <a:rPr kumimoji="1" lang="en-US" altLang="ja-JP" sz="1300">
              <a:solidFill>
                <a:schemeClr val="dk1"/>
              </a:solidFill>
              <a:effectLst/>
              <a:latin typeface="+mn-ea"/>
              <a:ea typeface="+mn-ea"/>
              <a:cs typeface="+mn-cs"/>
            </a:rPr>
            <a:t>235</a:t>
          </a:r>
          <a:r>
            <a:rPr kumimoji="1" lang="ja-JP" altLang="ja-JP" sz="1300">
              <a:solidFill>
                <a:schemeClr val="dk1"/>
              </a:solidFill>
              <a:effectLst/>
              <a:latin typeface="+mn-ea"/>
              <a:ea typeface="+mn-ea"/>
              <a:cs typeface="+mn-cs"/>
            </a:rPr>
            <a:t>人）を目標として削減に努めてきており、計画の最終年度である平成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年に職員数は</a:t>
          </a:r>
          <a:r>
            <a:rPr kumimoji="1" lang="en-US" altLang="ja-JP" sz="1300">
              <a:solidFill>
                <a:schemeClr val="dk1"/>
              </a:solidFill>
              <a:effectLst/>
              <a:latin typeface="+mn-ea"/>
              <a:ea typeface="+mn-ea"/>
              <a:cs typeface="+mn-cs"/>
            </a:rPr>
            <a:t>234</a:t>
          </a:r>
          <a:r>
            <a:rPr kumimoji="1" lang="ja-JP" altLang="ja-JP" sz="1300">
              <a:solidFill>
                <a:schemeClr val="dk1"/>
              </a:solidFill>
              <a:effectLst/>
              <a:latin typeface="+mn-ea"/>
              <a:ea typeface="+mn-ea"/>
              <a:cs typeface="+mn-cs"/>
            </a:rPr>
            <a:t>人となり、目標を達成することが出来ました。</a:t>
          </a:r>
          <a:r>
            <a:rPr kumimoji="1" lang="en-US" altLang="ja-JP" sz="1300">
              <a:solidFill>
                <a:schemeClr val="dk1"/>
              </a:solidFill>
              <a:effectLst/>
              <a:latin typeface="+mn-ea"/>
              <a:ea typeface="+mn-ea"/>
              <a:cs typeface="+mn-cs"/>
            </a:rPr>
            <a:t/>
          </a:r>
          <a:br>
            <a:rPr kumimoji="1" lang="en-US" altLang="ja-JP" sz="1300">
              <a:solidFill>
                <a:schemeClr val="dk1"/>
              </a:solidFill>
              <a:effectLst/>
              <a:latin typeface="+mn-ea"/>
              <a:ea typeface="+mn-ea"/>
              <a:cs typeface="+mn-cs"/>
            </a:rPr>
          </a:br>
          <a:r>
            <a:rPr kumimoji="1" lang="ja-JP" altLang="ja-JP" sz="1300">
              <a:solidFill>
                <a:schemeClr val="dk1"/>
              </a:solidFill>
              <a:effectLst/>
              <a:latin typeface="+mn-ea"/>
              <a:ea typeface="+mn-ea"/>
              <a:cs typeface="+mn-cs"/>
            </a:rPr>
            <a:t>　今後も、業務量に見合った、適正な職員数の定員管理に努めて参ります。</a:t>
          </a:r>
          <a:endParaRPr lang="ja-JP" altLang="ja-JP" sz="13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134166</xdr:rowOff>
    </xdr:from>
    <xdr:to>
      <xdr:col>24</xdr:col>
      <xdr:colOff>558800</xdr:colOff>
      <xdr:row>65</xdr:row>
      <xdr:rowOff>16147</xdr:rowOff>
    </xdr:to>
    <xdr:cxnSp macro="">
      <xdr:nvCxnSpPr>
        <xdr:cNvPr id="319" name="直線コネクタ 318"/>
        <xdr:cNvCxnSpPr/>
      </xdr:nvCxnSpPr>
      <xdr:spPr>
        <a:xfrm>
          <a:off x="16179800" y="11106966"/>
          <a:ext cx="8382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134166</xdr:rowOff>
    </xdr:from>
    <xdr:to>
      <xdr:col>23</xdr:col>
      <xdr:colOff>406400</xdr:colOff>
      <xdr:row>64</xdr:row>
      <xdr:rowOff>134166</xdr:rowOff>
    </xdr:to>
    <xdr:cxnSp macro="">
      <xdr:nvCxnSpPr>
        <xdr:cNvPr id="322" name="直線コネクタ 321"/>
        <xdr:cNvCxnSpPr/>
      </xdr:nvCxnSpPr>
      <xdr:spPr>
        <a:xfrm>
          <a:off x="15290800" y="111069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134166</xdr:rowOff>
    </xdr:from>
    <xdr:to>
      <xdr:col>22</xdr:col>
      <xdr:colOff>203200</xdr:colOff>
      <xdr:row>64</xdr:row>
      <xdr:rowOff>153126</xdr:rowOff>
    </xdr:to>
    <xdr:cxnSp macro="">
      <xdr:nvCxnSpPr>
        <xdr:cNvPr id="325" name="直線コネクタ 324"/>
        <xdr:cNvCxnSpPr/>
      </xdr:nvCxnSpPr>
      <xdr:spPr>
        <a:xfrm flipV="1">
          <a:off x="14401800" y="11106966"/>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142784</xdr:rowOff>
    </xdr:from>
    <xdr:to>
      <xdr:col>21</xdr:col>
      <xdr:colOff>0</xdr:colOff>
      <xdr:row>64</xdr:row>
      <xdr:rowOff>153126</xdr:rowOff>
    </xdr:to>
    <xdr:cxnSp macro="">
      <xdr:nvCxnSpPr>
        <xdr:cNvPr id="328" name="直線コネクタ 327"/>
        <xdr:cNvCxnSpPr/>
      </xdr:nvCxnSpPr>
      <xdr:spPr>
        <a:xfrm>
          <a:off x="13512800" y="1111558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136797</xdr:rowOff>
    </xdr:from>
    <xdr:to>
      <xdr:col>24</xdr:col>
      <xdr:colOff>609600</xdr:colOff>
      <xdr:row>65</xdr:row>
      <xdr:rowOff>66947</xdr:rowOff>
    </xdr:to>
    <xdr:sp macro="" textlink="">
      <xdr:nvSpPr>
        <xdr:cNvPr id="338" name="円/楕円 337"/>
        <xdr:cNvSpPr/>
      </xdr:nvSpPr>
      <xdr:spPr>
        <a:xfrm>
          <a:off x="169672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108874</xdr:rowOff>
    </xdr:from>
    <xdr:ext cx="762000" cy="259045"/>
    <xdr:sp macro="" textlink="">
      <xdr:nvSpPr>
        <xdr:cNvPr id="339" name="定員管理の状況該当値テキスト"/>
        <xdr:cNvSpPr txBox="1"/>
      </xdr:nvSpPr>
      <xdr:spPr>
        <a:xfrm>
          <a:off x="17106900" y="1108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13.12</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83366</xdr:rowOff>
    </xdr:from>
    <xdr:to>
      <xdr:col>23</xdr:col>
      <xdr:colOff>457200</xdr:colOff>
      <xdr:row>65</xdr:row>
      <xdr:rowOff>13516</xdr:rowOff>
    </xdr:to>
    <xdr:sp macro="" textlink="">
      <xdr:nvSpPr>
        <xdr:cNvPr id="340" name="円/楕円 339"/>
        <xdr:cNvSpPr/>
      </xdr:nvSpPr>
      <xdr:spPr>
        <a:xfrm>
          <a:off x="16129000" y="1105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169743</xdr:rowOff>
    </xdr:from>
    <xdr:ext cx="736600" cy="259045"/>
    <xdr:sp macro="" textlink="">
      <xdr:nvSpPr>
        <xdr:cNvPr id="341" name="テキスト ボックス 340"/>
        <xdr:cNvSpPr txBox="1"/>
      </xdr:nvSpPr>
      <xdr:spPr>
        <a:xfrm>
          <a:off x="15798800" y="11142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12.81</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83366</xdr:rowOff>
    </xdr:from>
    <xdr:to>
      <xdr:col>22</xdr:col>
      <xdr:colOff>254000</xdr:colOff>
      <xdr:row>65</xdr:row>
      <xdr:rowOff>13516</xdr:rowOff>
    </xdr:to>
    <xdr:sp macro="" textlink="">
      <xdr:nvSpPr>
        <xdr:cNvPr id="342" name="円/楕円 341"/>
        <xdr:cNvSpPr/>
      </xdr:nvSpPr>
      <xdr:spPr>
        <a:xfrm>
          <a:off x="15240000" y="1105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169743</xdr:rowOff>
    </xdr:from>
    <xdr:ext cx="762000" cy="259045"/>
    <xdr:sp macro="" textlink="">
      <xdr:nvSpPr>
        <xdr:cNvPr id="343" name="テキスト ボックス 342"/>
        <xdr:cNvSpPr txBox="1"/>
      </xdr:nvSpPr>
      <xdr:spPr>
        <a:xfrm>
          <a:off x="14909800" y="11142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12.81</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102326</xdr:rowOff>
    </xdr:from>
    <xdr:to>
      <xdr:col>21</xdr:col>
      <xdr:colOff>50800</xdr:colOff>
      <xdr:row>65</xdr:row>
      <xdr:rowOff>32476</xdr:rowOff>
    </xdr:to>
    <xdr:sp macro="" textlink="">
      <xdr:nvSpPr>
        <xdr:cNvPr id="344" name="円/楕円 343"/>
        <xdr:cNvSpPr/>
      </xdr:nvSpPr>
      <xdr:spPr>
        <a:xfrm>
          <a:off x="14351000" y="110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17253</xdr:rowOff>
    </xdr:from>
    <xdr:ext cx="762000" cy="259045"/>
    <xdr:sp macro="" textlink="">
      <xdr:nvSpPr>
        <xdr:cNvPr id="345" name="テキスト ボックス 344"/>
        <xdr:cNvSpPr txBox="1"/>
      </xdr:nvSpPr>
      <xdr:spPr>
        <a:xfrm>
          <a:off x="14020800" y="1116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91984</xdr:rowOff>
    </xdr:from>
    <xdr:to>
      <xdr:col>19</xdr:col>
      <xdr:colOff>533400</xdr:colOff>
      <xdr:row>65</xdr:row>
      <xdr:rowOff>22134</xdr:rowOff>
    </xdr:to>
    <xdr:sp macro="" textlink="">
      <xdr:nvSpPr>
        <xdr:cNvPr id="346" name="円/楕円 345"/>
        <xdr:cNvSpPr/>
      </xdr:nvSpPr>
      <xdr:spPr>
        <a:xfrm>
          <a:off x="13462000" y="110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6911</xdr:rowOff>
    </xdr:from>
    <xdr:ext cx="762000" cy="259045"/>
    <xdr:sp macro="" textlink="">
      <xdr:nvSpPr>
        <xdr:cNvPr id="347" name="テキスト ボックス 346"/>
        <xdr:cNvSpPr txBox="1"/>
      </xdr:nvSpPr>
      <xdr:spPr>
        <a:xfrm>
          <a:off x="13131800" y="111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en-US" sz="1300" baseline="0">
              <a:solidFill>
                <a:schemeClr val="dk1"/>
              </a:solidFill>
              <a:effectLst/>
              <a:latin typeface="+mn-ea"/>
              <a:ea typeface="+mn-ea"/>
              <a:cs typeface="+mn-cs"/>
            </a:rPr>
            <a:t>　</a:t>
          </a:r>
          <a:r>
            <a:rPr lang="ja-JP" altLang="ja-JP" sz="1300" baseline="0">
              <a:solidFill>
                <a:schemeClr val="dk1"/>
              </a:solidFill>
              <a:effectLst/>
              <a:latin typeface="+mn-ea"/>
              <a:ea typeface="+mn-ea"/>
              <a:cs typeface="+mn-cs"/>
            </a:rPr>
            <a:t>財政改革プログラムにより地方債発行額を</a:t>
          </a:r>
          <a:r>
            <a:rPr lang="en-US" altLang="ja-JP" sz="1300" baseline="0">
              <a:solidFill>
                <a:schemeClr val="dk1"/>
              </a:solidFill>
              <a:effectLst/>
              <a:latin typeface="+mn-ea"/>
              <a:ea typeface="+mn-ea"/>
              <a:cs typeface="+mn-cs"/>
            </a:rPr>
            <a:t>6</a:t>
          </a:r>
          <a:r>
            <a:rPr lang="ja-JP" altLang="ja-JP" sz="1300" baseline="0">
              <a:solidFill>
                <a:schemeClr val="dk1"/>
              </a:solidFill>
              <a:effectLst/>
              <a:latin typeface="+mn-ea"/>
              <a:ea typeface="+mn-ea"/>
              <a:cs typeface="+mn-cs"/>
            </a:rPr>
            <a:t>億円以下</a:t>
          </a:r>
          <a:r>
            <a:rPr lang="en-US" altLang="ja-JP" sz="1300" baseline="0">
              <a:solidFill>
                <a:schemeClr val="dk1"/>
              </a:solidFill>
              <a:effectLst/>
              <a:latin typeface="+mn-ea"/>
              <a:ea typeface="+mn-ea"/>
              <a:cs typeface="+mn-cs"/>
            </a:rPr>
            <a:t> (</a:t>
          </a:r>
          <a:r>
            <a:rPr lang="ja-JP" altLang="ja-JP" sz="1300" baseline="0">
              <a:solidFill>
                <a:schemeClr val="dk1"/>
              </a:solidFill>
              <a:effectLst/>
              <a:latin typeface="+mn-ea"/>
              <a:ea typeface="+mn-ea"/>
              <a:cs typeface="+mn-cs"/>
            </a:rPr>
            <a:t>災害・臨時財政対策債を除く</a:t>
          </a:r>
          <a:r>
            <a:rPr lang="en-US" altLang="ja-JP" sz="1300" baseline="0">
              <a:solidFill>
                <a:schemeClr val="dk1"/>
              </a:solidFill>
              <a:effectLst/>
              <a:latin typeface="+mn-ea"/>
              <a:ea typeface="+mn-ea"/>
              <a:cs typeface="+mn-cs"/>
            </a:rPr>
            <a:t>)</a:t>
          </a:r>
          <a:r>
            <a:rPr lang="ja-JP" altLang="ja-JP" sz="1300" baseline="0">
              <a:solidFill>
                <a:schemeClr val="dk1"/>
              </a:solidFill>
              <a:effectLst/>
              <a:latin typeface="+mn-ea"/>
              <a:ea typeface="+mn-ea"/>
              <a:cs typeface="+mn-cs"/>
            </a:rPr>
            <a:t>に抑制してきていたことから、緩やかではあるが改善されてきています。</a:t>
          </a:r>
          <a:endParaRPr lang="ja-JP" altLang="ja-JP" sz="1300">
            <a:effectLst/>
            <a:latin typeface="+mn-ea"/>
            <a:ea typeface="+mn-ea"/>
          </a:endParaRPr>
        </a:p>
        <a:p>
          <a:pPr fontAlgn="base"/>
          <a:r>
            <a:rPr lang="ja-JP" altLang="ja-JP" sz="1300" baseline="0">
              <a:solidFill>
                <a:schemeClr val="dk1"/>
              </a:solidFill>
              <a:effectLst/>
              <a:latin typeface="+mn-ea"/>
              <a:ea typeface="+mn-ea"/>
              <a:cs typeface="+mn-cs"/>
            </a:rPr>
            <a:t>　今後も更に低い水準へ減少していくよう地方債発行額には注意を払いながら、交付税措置等が見込まれる有利な地方債の活用等に努めて参ります。</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48154</xdr:rowOff>
    </xdr:from>
    <xdr:to>
      <xdr:col>24</xdr:col>
      <xdr:colOff>558800</xdr:colOff>
      <xdr:row>37</xdr:row>
      <xdr:rowOff>62230</xdr:rowOff>
    </xdr:to>
    <xdr:cxnSp macro="">
      <xdr:nvCxnSpPr>
        <xdr:cNvPr id="381" name="直線コネクタ 380"/>
        <xdr:cNvCxnSpPr/>
      </xdr:nvCxnSpPr>
      <xdr:spPr>
        <a:xfrm flipV="1">
          <a:off x="16179800" y="6391804"/>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144903</xdr:rowOff>
    </xdr:from>
    <xdr:ext cx="762000" cy="259045"/>
    <xdr:sp macro="" textlink="">
      <xdr:nvSpPr>
        <xdr:cNvPr id="382" name="公債費負担の状況平均値テキスト"/>
        <xdr:cNvSpPr txBox="1"/>
      </xdr:nvSpPr>
      <xdr:spPr>
        <a:xfrm>
          <a:off x="17106900" y="6317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62230</xdr:rowOff>
    </xdr:from>
    <xdr:to>
      <xdr:col>23</xdr:col>
      <xdr:colOff>406400</xdr:colOff>
      <xdr:row>37</xdr:row>
      <xdr:rowOff>76306</xdr:rowOff>
    </xdr:to>
    <xdr:cxnSp macro="">
      <xdr:nvCxnSpPr>
        <xdr:cNvPr id="384" name="直線コネクタ 383"/>
        <xdr:cNvCxnSpPr/>
      </xdr:nvCxnSpPr>
      <xdr:spPr>
        <a:xfrm flipV="1">
          <a:off x="15290800" y="640588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76306</xdr:rowOff>
    </xdr:from>
    <xdr:to>
      <xdr:col>22</xdr:col>
      <xdr:colOff>203200</xdr:colOff>
      <xdr:row>37</xdr:row>
      <xdr:rowOff>80328</xdr:rowOff>
    </xdr:to>
    <xdr:cxnSp macro="">
      <xdr:nvCxnSpPr>
        <xdr:cNvPr id="387" name="直線コネクタ 386"/>
        <xdr:cNvCxnSpPr/>
      </xdr:nvCxnSpPr>
      <xdr:spPr>
        <a:xfrm flipV="1">
          <a:off x="14401800" y="641995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80328</xdr:rowOff>
    </xdr:from>
    <xdr:to>
      <xdr:col>21</xdr:col>
      <xdr:colOff>0</xdr:colOff>
      <xdr:row>37</xdr:row>
      <xdr:rowOff>86360</xdr:rowOff>
    </xdr:to>
    <xdr:cxnSp macro="">
      <xdr:nvCxnSpPr>
        <xdr:cNvPr id="390" name="直線コネクタ 389"/>
        <xdr:cNvCxnSpPr/>
      </xdr:nvCxnSpPr>
      <xdr:spPr>
        <a:xfrm flipV="1">
          <a:off x="13512800" y="642397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168804</xdr:rowOff>
    </xdr:from>
    <xdr:to>
      <xdr:col>24</xdr:col>
      <xdr:colOff>609600</xdr:colOff>
      <xdr:row>37</xdr:row>
      <xdr:rowOff>98954</xdr:rowOff>
    </xdr:to>
    <xdr:sp macro="" textlink="">
      <xdr:nvSpPr>
        <xdr:cNvPr id="400" name="円/楕円 399"/>
        <xdr:cNvSpPr/>
      </xdr:nvSpPr>
      <xdr:spPr>
        <a:xfrm>
          <a:off x="169672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13881</xdr:rowOff>
    </xdr:from>
    <xdr:ext cx="762000" cy="259045"/>
    <xdr:sp macro="" textlink="">
      <xdr:nvSpPr>
        <xdr:cNvPr id="401" name="公債費負担の状況該当値テキスト"/>
        <xdr:cNvSpPr txBox="1"/>
      </xdr:nvSpPr>
      <xdr:spPr>
        <a:xfrm>
          <a:off x="17106900" y="618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11430</xdr:rowOff>
    </xdr:from>
    <xdr:to>
      <xdr:col>23</xdr:col>
      <xdr:colOff>457200</xdr:colOff>
      <xdr:row>37</xdr:row>
      <xdr:rowOff>113030</xdr:rowOff>
    </xdr:to>
    <xdr:sp macro="" textlink="">
      <xdr:nvSpPr>
        <xdr:cNvPr id="402" name="円/楕円 401"/>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97807</xdr:rowOff>
    </xdr:from>
    <xdr:ext cx="736600" cy="259045"/>
    <xdr:sp macro="" textlink="">
      <xdr:nvSpPr>
        <xdr:cNvPr id="403" name="テキスト ボックス 402"/>
        <xdr:cNvSpPr txBox="1"/>
      </xdr:nvSpPr>
      <xdr:spPr>
        <a:xfrm>
          <a:off x="15798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25506</xdr:rowOff>
    </xdr:from>
    <xdr:to>
      <xdr:col>22</xdr:col>
      <xdr:colOff>254000</xdr:colOff>
      <xdr:row>37</xdr:row>
      <xdr:rowOff>127106</xdr:rowOff>
    </xdr:to>
    <xdr:sp macro="" textlink="">
      <xdr:nvSpPr>
        <xdr:cNvPr id="404" name="円/楕円 403"/>
        <xdr:cNvSpPr/>
      </xdr:nvSpPr>
      <xdr:spPr>
        <a:xfrm>
          <a:off x="15240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137283</xdr:rowOff>
    </xdr:from>
    <xdr:ext cx="762000" cy="259045"/>
    <xdr:sp macro="" textlink="">
      <xdr:nvSpPr>
        <xdr:cNvPr id="405" name="テキスト ボックス 404"/>
        <xdr:cNvSpPr txBox="1"/>
      </xdr:nvSpPr>
      <xdr:spPr>
        <a:xfrm>
          <a:off x="14909800" y="613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29528</xdr:rowOff>
    </xdr:from>
    <xdr:to>
      <xdr:col>21</xdr:col>
      <xdr:colOff>50800</xdr:colOff>
      <xdr:row>37</xdr:row>
      <xdr:rowOff>131128</xdr:rowOff>
    </xdr:to>
    <xdr:sp macro="" textlink="">
      <xdr:nvSpPr>
        <xdr:cNvPr id="406" name="円/楕円 405"/>
        <xdr:cNvSpPr/>
      </xdr:nvSpPr>
      <xdr:spPr>
        <a:xfrm>
          <a:off x="14351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141305</xdr:rowOff>
    </xdr:from>
    <xdr:ext cx="762000" cy="259045"/>
    <xdr:sp macro="" textlink="">
      <xdr:nvSpPr>
        <xdr:cNvPr id="407" name="テキスト ボックス 406"/>
        <xdr:cNvSpPr txBox="1"/>
      </xdr:nvSpPr>
      <xdr:spPr>
        <a:xfrm>
          <a:off x="14020800" y="614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35560</xdr:rowOff>
    </xdr:from>
    <xdr:to>
      <xdr:col>19</xdr:col>
      <xdr:colOff>533400</xdr:colOff>
      <xdr:row>37</xdr:row>
      <xdr:rowOff>137160</xdr:rowOff>
    </xdr:to>
    <xdr:sp macro="" textlink="">
      <xdr:nvSpPr>
        <xdr:cNvPr id="408" name="円/楕円 407"/>
        <xdr:cNvSpPr/>
      </xdr:nvSpPr>
      <xdr:spPr>
        <a:xfrm>
          <a:off x="13462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147337</xdr:rowOff>
    </xdr:from>
    <xdr:ext cx="762000" cy="259045"/>
    <xdr:sp macro="" textlink="">
      <xdr:nvSpPr>
        <xdr:cNvPr id="409" name="テキスト ボックス 408"/>
        <xdr:cNvSpPr txBox="1"/>
      </xdr:nvSpPr>
      <xdr:spPr>
        <a:xfrm>
          <a:off x="13131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ea"/>
              <a:ea typeface="+mn-ea"/>
              <a:cs typeface="+mn-cs"/>
            </a:rPr>
            <a:t>起債発行額の抑制により市債残高が</a:t>
          </a:r>
          <a:r>
            <a:rPr lang="en-US" altLang="ja-JP" sz="1300" b="0" i="0" baseline="0">
              <a:solidFill>
                <a:schemeClr val="dk1"/>
              </a:solidFill>
              <a:effectLst/>
              <a:latin typeface="+mn-ea"/>
              <a:ea typeface="+mn-ea"/>
              <a:cs typeface="+mn-cs"/>
            </a:rPr>
            <a:t>0.5</a:t>
          </a:r>
          <a:r>
            <a:rPr lang="ja-JP" altLang="ja-JP" sz="1300" b="0" i="0" baseline="0">
              <a:solidFill>
                <a:schemeClr val="dk1"/>
              </a:solidFill>
              <a:effectLst/>
              <a:latin typeface="+mn-ea"/>
              <a:ea typeface="+mn-ea"/>
              <a:cs typeface="+mn-cs"/>
            </a:rPr>
            <a:t>億円の減、ふるさと応援基金を含め、基金積立を積極的におこない前年度比　</a:t>
          </a:r>
          <a:r>
            <a:rPr lang="en-US" altLang="ja-JP" sz="1300" b="0" i="0" baseline="0">
              <a:solidFill>
                <a:schemeClr val="dk1"/>
              </a:solidFill>
              <a:effectLst/>
              <a:latin typeface="+mn-ea"/>
              <a:ea typeface="+mn-ea"/>
              <a:cs typeface="+mn-cs"/>
            </a:rPr>
            <a:t>7.4</a:t>
          </a:r>
          <a:r>
            <a:rPr lang="ja-JP" altLang="ja-JP" sz="1300" b="0" i="0" baseline="0">
              <a:solidFill>
                <a:schemeClr val="dk1"/>
              </a:solidFill>
              <a:effectLst/>
              <a:latin typeface="+mn-ea"/>
              <a:ea typeface="+mn-ea"/>
              <a:cs typeface="+mn-cs"/>
            </a:rPr>
            <a:t>億円増となったことにより、将来負担比率は改善してきています。</a:t>
          </a:r>
          <a:endParaRPr lang="ja-JP" altLang="ja-JP" sz="1300">
            <a:effectLst/>
            <a:latin typeface="+mn-ea"/>
            <a:ea typeface="+mn-ea"/>
          </a:endParaRPr>
        </a:p>
        <a:p>
          <a:pPr rtl="0"/>
          <a:r>
            <a:rPr lang="ja-JP" altLang="ja-JP" sz="1300" b="0" i="0" baseline="0">
              <a:solidFill>
                <a:schemeClr val="dk1"/>
              </a:solidFill>
              <a:effectLst/>
              <a:latin typeface="+mn-ea"/>
              <a:ea typeface="+mn-ea"/>
              <a:cs typeface="+mn-cs"/>
            </a:rPr>
            <a:t>　しかしながら、今後は大型事業による基金取り崩しや</a:t>
          </a:r>
          <a:r>
            <a:rPr lang="ja-JP" altLang="en-US" sz="1300" b="0" i="0" baseline="0">
              <a:solidFill>
                <a:schemeClr val="dk1"/>
              </a:solidFill>
              <a:effectLst/>
              <a:latin typeface="+mn-ea"/>
              <a:ea typeface="+mn-ea"/>
              <a:cs typeface="+mn-cs"/>
            </a:rPr>
            <a:t>債務負担行為、</a:t>
          </a:r>
          <a:r>
            <a:rPr lang="ja-JP" altLang="ja-JP" sz="1300" b="0" i="0" baseline="0">
              <a:solidFill>
                <a:schemeClr val="dk1"/>
              </a:solidFill>
              <a:effectLst/>
              <a:latin typeface="+mn-ea"/>
              <a:ea typeface="+mn-ea"/>
              <a:cs typeface="+mn-cs"/>
            </a:rPr>
            <a:t>起債借入額の増加</a:t>
          </a:r>
          <a:r>
            <a:rPr lang="ja-JP" altLang="en-US" sz="1300" b="0" i="0" baseline="0">
              <a:solidFill>
                <a:schemeClr val="dk1"/>
              </a:solidFill>
              <a:effectLst/>
              <a:latin typeface="+mn-ea"/>
              <a:ea typeface="+mn-ea"/>
              <a:cs typeface="+mn-cs"/>
            </a:rPr>
            <a:t>など</a:t>
          </a:r>
          <a:r>
            <a:rPr lang="ja-JP" altLang="ja-JP" sz="1300" b="0" i="0" baseline="0">
              <a:solidFill>
                <a:schemeClr val="dk1"/>
              </a:solidFill>
              <a:effectLst/>
              <a:latin typeface="+mn-ea"/>
              <a:ea typeface="+mn-ea"/>
              <a:cs typeface="+mn-cs"/>
            </a:rPr>
            <a:t>が見込まれるため、充当可能財源等の増加を図ることで財政の健全化を図って参ります。</a:t>
          </a:r>
          <a:endParaRPr lang="ja-JP" altLang="ja-JP" sz="13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88443</xdr:rowOff>
    </xdr:from>
    <xdr:to>
      <xdr:col>24</xdr:col>
      <xdr:colOff>558800</xdr:colOff>
      <xdr:row>14</xdr:row>
      <xdr:rowOff>121742</xdr:rowOff>
    </xdr:to>
    <xdr:cxnSp macro="">
      <xdr:nvCxnSpPr>
        <xdr:cNvPr id="441" name="直線コネクタ 440"/>
        <xdr:cNvCxnSpPr/>
      </xdr:nvCxnSpPr>
      <xdr:spPr>
        <a:xfrm flipV="1">
          <a:off x="16179800" y="2488743"/>
          <a:ext cx="8382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2"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121742</xdr:rowOff>
    </xdr:from>
    <xdr:to>
      <xdr:col>23</xdr:col>
      <xdr:colOff>406400</xdr:colOff>
      <xdr:row>14</xdr:row>
      <xdr:rowOff>141529</xdr:rowOff>
    </xdr:to>
    <xdr:cxnSp macro="">
      <xdr:nvCxnSpPr>
        <xdr:cNvPr id="444" name="直線コネクタ 443"/>
        <xdr:cNvCxnSpPr/>
      </xdr:nvCxnSpPr>
      <xdr:spPr>
        <a:xfrm flipV="1">
          <a:off x="15290800" y="2522042"/>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61637</xdr:rowOff>
    </xdr:from>
    <xdr:ext cx="736600" cy="259045"/>
    <xdr:sp macro="" textlink="">
      <xdr:nvSpPr>
        <xdr:cNvPr id="446" name="テキスト ボックス 445"/>
        <xdr:cNvSpPr txBox="1"/>
      </xdr:nvSpPr>
      <xdr:spPr>
        <a:xfrm>
          <a:off x="15798800" y="26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141529</xdr:rowOff>
    </xdr:from>
    <xdr:to>
      <xdr:col>22</xdr:col>
      <xdr:colOff>203200</xdr:colOff>
      <xdr:row>15</xdr:row>
      <xdr:rowOff>10858</xdr:rowOff>
    </xdr:to>
    <xdr:cxnSp macro="">
      <xdr:nvCxnSpPr>
        <xdr:cNvPr id="447" name="直線コネクタ 446"/>
        <xdr:cNvCxnSpPr/>
      </xdr:nvCxnSpPr>
      <xdr:spPr>
        <a:xfrm flipV="1">
          <a:off x="14401800" y="2541829"/>
          <a:ext cx="889000" cy="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9" name="テキスト ボックス 448"/>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10858</xdr:rowOff>
    </xdr:from>
    <xdr:to>
      <xdr:col>21</xdr:col>
      <xdr:colOff>0</xdr:colOff>
      <xdr:row>15</xdr:row>
      <xdr:rowOff>46571</xdr:rowOff>
    </xdr:to>
    <xdr:cxnSp macro="">
      <xdr:nvCxnSpPr>
        <xdr:cNvPr id="450" name="直線コネクタ 449"/>
        <xdr:cNvCxnSpPr/>
      </xdr:nvCxnSpPr>
      <xdr:spPr>
        <a:xfrm flipV="1">
          <a:off x="13512800" y="2582608"/>
          <a:ext cx="8890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52" name="テキスト ボックス 451"/>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4" name="テキスト ボックス 453"/>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37643</xdr:rowOff>
    </xdr:from>
    <xdr:to>
      <xdr:col>24</xdr:col>
      <xdr:colOff>609600</xdr:colOff>
      <xdr:row>14</xdr:row>
      <xdr:rowOff>139243</xdr:rowOff>
    </xdr:to>
    <xdr:sp macro="" textlink="">
      <xdr:nvSpPr>
        <xdr:cNvPr id="460" name="円/楕円 459"/>
        <xdr:cNvSpPr/>
      </xdr:nvSpPr>
      <xdr:spPr>
        <a:xfrm>
          <a:off x="16967200" y="24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130370</xdr:rowOff>
    </xdr:from>
    <xdr:ext cx="762000" cy="259045"/>
    <xdr:sp macro="" textlink="">
      <xdr:nvSpPr>
        <xdr:cNvPr id="461" name="将来負担の状況該当値テキスト"/>
        <xdr:cNvSpPr txBox="1"/>
      </xdr:nvSpPr>
      <xdr:spPr>
        <a:xfrm>
          <a:off x="17106900" y="235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70942</xdr:rowOff>
    </xdr:from>
    <xdr:to>
      <xdr:col>23</xdr:col>
      <xdr:colOff>457200</xdr:colOff>
      <xdr:row>15</xdr:row>
      <xdr:rowOff>1092</xdr:rowOff>
    </xdr:to>
    <xdr:sp macro="" textlink="">
      <xdr:nvSpPr>
        <xdr:cNvPr id="462" name="円/楕円 461"/>
        <xdr:cNvSpPr/>
      </xdr:nvSpPr>
      <xdr:spPr>
        <a:xfrm>
          <a:off x="16129000" y="24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11269</xdr:rowOff>
    </xdr:from>
    <xdr:ext cx="736600" cy="259045"/>
    <xdr:sp macro="" textlink="">
      <xdr:nvSpPr>
        <xdr:cNvPr id="463" name="テキスト ボックス 462"/>
        <xdr:cNvSpPr txBox="1"/>
      </xdr:nvSpPr>
      <xdr:spPr>
        <a:xfrm>
          <a:off x="15798800" y="2240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90729</xdr:rowOff>
    </xdr:from>
    <xdr:to>
      <xdr:col>22</xdr:col>
      <xdr:colOff>254000</xdr:colOff>
      <xdr:row>15</xdr:row>
      <xdr:rowOff>20879</xdr:rowOff>
    </xdr:to>
    <xdr:sp macro="" textlink="">
      <xdr:nvSpPr>
        <xdr:cNvPr id="464" name="円/楕円 463"/>
        <xdr:cNvSpPr/>
      </xdr:nvSpPr>
      <xdr:spPr>
        <a:xfrm>
          <a:off x="15240000" y="2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31056</xdr:rowOff>
    </xdr:from>
    <xdr:ext cx="762000" cy="259045"/>
    <xdr:sp macro="" textlink="">
      <xdr:nvSpPr>
        <xdr:cNvPr id="465" name="テキスト ボックス 464"/>
        <xdr:cNvSpPr txBox="1"/>
      </xdr:nvSpPr>
      <xdr:spPr>
        <a:xfrm>
          <a:off x="14909800" y="225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131508</xdr:rowOff>
    </xdr:from>
    <xdr:to>
      <xdr:col>21</xdr:col>
      <xdr:colOff>50800</xdr:colOff>
      <xdr:row>15</xdr:row>
      <xdr:rowOff>61658</xdr:rowOff>
    </xdr:to>
    <xdr:sp macro="" textlink="">
      <xdr:nvSpPr>
        <xdr:cNvPr id="466" name="円/楕円 465"/>
        <xdr:cNvSpPr/>
      </xdr:nvSpPr>
      <xdr:spPr>
        <a:xfrm>
          <a:off x="14351000" y="253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71835</xdr:rowOff>
    </xdr:from>
    <xdr:ext cx="762000" cy="259045"/>
    <xdr:sp macro="" textlink="">
      <xdr:nvSpPr>
        <xdr:cNvPr id="467" name="テキスト ボックス 466"/>
        <xdr:cNvSpPr txBox="1"/>
      </xdr:nvSpPr>
      <xdr:spPr>
        <a:xfrm>
          <a:off x="14020800" y="230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167221</xdr:rowOff>
    </xdr:from>
    <xdr:to>
      <xdr:col>19</xdr:col>
      <xdr:colOff>533400</xdr:colOff>
      <xdr:row>15</xdr:row>
      <xdr:rowOff>97371</xdr:rowOff>
    </xdr:to>
    <xdr:sp macro="" textlink="">
      <xdr:nvSpPr>
        <xdr:cNvPr id="468" name="円/楕円 467"/>
        <xdr:cNvSpPr/>
      </xdr:nvSpPr>
      <xdr:spPr>
        <a:xfrm>
          <a:off x="13462000" y="256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107548</xdr:rowOff>
    </xdr:from>
    <xdr:ext cx="762000" cy="259045"/>
    <xdr:sp macro="" textlink="">
      <xdr:nvSpPr>
        <xdr:cNvPr id="469" name="テキスト ボックス 468"/>
        <xdr:cNvSpPr txBox="1"/>
      </xdr:nvSpPr>
      <xdr:spPr>
        <a:xfrm>
          <a:off x="13131800" y="233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鹿児島県垂水市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16,007
15,866
162.12
11,041,499
10,561,331
394,867
5,520,798
9,318,375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15.6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ea"/>
              <a:ea typeface="+mn-ea"/>
              <a:cs typeface="+mn-cs"/>
            </a:rPr>
            <a:t>　定員適正化計画に基づき職員数の削減に努めてきています。</a:t>
          </a:r>
          <a:r>
            <a:rPr kumimoji="1" lang="en-US" altLang="ja-JP" sz="1300">
              <a:solidFill>
                <a:schemeClr val="dk1"/>
              </a:solidFill>
              <a:effectLst/>
              <a:latin typeface="+mn-ea"/>
              <a:ea typeface="+mn-ea"/>
              <a:cs typeface="+mn-cs"/>
            </a:rPr>
            <a:t/>
          </a:r>
          <a:br>
            <a:rPr kumimoji="1" lang="en-US" altLang="ja-JP" sz="1300">
              <a:solidFill>
                <a:schemeClr val="dk1"/>
              </a:solidFill>
              <a:effectLst/>
              <a:latin typeface="+mn-ea"/>
              <a:ea typeface="+mn-ea"/>
              <a:cs typeface="+mn-cs"/>
            </a:rPr>
          </a:br>
          <a:r>
            <a:rPr kumimoji="1" lang="ja-JP" altLang="ja-JP"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年度に人件費が減少した要因は、定員適正化計画に基づき、職員数を前年度より５人削減したこと、退職者と新規採用職員の新陳代謝、給与制度における職務職階</a:t>
          </a:r>
          <a:r>
            <a:rPr kumimoji="1" lang="ja-JP" altLang="en-US" sz="1300">
              <a:solidFill>
                <a:schemeClr val="dk1"/>
              </a:solidFill>
              <a:effectLst/>
              <a:latin typeface="+mn-ea"/>
              <a:ea typeface="+mn-ea"/>
              <a:cs typeface="+mn-cs"/>
            </a:rPr>
            <a:t>制</a:t>
          </a:r>
          <a:r>
            <a:rPr kumimoji="1" lang="ja-JP" altLang="ja-JP" sz="1300">
              <a:solidFill>
                <a:schemeClr val="dk1"/>
              </a:solidFill>
              <a:effectLst/>
              <a:latin typeface="+mn-ea"/>
              <a:ea typeface="+mn-ea"/>
              <a:cs typeface="+mn-cs"/>
            </a:rPr>
            <a:t>の適正化、</a:t>
          </a:r>
          <a:r>
            <a:rPr kumimoji="1" lang="en-US" altLang="ja-JP" sz="1300">
              <a:solidFill>
                <a:schemeClr val="dk1"/>
              </a:solidFill>
              <a:effectLst/>
              <a:latin typeface="+mn-ea"/>
              <a:ea typeface="+mn-ea"/>
              <a:cs typeface="+mn-cs"/>
            </a:rPr>
            <a:t>55</a:t>
          </a:r>
          <a:r>
            <a:rPr kumimoji="1" lang="ja-JP" altLang="ja-JP" sz="1300">
              <a:solidFill>
                <a:schemeClr val="dk1"/>
              </a:solidFill>
              <a:effectLst/>
              <a:latin typeface="+mn-ea"/>
              <a:ea typeface="+mn-ea"/>
              <a:cs typeface="+mn-cs"/>
            </a:rPr>
            <a:t>歳昇給停止、昇格メリットの抑制、給与制度の総合的見直し等による影響が考えられます。</a:t>
          </a:r>
          <a:r>
            <a:rPr kumimoji="1" lang="en-US" altLang="ja-JP" sz="1300">
              <a:solidFill>
                <a:schemeClr val="dk1"/>
              </a:solidFill>
              <a:effectLst/>
              <a:latin typeface="+mn-ea"/>
              <a:ea typeface="+mn-ea"/>
              <a:cs typeface="+mn-cs"/>
            </a:rPr>
            <a:t/>
          </a:r>
          <a:br>
            <a:rPr kumimoji="1" lang="en-US" altLang="ja-JP" sz="1300">
              <a:solidFill>
                <a:schemeClr val="dk1"/>
              </a:solidFill>
              <a:effectLst/>
              <a:latin typeface="+mn-ea"/>
              <a:ea typeface="+mn-ea"/>
              <a:cs typeface="+mn-cs"/>
            </a:rPr>
          </a:br>
          <a:r>
            <a:rPr kumimoji="1" lang="ja-JP" altLang="ja-JP" sz="1300">
              <a:solidFill>
                <a:schemeClr val="dk1"/>
              </a:solidFill>
              <a:effectLst/>
              <a:latin typeface="+mn-ea"/>
              <a:ea typeface="+mn-ea"/>
              <a:cs typeface="+mn-cs"/>
            </a:rPr>
            <a:t>　今後も適正な人件費の支出に努めて参ります。</a:t>
          </a:r>
          <a:endParaRPr lang="ja-JP" altLang="ja-JP" sz="13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119380</xdr:rowOff>
    </xdr:from>
    <xdr:to>
      <xdr:col>7</xdr:col>
      <xdr:colOff>15875</xdr:colOff>
      <xdr:row>40</xdr:row>
      <xdr:rowOff>96520</xdr:rowOff>
    </xdr:to>
    <xdr:cxnSp macro="">
      <xdr:nvCxnSpPr>
        <xdr:cNvPr id="66" name="直線コネクタ 65"/>
        <xdr:cNvCxnSpPr/>
      </xdr:nvCxnSpPr>
      <xdr:spPr>
        <a:xfrm flipV="1">
          <a:off x="3987800" y="663448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161290</xdr:rowOff>
    </xdr:from>
    <xdr:to>
      <xdr:col>5</xdr:col>
      <xdr:colOff>549275</xdr:colOff>
      <xdr:row>40</xdr:row>
      <xdr:rowOff>96520</xdr:rowOff>
    </xdr:to>
    <xdr:cxnSp macro="">
      <xdr:nvCxnSpPr>
        <xdr:cNvPr id="69" name="直線コネクタ 68"/>
        <xdr:cNvCxnSpPr/>
      </xdr:nvCxnSpPr>
      <xdr:spPr>
        <a:xfrm>
          <a:off x="3098800" y="6847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161290</xdr:rowOff>
    </xdr:from>
    <xdr:to>
      <xdr:col>4</xdr:col>
      <xdr:colOff>346075</xdr:colOff>
      <xdr:row>41</xdr:row>
      <xdr:rowOff>24130</xdr:rowOff>
    </xdr:to>
    <xdr:cxnSp macro="">
      <xdr:nvCxnSpPr>
        <xdr:cNvPr id="72" name="直線コネクタ 71"/>
        <xdr:cNvCxnSpPr/>
      </xdr:nvCxnSpPr>
      <xdr:spPr>
        <a:xfrm flipV="1">
          <a:off x="2209800" y="68478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50800</xdr:rowOff>
    </xdr:from>
    <xdr:to>
      <xdr:col>3</xdr:col>
      <xdr:colOff>142875</xdr:colOff>
      <xdr:row>41</xdr:row>
      <xdr:rowOff>24130</xdr:rowOff>
    </xdr:to>
    <xdr:cxnSp macro="">
      <xdr:nvCxnSpPr>
        <xdr:cNvPr id="75" name="直線コネクタ 74"/>
        <xdr:cNvCxnSpPr/>
      </xdr:nvCxnSpPr>
      <xdr:spPr>
        <a:xfrm>
          <a:off x="1320800" y="6908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68580</xdr:rowOff>
    </xdr:from>
    <xdr:to>
      <xdr:col>7</xdr:col>
      <xdr:colOff>66675</xdr:colOff>
      <xdr:row>38</xdr:row>
      <xdr:rowOff>170180</xdr:rowOff>
    </xdr:to>
    <xdr:sp macro="" textlink="">
      <xdr:nvSpPr>
        <xdr:cNvPr id="85" name="円/楕円 84"/>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40657</xdr:rowOff>
    </xdr:from>
    <xdr:ext cx="762000" cy="259045"/>
    <xdr:sp macro="" textlink="">
      <xdr:nvSpPr>
        <xdr:cNvPr id="86" name="人件費該当値テキスト"/>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45720</xdr:rowOff>
    </xdr:from>
    <xdr:to>
      <xdr:col>5</xdr:col>
      <xdr:colOff>600075</xdr:colOff>
      <xdr:row>40</xdr:row>
      <xdr:rowOff>147320</xdr:rowOff>
    </xdr:to>
    <xdr:sp macro="" textlink="">
      <xdr:nvSpPr>
        <xdr:cNvPr id="87" name="円/楕円 86"/>
        <xdr:cNvSpPr/>
      </xdr:nvSpPr>
      <xdr:spPr>
        <a:xfrm>
          <a:off x="3937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132097</xdr:rowOff>
    </xdr:from>
    <xdr:ext cx="736600" cy="259045"/>
    <xdr:sp macro="" textlink="">
      <xdr:nvSpPr>
        <xdr:cNvPr id="88" name="テキスト ボックス 87"/>
        <xdr:cNvSpPr txBox="1"/>
      </xdr:nvSpPr>
      <xdr:spPr>
        <a:xfrm>
          <a:off x="3606800" y="699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110490</xdr:rowOff>
    </xdr:from>
    <xdr:to>
      <xdr:col>4</xdr:col>
      <xdr:colOff>396875</xdr:colOff>
      <xdr:row>40</xdr:row>
      <xdr:rowOff>40640</xdr:rowOff>
    </xdr:to>
    <xdr:sp macro="" textlink="">
      <xdr:nvSpPr>
        <xdr:cNvPr id="89" name="円/楕円 88"/>
        <xdr:cNvSpPr/>
      </xdr:nvSpPr>
      <xdr:spPr>
        <a:xfrm>
          <a:off x="3048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25417</xdr:rowOff>
    </xdr:from>
    <xdr:ext cx="762000" cy="259045"/>
    <xdr:sp macro="" textlink="">
      <xdr:nvSpPr>
        <xdr:cNvPr id="90" name="テキスト ボックス 89"/>
        <xdr:cNvSpPr txBox="1"/>
      </xdr:nvSpPr>
      <xdr:spPr>
        <a:xfrm>
          <a:off x="2717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144780</xdr:rowOff>
    </xdr:from>
    <xdr:to>
      <xdr:col>3</xdr:col>
      <xdr:colOff>193675</xdr:colOff>
      <xdr:row>41</xdr:row>
      <xdr:rowOff>74930</xdr:rowOff>
    </xdr:to>
    <xdr:sp macro="" textlink="">
      <xdr:nvSpPr>
        <xdr:cNvPr id="91" name="円/楕円 90"/>
        <xdr:cNvSpPr/>
      </xdr:nvSpPr>
      <xdr:spPr>
        <a:xfrm>
          <a:off x="2159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59707</xdr:rowOff>
    </xdr:from>
    <xdr:ext cx="762000" cy="259045"/>
    <xdr:sp macro="" textlink="">
      <xdr:nvSpPr>
        <xdr:cNvPr id="92" name="テキスト ボックス 91"/>
        <xdr:cNvSpPr txBox="1"/>
      </xdr:nvSpPr>
      <xdr:spPr>
        <a:xfrm>
          <a:off x="1828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33.4</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0</xdr:rowOff>
    </xdr:from>
    <xdr:to>
      <xdr:col>1</xdr:col>
      <xdr:colOff>676275</xdr:colOff>
      <xdr:row>40</xdr:row>
      <xdr:rowOff>101600</xdr:rowOff>
    </xdr:to>
    <xdr:sp macro="" textlink="">
      <xdr:nvSpPr>
        <xdr:cNvPr id="93" name="円/楕円 92"/>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86377</xdr:rowOff>
    </xdr:from>
    <xdr:ext cx="762000" cy="259045"/>
    <xdr:sp macro="" textlink="">
      <xdr:nvSpPr>
        <xdr:cNvPr id="94" name="テキスト ボックス 93"/>
        <xdr:cNvSpPr txBox="1"/>
      </xdr:nvSpPr>
      <xdr:spPr>
        <a:xfrm>
          <a:off x="93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ea"/>
              <a:ea typeface="+mn-ea"/>
              <a:cs typeface="+mn-cs"/>
            </a:rPr>
            <a:t>物件費に係る経常収支比率については、平成</a:t>
          </a:r>
          <a:r>
            <a:rPr lang="en-US" altLang="ja-JP" sz="1300" b="0" i="0" baseline="0">
              <a:solidFill>
                <a:schemeClr val="dk1"/>
              </a:solidFill>
              <a:effectLst/>
              <a:latin typeface="+mn-ea"/>
              <a:ea typeface="+mn-ea"/>
              <a:cs typeface="+mn-cs"/>
            </a:rPr>
            <a:t>15</a:t>
          </a:r>
          <a:r>
            <a:rPr lang="ja-JP" altLang="ja-JP" sz="1300" b="0" i="0" baseline="0">
              <a:solidFill>
                <a:schemeClr val="dk1"/>
              </a:solidFill>
              <a:effectLst/>
              <a:latin typeface="+mn-ea"/>
              <a:ea typeface="+mn-ea"/>
              <a:cs typeface="+mn-cs"/>
            </a:rPr>
            <a:t>年度以降、類似団体平均を下回っています。各事業の内容にも起因すると思われますが、財政改革プログラムに基づき、事務経費の節減や施設の維持管理経費の節減等に取り組んでいることも主な要因です。</a:t>
          </a:r>
          <a:endParaRPr lang="ja-JP" altLang="ja-JP" sz="1300">
            <a:effectLst/>
            <a:latin typeface="+mn-ea"/>
            <a:ea typeface="+mn-ea"/>
          </a:endParaRPr>
        </a:p>
        <a:p>
          <a:pPr rtl="0" fontAlgn="base"/>
          <a:r>
            <a:rPr lang="ja-JP" altLang="ja-JP" sz="1300" b="0" i="0" baseline="0">
              <a:solidFill>
                <a:schemeClr val="dk1"/>
              </a:solidFill>
              <a:effectLst/>
              <a:latin typeface="+mn-ea"/>
              <a:ea typeface="+mn-ea"/>
              <a:cs typeface="+mn-cs"/>
            </a:rPr>
            <a:t>　平成</a:t>
          </a:r>
          <a:r>
            <a:rPr lang="en-US" altLang="ja-JP" sz="1300" b="0" i="0" baseline="0">
              <a:solidFill>
                <a:schemeClr val="dk1"/>
              </a:solidFill>
              <a:effectLst/>
              <a:latin typeface="+mn-ea"/>
              <a:ea typeface="+mn-ea"/>
              <a:cs typeface="+mn-cs"/>
            </a:rPr>
            <a:t>25</a:t>
          </a:r>
          <a:r>
            <a:rPr lang="ja-JP" altLang="ja-JP" sz="1300" b="0" i="0" baseline="0">
              <a:solidFill>
                <a:schemeClr val="dk1"/>
              </a:solidFill>
              <a:effectLst/>
              <a:latin typeface="+mn-ea"/>
              <a:ea typeface="+mn-ea"/>
              <a:cs typeface="+mn-cs"/>
            </a:rPr>
            <a:t>年度から増加しているので、更に徹底したコスト意識を持ち、更なる経費節減に努めて参ります。</a:t>
          </a:r>
          <a:endParaRPr lang="ja-JP" altLang="ja-JP" sz="13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83457</xdr:rowOff>
    </xdr:from>
    <xdr:to>
      <xdr:col>24</xdr:col>
      <xdr:colOff>31750</xdr:colOff>
      <xdr:row>15</xdr:row>
      <xdr:rowOff>9979</xdr:rowOff>
    </xdr:to>
    <xdr:cxnSp macro="">
      <xdr:nvCxnSpPr>
        <xdr:cNvPr id="129" name="直線コネクタ 128"/>
        <xdr:cNvCxnSpPr/>
      </xdr:nvCxnSpPr>
      <xdr:spPr>
        <a:xfrm>
          <a:off x="15671800" y="24837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135164</xdr:rowOff>
    </xdr:from>
    <xdr:to>
      <xdr:col>22</xdr:col>
      <xdr:colOff>565150</xdr:colOff>
      <xdr:row>14</xdr:row>
      <xdr:rowOff>83457</xdr:rowOff>
    </xdr:to>
    <xdr:cxnSp macro="">
      <xdr:nvCxnSpPr>
        <xdr:cNvPr id="132" name="直線コネクタ 131"/>
        <xdr:cNvCxnSpPr/>
      </xdr:nvCxnSpPr>
      <xdr:spPr>
        <a:xfrm>
          <a:off x="14782800" y="23640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91621</xdr:rowOff>
    </xdr:from>
    <xdr:to>
      <xdr:col>21</xdr:col>
      <xdr:colOff>361950</xdr:colOff>
      <xdr:row>13</xdr:row>
      <xdr:rowOff>135164</xdr:rowOff>
    </xdr:to>
    <xdr:cxnSp macro="">
      <xdr:nvCxnSpPr>
        <xdr:cNvPr id="135" name="直線コネクタ 134"/>
        <xdr:cNvCxnSpPr/>
      </xdr:nvCxnSpPr>
      <xdr:spPr>
        <a:xfrm>
          <a:off x="13893800" y="23204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91621</xdr:rowOff>
    </xdr:from>
    <xdr:to>
      <xdr:col>20</xdr:col>
      <xdr:colOff>158750</xdr:colOff>
      <xdr:row>13</xdr:row>
      <xdr:rowOff>124279</xdr:rowOff>
    </xdr:to>
    <xdr:cxnSp macro="">
      <xdr:nvCxnSpPr>
        <xdr:cNvPr id="138" name="直線コネクタ 137"/>
        <xdr:cNvCxnSpPr/>
      </xdr:nvCxnSpPr>
      <xdr:spPr>
        <a:xfrm flipV="1">
          <a:off x="13004800" y="23204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130629</xdr:rowOff>
    </xdr:from>
    <xdr:to>
      <xdr:col>24</xdr:col>
      <xdr:colOff>82550</xdr:colOff>
      <xdr:row>15</xdr:row>
      <xdr:rowOff>60779</xdr:rowOff>
    </xdr:to>
    <xdr:sp macro="" textlink="">
      <xdr:nvSpPr>
        <xdr:cNvPr id="148" name="円/楕円 147"/>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147156</xdr:rowOff>
    </xdr:from>
    <xdr:ext cx="762000" cy="259045"/>
    <xdr:sp macro="" textlink="">
      <xdr:nvSpPr>
        <xdr:cNvPr id="149" name="物件費該当値テキスト"/>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32657</xdr:rowOff>
    </xdr:from>
    <xdr:to>
      <xdr:col>22</xdr:col>
      <xdr:colOff>615950</xdr:colOff>
      <xdr:row>14</xdr:row>
      <xdr:rowOff>134257</xdr:rowOff>
    </xdr:to>
    <xdr:sp macro="" textlink="">
      <xdr:nvSpPr>
        <xdr:cNvPr id="150" name="円/楕円 149"/>
        <xdr:cNvSpPr/>
      </xdr:nvSpPr>
      <xdr:spPr>
        <a:xfrm>
          <a:off x="15621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144434</xdr:rowOff>
    </xdr:from>
    <xdr:ext cx="736600" cy="259045"/>
    <xdr:sp macro="" textlink="">
      <xdr:nvSpPr>
        <xdr:cNvPr id="151" name="テキスト ボックス 150"/>
        <xdr:cNvSpPr txBox="1"/>
      </xdr:nvSpPr>
      <xdr:spPr>
        <a:xfrm>
          <a:off x="15290800" y="220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84364</xdr:rowOff>
    </xdr:from>
    <xdr:to>
      <xdr:col>21</xdr:col>
      <xdr:colOff>412750</xdr:colOff>
      <xdr:row>14</xdr:row>
      <xdr:rowOff>14514</xdr:rowOff>
    </xdr:to>
    <xdr:sp macro="" textlink="">
      <xdr:nvSpPr>
        <xdr:cNvPr id="152" name="円/楕円 151"/>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24691</xdr:rowOff>
    </xdr:from>
    <xdr:ext cx="762000" cy="259045"/>
    <xdr:sp macro="" textlink="">
      <xdr:nvSpPr>
        <xdr:cNvPr id="153" name="テキスト ボックス 152"/>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40821</xdr:rowOff>
    </xdr:from>
    <xdr:to>
      <xdr:col>20</xdr:col>
      <xdr:colOff>209550</xdr:colOff>
      <xdr:row>13</xdr:row>
      <xdr:rowOff>142421</xdr:rowOff>
    </xdr:to>
    <xdr:sp macro="" textlink="">
      <xdr:nvSpPr>
        <xdr:cNvPr id="154" name="円/楕円 153"/>
        <xdr:cNvSpPr/>
      </xdr:nvSpPr>
      <xdr:spPr>
        <a:xfrm>
          <a:off x="13843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152598</xdr:rowOff>
    </xdr:from>
    <xdr:ext cx="762000" cy="259045"/>
    <xdr:sp macro="" textlink="">
      <xdr:nvSpPr>
        <xdr:cNvPr id="155" name="テキスト ボックス 154"/>
        <xdr:cNvSpPr txBox="1"/>
      </xdr:nvSpPr>
      <xdr:spPr>
        <a:xfrm>
          <a:off x="13512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73479</xdr:rowOff>
    </xdr:from>
    <xdr:to>
      <xdr:col>19</xdr:col>
      <xdr:colOff>6350</xdr:colOff>
      <xdr:row>14</xdr:row>
      <xdr:rowOff>3629</xdr:rowOff>
    </xdr:to>
    <xdr:sp macro="" textlink="">
      <xdr:nvSpPr>
        <xdr:cNvPr id="156" name="円/楕円 155"/>
        <xdr:cNvSpPr/>
      </xdr:nvSpPr>
      <xdr:spPr>
        <a:xfrm>
          <a:off x="12954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13806</xdr:rowOff>
    </xdr:from>
    <xdr:ext cx="762000" cy="259045"/>
    <xdr:sp macro="" textlink="">
      <xdr:nvSpPr>
        <xdr:cNvPr id="157" name="テキスト ボックス 156"/>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ea"/>
              <a:ea typeface="+mn-ea"/>
              <a:cs typeface="+mn-cs"/>
            </a:rPr>
            <a:t>本市の歳出全体額の中で扶助費は</a:t>
          </a:r>
          <a:r>
            <a:rPr lang="en-US" altLang="ja-JP" sz="1300" b="0" i="0" baseline="0">
              <a:solidFill>
                <a:schemeClr val="dk1"/>
              </a:solidFill>
              <a:effectLst/>
              <a:latin typeface="+mn-ea"/>
              <a:ea typeface="+mn-ea"/>
              <a:cs typeface="+mn-cs"/>
            </a:rPr>
            <a:t>15.6%</a:t>
          </a:r>
          <a:r>
            <a:rPr lang="ja-JP" altLang="ja-JP" sz="1300" b="0" i="0" baseline="0">
              <a:solidFill>
                <a:schemeClr val="dk1"/>
              </a:solidFill>
              <a:effectLst/>
              <a:latin typeface="+mn-ea"/>
              <a:ea typeface="+mn-ea"/>
              <a:cs typeface="+mn-cs"/>
            </a:rPr>
            <a:t>の割合を占めており、また経常収支比率についても、類似団体平均より高い割合となっています。　　　</a:t>
          </a:r>
          <a:endParaRPr lang="ja-JP" altLang="ja-JP" sz="1300">
            <a:effectLst/>
            <a:latin typeface="+mn-ea"/>
            <a:ea typeface="+mn-ea"/>
          </a:endParaRPr>
        </a:p>
        <a:p>
          <a:pPr rtl="0" eaLnBrk="1" fontAlgn="auto" latinLnBrk="0" hangingPunct="1"/>
          <a:r>
            <a:rPr lang="ja-JP" altLang="ja-JP" sz="1300" b="0" i="0" baseline="0">
              <a:solidFill>
                <a:schemeClr val="dk1"/>
              </a:solidFill>
              <a:effectLst/>
              <a:latin typeface="+mn-ea"/>
              <a:ea typeface="+mn-ea"/>
              <a:cs typeface="+mn-cs"/>
            </a:rPr>
            <a:t>　この要因は、市単独のこども医療費助成事業や保育料減免措置等の子育て支援事業費の増額によるものです。</a:t>
          </a:r>
          <a:endParaRPr lang="ja-JP" altLang="ja-JP" sz="1300">
            <a:effectLst/>
            <a:latin typeface="+mn-ea"/>
            <a:ea typeface="+mn-ea"/>
          </a:endParaRPr>
        </a:p>
        <a:p>
          <a:pPr rtl="0" eaLnBrk="1" fontAlgn="auto" latinLnBrk="0" hangingPunct="1"/>
          <a:r>
            <a:rPr lang="ja-JP" altLang="ja-JP" sz="1300" b="0" i="0" baseline="0">
              <a:solidFill>
                <a:schemeClr val="dk1"/>
              </a:solidFill>
              <a:effectLst/>
              <a:latin typeface="+mn-ea"/>
              <a:ea typeface="+mn-ea"/>
              <a:cs typeface="+mn-cs"/>
            </a:rPr>
            <a:t>　今後も事業の効果を精査し、適正執行に努めて参ります。</a:t>
          </a:r>
          <a:endParaRPr lang="ja-JP" altLang="ja-JP" sz="13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31750</xdr:rowOff>
    </xdr:from>
    <xdr:to>
      <xdr:col>7</xdr:col>
      <xdr:colOff>15875</xdr:colOff>
      <xdr:row>57</xdr:row>
      <xdr:rowOff>44450</xdr:rowOff>
    </xdr:to>
    <xdr:cxnSp macro="">
      <xdr:nvCxnSpPr>
        <xdr:cNvPr id="190" name="直線コネクタ 189"/>
        <xdr:cNvCxnSpPr/>
      </xdr:nvCxnSpPr>
      <xdr:spPr>
        <a:xfrm flipV="1">
          <a:off x="3987800" y="9804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31750</xdr:rowOff>
    </xdr:from>
    <xdr:to>
      <xdr:col>5</xdr:col>
      <xdr:colOff>549275</xdr:colOff>
      <xdr:row>57</xdr:row>
      <xdr:rowOff>44450</xdr:rowOff>
    </xdr:to>
    <xdr:cxnSp macro="">
      <xdr:nvCxnSpPr>
        <xdr:cNvPr id="193" name="直線コネクタ 192"/>
        <xdr:cNvCxnSpPr/>
      </xdr:nvCxnSpPr>
      <xdr:spPr>
        <a:xfrm>
          <a:off x="3098800" y="980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6350</xdr:rowOff>
    </xdr:from>
    <xdr:to>
      <xdr:col>4</xdr:col>
      <xdr:colOff>346075</xdr:colOff>
      <xdr:row>57</xdr:row>
      <xdr:rowOff>31750</xdr:rowOff>
    </xdr:to>
    <xdr:cxnSp macro="">
      <xdr:nvCxnSpPr>
        <xdr:cNvPr id="196" name="直線コネクタ 195"/>
        <xdr:cNvCxnSpPr/>
      </xdr:nvCxnSpPr>
      <xdr:spPr>
        <a:xfrm>
          <a:off x="2209800" y="977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127000</xdr:rowOff>
    </xdr:from>
    <xdr:to>
      <xdr:col>3</xdr:col>
      <xdr:colOff>142875</xdr:colOff>
      <xdr:row>57</xdr:row>
      <xdr:rowOff>6350</xdr:rowOff>
    </xdr:to>
    <xdr:cxnSp macro="">
      <xdr:nvCxnSpPr>
        <xdr:cNvPr id="199" name="直線コネクタ 198"/>
        <xdr:cNvCxnSpPr/>
      </xdr:nvCxnSpPr>
      <xdr:spPr>
        <a:xfrm>
          <a:off x="1320800" y="9728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209" name="円/楕円 208"/>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124477</xdr:rowOff>
    </xdr:from>
    <xdr:ext cx="762000" cy="259045"/>
    <xdr:sp macro="" textlink="">
      <xdr:nvSpPr>
        <xdr:cNvPr id="210" name="扶助費該当値テキスト"/>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165100</xdr:rowOff>
    </xdr:from>
    <xdr:to>
      <xdr:col>5</xdr:col>
      <xdr:colOff>600075</xdr:colOff>
      <xdr:row>57</xdr:row>
      <xdr:rowOff>95250</xdr:rowOff>
    </xdr:to>
    <xdr:sp macro="" textlink="">
      <xdr:nvSpPr>
        <xdr:cNvPr id="211" name="円/楕円 210"/>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80027</xdr:rowOff>
    </xdr:from>
    <xdr:ext cx="736600" cy="259045"/>
    <xdr:sp macro="" textlink="">
      <xdr:nvSpPr>
        <xdr:cNvPr id="212" name="テキスト ボックス 211"/>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152400</xdr:rowOff>
    </xdr:from>
    <xdr:to>
      <xdr:col>4</xdr:col>
      <xdr:colOff>396875</xdr:colOff>
      <xdr:row>57</xdr:row>
      <xdr:rowOff>82550</xdr:rowOff>
    </xdr:to>
    <xdr:sp macro="" textlink="">
      <xdr:nvSpPr>
        <xdr:cNvPr id="213" name="円/楕円 212"/>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67327</xdr:rowOff>
    </xdr:from>
    <xdr:ext cx="762000" cy="259045"/>
    <xdr:sp macro="" textlink="">
      <xdr:nvSpPr>
        <xdr:cNvPr id="214" name="テキスト ボックス 213"/>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127000</xdr:rowOff>
    </xdr:from>
    <xdr:to>
      <xdr:col>3</xdr:col>
      <xdr:colOff>193675</xdr:colOff>
      <xdr:row>57</xdr:row>
      <xdr:rowOff>57150</xdr:rowOff>
    </xdr:to>
    <xdr:sp macro="" textlink="">
      <xdr:nvSpPr>
        <xdr:cNvPr id="215" name="円/楕円 214"/>
        <xdr:cNvSpPr/>
      </xdr:nvSpPr>
      <xdr:spPr>
        <a:xfrm>
          <a:off x="2159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41927</xdr:rowOff>
    </xdr:from>
    <xdr:ext cx="762000" cy="259045"/>
    <xdr:sp macro="" textlink="">
      <xdr:nvSpPr>
        <xdr:cNvPr id="216" name="テキスト ボックス 215"/>
        <xdr:cNvSpPr txBox="1"/>
      </xdr:nvSpPr>
      <xdr:spPr>
        <a:xfrm>
          <a:off x="1828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17" name="円/楕円 216"/>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218" name="テキスト ボックス 217"/>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24</a:t>
          </a:r>
          <a:r>
            <a:rPr lang="ja-JP" altLang="ja-JP" sz="1100" b="0" i="0" baseline="0">
              <a:solidFill>
                <a:schemeClr val="dk1"/>
              </a:solidFill>
              <a:effectLst/>
              <a:latin typeface="+mn-ea"/>
              <a:ea typeface="+mn-ea"/>
              <a:cs typeface="+mn-cs"/>
            </a:rPr>
            <a:t>年度以降、</a:t>
          </a:r>
          <a:r>
            <a:rPr lang="ja-JP" altLang="en-US" sz="1100" b="0" i="0" baseline="0">
              <a:solidFill>
                <a:schemeClr val="dk1"/>
              </a:solidFill>
              <a:effectLst/>
              <a:latin typeface="+mn-ea"/>
              <a:ea typeface="+mn-ea"/>
              <a:cs typeface="+mn-cs"/>
            </a:rPr>
            <a:t>類似団体平均を上回っています。</a:t>
          </a:r>
          <a:endParaRPr lang="en-US" altLang="ja-JP" sz="1100" b="0" i="0" baseline="0">
            <a:solidFill>
              <a:schemeClr val="dk1"/>
            </a:solidFill>
            <a:effectLst/>
            <a:latin typeface="+mn-ea"/>
            <a:ea typeface="+mn-ea"/>
            <a:cs typeface="+mn-cs"/>
          </a:endParaRPr>
        </a:p>
        <a:p>
          <a:pPr rtl="0" fontAlgn="base"/>
          <a:r>
            <a:rPr lang="ja-JP" altLang="en-US" sz="1100" b="0" i="0" baseline="0">
              <a:solidFill>
                <a:schemeClr val="dk1"/>
              </a:solidFill>
              <a:effectLst/>
              <a:latin typeface="+mn-ea"/>
              <a:ea typeface="+mn-ea"/>
              <a:cs typeface="+mn-cs"/>
            </a:rPr>
            <a:t>　前年度比</a:t>
          </a:r>
          <a:r>
            <a:rPr lang="en-US" altLang="ja-JP" sz="1100" b="0" i="0" baseline="0">
              <a:solidFill>
                <a:schemeClr val="dk1"/>
              </a:solidFill>
              <a:effectLst/>
              <a:latin typeface="+mn-ea"/>
              <a:ea typeface="+mn-ea"/>
              <a:cs typeface="+mn-cs"/>
            </a:rPr>
            <a:t>0.7</a:t>
          </a:r>
          <a:r>
            <a:rPr lang="ja-JP" altLang="ja-JP" sz="1100" b="0" i="0" baseline="0">
              <a:solidFill>
                <a:schemeClr val="dk1"/>
              </a:solidFill>
              <a:effectLst/>
              <a:latin typeface="+mn-ea"/>
              <a:ea typeface="+mn-ea"/>
              <a:cs typeface="+mn-cs"/>
            </a:rPr>
            <a:t>％減</a:t>
          </a:r>
          <a:r>
            <a:rPr lang="ja-JP" altLang="en-US" sz="1100" b="0" i="0" baseline="0">
              <a:solidFill>
                <a:schemeClr val="dk1"/>
              </a:solidFill>
              <a:effectLst/>
              <a:latin typeface="+mn-ea"/>
              <a:ea typeface="+mn-ea"/>
              <a:cs typeface="+mn-cs"/>
            </a:rPr>
            <a:t>となった主な理由は、国民健康保険特別会計への法定外繰出金が</a:t>
          </a:r>
          <a:r>
            <a:rPr lang="ja-JP" altLang="ja-JP" sz="1100" b="0" i="0" baseline="0">
              <a:solidFill>
                <a:schemeClr val="dk1"/>
              </a:solidFill>
              <a:effectLst/>
              <a:latin typeface="+mn-ea"/>
              <a:ea typeface="+mn-ea"/>
              <a:cs typeface="+mn-cs"/>
            </a:rPr>
            <a:t>前年度比</a:t>
          </a:r>
          <a:r>
            <a:rPr lang="en-US" altLang="ja-JP" sz="1100" b="0" i="0" baseline="0">
              <a:solidFill>
                <a:schemeClr val="dk1"/>
              </a:solidFill>
              <a:effectLst/>
              <a:latin typeface="+mn-ea"/>
              <a:ea typeface="+mn-ea"/>
              <a:cs typeface="+mn-cs"/>
            </a:rPr>
            <a:t>76,000</a:t>
          </a:r>
          <a:r>
            <a:rPr lang="ja-JP" altLang="ja-JP" sz="1100" b="0" i="0" baseline="0">
              <a:solidFill>
                <a:schemeClr val="dk1"/>
              </a:solidFill>
              <a:effectLst/>
              <a:latin typeface="+mn-ea"/>
              <a:ea typeface="+mn-ea"/>
              <a:cs typeface="+mn-cs"/>
            </a:rPr>
            <a:t>千円減</a:t>
          </a:r>
          <a:r>
            <a:rPr lang="ja-JP" altLang="en-US" sz="1100" b="0" i="0" baseline="0">
              <a:solidFill>
                <a:schemeClr val="dk1"/>
              </a:solidFill>
              <a:effectLst/>
              <a:latin typeface="+mn-ea"/>
              <a:ea typeface="+mn-ea"/>
              <a:cs typeface="+mn-cs"/>
            </a:rPr>
            <a:t>となったためです。</a:t>
          </a:r>
          <a:endParaRPr lang="en-US" altLang="ja-JP" sz="1100" b="0" i="0" baseline="0">
            <a:solidFill>
              <a:schemeClr val="dk1"/>
            </a:solidFill>
            <a:effectLst/>
            <a:latin typeface="+mn-ea"/>
            <a:ea typeface="+mn-ea"/>
            <a:cs typeface="+mn-cs"/>
          </a:endParaRPr>
        </a:p>
        <a:p>
          <a:pPr marL="0" marR="0" indent="0" defTabSz="914400" rtl="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ea"/>
              <a:ea typeface="+mn-ea"/>
              <a:cs typeface="+mn-cs"/>
            </a:rPr>
            <a:t>　今後、老人保健施設特別会計への繰出金の増加が見込まれます。</a:t>
          </a:r>
          <a:endParaRPr lang="ja-JP" altLang="ja-JP" sz="1100">
            <a:effectLst/>
            <a:latin typeface="+mn-ea"/>
            <a:ea typeface="+mn-ea"/>
          </a:endParaRPr>
        </a:p>
        <a:p>
          <a:pPr rtl="0" fontAlgn="base"/>
          <a:r>
            <a:rPr lang="ja-JP" altLang="ja-JP" sz="1100" b="0" i="0" baseline="0">
              <a:solidFill>
                <a:schemeClr val="dk1"/>
              </a:solidFill>
              <a:effectLst/>
              <a:latin typeface="+mn-ea"/>
              <a:ea typeface="+mn-ea"/>
              <a:cs typeface="+mn-cs"/>
            </a:rPr>
            <a:t>　</a:t>
          </a:r>
          <a:r>
            <a:rPr lang="ja-JP" altLang="en-US" sz="1100" b="0" i="0" baseline="0">
              <a:solidFill>
                <a:schemeClr val="dk1"/>
              </a:solidFill>
              <a:effectLst/>
              <a:latin typeface="+mn-ea"/>
              <a:ea typeface="+mn-ea"/>
              <a:cs typeface="+mn-cs"/>
            </a:rPr>
            <a:t>各事業</a:t>
          </a:r>
          <a:r>
            <a:rPr lang="ja-JP" altLang="ja-JP" sz="1100" b="0" i="0" baseline="0">
              <a:solidFill>
                <a:schemeClr val="dk1"/>
              </a:solidFill>
              <a:effectLst/>
              <a:latin typeface="+mn-ea"/>
              <a:ea typeface="+mn-ea"/>
              <a:cs typeface="+mn-cs"/>
            </a:rPr>
            <a:t>におい</a:t>
          </a:r>
          <a:r>
            <a:rPr lang="ja-JP" altLang="en-US" sz="1100" b="0" i="0" baseline="0">
              <a:solidFill>
                <a:schemeClr val="dk1"/>
              </a:solidFill>
              <a:effectLst/>
              <a:latin typeface="+mn-ea"/>
              <a:ea typeface="+mn-ea"/>
              <a:cs typeface="+mn-cs"/>
            </a:rPr>
            <a:t>て</a:t>
          </a:r>
          <a:r>
            <a:rPr lang="ja-JP" altLang="ja-JP" sz="1100" b="0" i="0" baseline="0">
              <a:solidFill>
                <a:schemeClr val="dk1"/>
              </a:solidFill>
              <a:effectLst/>
              <a:latin typeface="+mn-ea"/>
              <a:ea typeface="+mn-ea"/>
              <a:cs typeface="+mn-cs"/>
            </a:rPr>
            <a:t>、</a:t>
          </a:r>
          <a:r>
            <a:rPr lang="ja-JP" altLang="en-US" sz="1100" b="0" i="0" baseline="0">
              <a:solidFill>
                <a:schemeClr val="dk1"/>
              </a:solidFill>
              <a:effectLst/>
              <a:latin typeface="+mn-ea"/>
              <a:ea typeface="+mn-ea"/>
              <a:cs typeface="+mn-cs"/>
            </a:rPr>
            <a:t>歳出の適正化</a:t>
          </a:r>
          <a:r>
            <a:rPr lang="ja-JP" altLang="ja-JP" sz="1100" b="0" i="0" baseline="0">
              <a:solidFill>
                <a:schemeClr val="dk1"/>
              </a:solidFill>
              <a:effectLst/>
              <a:latin typeface="+mn-ea"/>
              <a:ea typeface="+mn-ea"/>
              <a:cs typeface="+mn-cs"/>
            </a:rPr>
            <a:t>、徴収率を上げるなど</a:t>
          </a:r>
          <a:r>
            <a:rPr lang="ja-JP" altLang="en-US" sz="1100" b="0" i="0" baseline="0">
              <a:solidFill>
                <a:schemeClr val="dk1"/>
              </a:solidFill>
              <a:effectLst/>
              <a:latin typeface="+mn-ea"/>
              <a:ea typeface="+mn-ea"/>
              <a:cs typeface="+mn-cs"/>
            </a:rPr>
            <a:t>の歳入の確保等健全な財政運営を図ることで、</a:t>
          </a:r>
          <a:r>
            <a:rPr lang="ja-JP" altLang="ja-JP" sz="1100" b="0" i="0" baseline="0">
              <a:solidFill>
                <a:schemeClr val="dk1"/>
              </a:solidFill>
              <a:effectLst/>
              <a:latin typeface="+mn-ea"/>
              <a:ea typeface="+mn-ea"/>
              <a:cs typeface="+mn-cs"/>
            </a:rPr>
            <a:t>普通会計の負担を減らしていくよう努めて参ります。</a:t>
          </a:r>
          <a:endParaRPr lang="ja-JP" altLang="ja-JP" sz="11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142240</xdr:rowOff>
    </xdr:from>
    <xdr:to>
      <xdr:col>24</xdr:col>
      <xdr:colOff>31750</xdr:colOff>
      <xdr:row>57</xdr:row>
      <xdr:rowOff>24130</xdr:rowOff>
    </xdr:to>
    <xdr:cxnSp macro="">
      <xdr:nvCxnSpPr>
        <xdr:cNvPr id="251" name="直線コネクタ 250"/>
        <xdr:cNvCxnSpPr/>
      </xdr:nvCxnSpPr>
      <xdr:spPr>
        <a:xfrm flipV="1">
          <a:off x="15671800" y="97434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xdr:rowOff>
    </xdr:from>
    <xdr:to>
      <xdr:col>22</xdr:col>
      <xdr:colOff>565150</xdr:colOff>
      <xdr:row>57</xdr:row>
      <xdr:rowOff>24130</xdr:rowOff>
    </xdr:to>
    <xdr:cxnSp macro="">
      <xdr:nvCxnSpPr>
        <xdr:cNvPr id="254" name="直線コネクタ 253"/>
        <xdr:cNvCxnSpPr/>
      </xdr:nvCxnSpPr>
      <xdr:spPr>
        <a:xfrm>
          <a:off x="14782800" y="9773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1270</xdr:rowOff>
    </xdr:from>
    <xdr:to>
      <xdr:col>21</xdr:col>
      <xdr:colOff>361950</xdr:colOff>
      <xdr:row>57</xdr:row>
      <xdr:rowOff>1270</xdr:rowOff>
    </xdr:to>
    <xdr:cxnSp macro="">
      <xdr:nvCxnSpPr>
        <xdr:cNvPr id="257" name="直線コネクタ 256"/>
        <xdr:cNvCxnSpPr/>
      </xdr:nvCxnSpPr>
      <xdr:spPr>
        <a:xfrm>
          <a:off x="13893800" y="9773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165100</xdr:rowOff>
    </xdr:from>
    <xdr:to>
      <xdr:col>20</xdr:col>
      <xdr:colOff>158750</xdr:colOff>
      <xdr:row>57</xdr:row>
      <xdr:rowOff>1270</xdr:rowOff>
    </xdr:to>
    <xdr:cxnSp macro="">
      <xdr:nvCxnSpPr>
        <xdr:cNvPr id="260" name="直線コネクタ 259"/>
        <xdr:cNvCxnSpPr/>
      </xdr:nvCxnSpPr>
      <xdr:spPr>
        <a:xfrm>
          <a:off x="13004800" y="9766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70" name="円/楕円 269"/>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107967</xdr:rowOff>
    </xdr:from>
    <xdr:ext cx="762000" cy="259045"/>
    <xdr:sp macro="" textlink="">
      <xdr:nvSpPr>
        <xdr:cNvPr id="271" name="その他該当値テキスト"/>
        <xdr:cNvSpPr txBox="1"/>
      </xdr:nvSpPr>
      <xdr:spPr>
        <a:xfrm>
          <a:off x="16598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144780</xdr:rowOff>
    </xdr:from>
    <xdr:to>
      <xdr:col>22</xdr:col>
      <xdr:colOff>615950</xdr:colOff>
      <xdr:row>57</xdr:row>
      <xdr:rowOff>74930</xdr:rowOff>
    </xdr:to>
    <xdr:sp macro="" textlink="">
      <xdr:nvSpPr>
        <xdr:cNvPr id="272" name="円/楕円 271"/>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73" name="テキスト ボックス 272"/>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121920</xdr:rowOff>
    </xdr:from>
    <xdr:to>
      <xdr:col>21</xdr:col>
      <xdr:colOff>412750</xdr:colOff>
      <xdr:row>57</xdr:row>
      <xdr:rowOff>52070</xdr:rowOff>
    </xdr:to>
    <xdr:sp macro="" textlink="">
      <xdr:nvSpPr>
        <xdr:cNvPr id="274" name="円/楕円 273"/>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75" name="テキスト ボックス 274"/>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121920</xdr:rowOff>
    </xdr:from>
    <xdr:to>
      <xdr:col>20</xdr:col>
      <xdr:colOff>209550</xdr:colOff>
      <xdr:row>57</xdr:row>
      <xdr:rowOff>52070</xdr:rowOff>
    </xdr:to>
    <xdr:sp macro="" textlink="">
      <xdr:nvSpPr>
        <xdr:cNvPr id="276" name="円/楕円 275"/>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62247</xdr:rowOff>
    </xdr:from>
    <xdr:ext cx="762000" cy="259045"/>
    <xdr:sp macro="" textlink="">
      <xdr:nvSpPr>
        <xdr:cNvPr id="277" name="テキスト ボックス 276"/>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78" name="円/楕円 277"/>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79" name="テキスト ボックス 278"/>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ふるさと応援寄付金の増加により、返礼にかかる費用が増加したため、補助費等に係る経常収支比率については、</a:t>
          </a:r>
          <a:r>
            <a:rPr lang="en-US" altLang="ja-JP" sz="1100" b="0" i="0" baseline="0">
              <a:solidFill>
                <a:schemeClr val="dk1"/>
              </a:solidFill>
              <a:effectLst/>
              <a:latin typeface="+mn-ea"/>
              <a:ea typeface="+mn-ea"/>
              <a:cs typeface="+mn-cs"/>
            </a:rPr>
            <a:t>1.9</a:t>
          </a:r>
          <a:r>
            <a:rPr lang="ja-JP" altLang="ja-JP" sz="1100" b="0" i="0" baseline="0">
              <a:solidFill>
                <a:schemeClr val="dk1"/>
              </a:solidFill>
              <a:effectLst/>
              <a:latin typeface="+mn-ea"/>
              <a:ea typeface="+mn-ea"/>
              <a:cs typeface="+mn-cs"/>
            </a:rPr>
            <a:t>％の増となっていますが、広域消防負担金がないこと等により、類似団体平均及び全国平均は下回っています。</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今後も、謝金等の報償費の見直し</a:t>
          </a:r>
          <a:r>
            <a:rPr lang="en-US" altLang="ja-JP" sz="1100" b="0" i="0" baseline="0">
              <a:solidFill>
                <a:schemeClr val="dk1"/>
              </a:solidFill>
              <a:effectLst/>
              <a:latin typeface="+mn-ea"/>
              <a:ea typeface="+mn-ea"/>
              <a:cs typeface="+mn-cs"/>
            </a:rPr>
            <a:t>(</a:t>
          </a:r>
          <a:r>
            <a:rPr lang="ja-JP" altLang="ja-JP" sz="1100" b="0" i="0" baseline="0">
              <a:solidFill>
                <a:schemeClr val="dk1"/>
              </a:solidFill>
              <a:effectLst/>
              <a:latin typeface="+mn-ea"/>
              <a:ea typeface="+mn-ea"/>
              <a:cs typeface="+mn-cs"/>
            </a:rPr>
            <a:t>協議会・審議会・各種委員会の必要性の精査や人員の適正化等</a:t>
          </a:r>
          <a:r>
            <a:rPr lang="en-US" altLang="ja-JP" sz="1100" b="0" i="0" baseline="0">
              <a:solidFill>
                <a:schemeClr val="dk1"/>
              </a:solidFill>
              <a:effectLst/>
              <a:latin typeface="+mn-ea"/>
              <a:ea typeface="+mn-ea"/>
              <a:cs typeface="+mn-cs"/>
            </a:rPr>
            <a:t>)</a:t>
          </a:r>
          <a:r>
            <a:rPr lang="ja-JP" altLang="ja-JP" sz="1100" b="0" i="0" baseline="0">
              <a:solidFill>
                <a:schemeClr val="dk1"/>
              </a:solidFill>
              <a:effectLst/>
              <a:latin typeface="+mn-ea"/>
              <a:ea typeface="+mn-ea"/>
              <a:cs typeface="+mn-cs"/>
            </a:rPr>
            <a:t>、 市単独補助金の見直し</a:t>
          </a:r>
          <a:r>
            <a:rPr lang="en-US" altLang="ja-JP" sz="1100" b="0" i="0" baseline="0">
              <a:solidFill>
                <a:schemeClr val="dk1"/>
              </a:solidFill>
              <a:effectLst/>
              <a:latin typeface="+mn-ea"/>
              <a:ea typeface="+mn-ea"/>
              <a:cs typeface="+mn-cs"/>
            </a:rPr>
            <a:t>(</a:t>
          </a:r>
          <a:r>
            <a:rPr lang="ja-JP" altLang="ja-JP" sz="1100" b="0" i="0" baseline="0">
              <a:solidFill>
                <a:schemeClr val="dk1"/>
              </a:solidFill>
              <a:effectLst/>
              <a:latin typeface="+mn-ea"/>
              <a:ea typeface="+mn-ea"/>
              <a:cs typeface="+mn-cs"/>
            </a:rPr>
            <a:t>必要性・有効性を精査し、効果の薄いものの削減や統廃合等）、また、負担金の見直しに努めて参ります。</a:t>
          </a:r>
          <a:endParaRPr lang="ja-JP" altLang="ja-JP" sz="1100">
            <a:effectLst/>
            <a:latin typeface="+mn-ea"/>
            <a:ea typeface="+mn-ea"/>
          </a:endParaRPr>
        </a:p>
        <a:p>
          <a:endParaRPr kumimoji="1" lang="ja-JP" altLang="en-US" sz="1100">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149860</xdr:rowOff>
    </xdr:from>
    <xdr:to>
      <xdr:col>24</xdr:col>
      <xdr:colOff>31750</xdr:colOff>
      <xdr:row>35</xdr:row>
      <xdr:rowOff>65278</xdr:rowOff>
    </xdr:to>
    <xdr:cxnSp macro="">
      <xdr:nvCxnSpPr>
        <xdr:cNvPr id="309" name="直線コネクタ 308"/>
        <xdr:cNvCxnSpPr/>
      </xdr:nvCxnSpPr>
      <xdr:spPr>
        <a:xfrm>
          <a:off x="15671800" y="597916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122428</xdr:rowOff>
    </xdr:from>
    <xdr:to>
      <xdr:col>22</xdr:col>
      <xdr:colOff>565150</xdr:colOff>
      <xdr:row>34</xdr:row>
      <xdr:rowOff>149860</xdr:rowOff>
    </xdr:to>
    <xdr:cxnSp macro="">
      <xdr:nvCxnSpPr>
        <xdr:cNvPr id="312" name="直線コネクタ 311"/>
        <xdr:cNvCxnSpPr/>
      </xdr:nvCxnSpPr>
      <xdr:spPr>
        <a:xfrm>
          <a:off x="14782800" y="59517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122428</xdr:rowOff>
    </xdr:from>
    <xdr:to>
      <xdr:col>21</xdr:col>
      <xdr:colOff>361950</xdr:colOff>
      <xdr:row>34</xdr:row>
      <xdr:rowOff>122428</xdr:rowOff>
    </xdr:to>
    <xdr:cxnSp macro="">
      <xdr:nvCxnSpPr>
        <xdr:cNvPr id="315" name="直線コネクタ 314"/>
        <xdr:cNvCxnSpPr/>
      </xdr:nvCxnSpPr>
      <xdr:spPr>
        <a:xfrm>
          <a:off x="13893800" y="5951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122428</xdr:rowOff>
    </xdr:from>
    <xdr:to>
      <xdr:col>20</xdr:col>
      <xdr:colOff>158750</xdr:colOff>
      <xdr:row>34</xdr:row>
      <xdr:rowOff>131572</xdr:rowOff>
    </xdr:to>
    <xdr:cxnSp macro="">
      <xdr:nvCxnSpPr>
        <xdr:cNvPr id="318" name="直線コネクタ 317"/>
        <xdr:cNvCxnSpPr/>
      </xdr:nvCxnSpPr>
      <xdr:spPr>
        <a:xfrm flipV="1">
          <a:off x="13004800" y="59517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14478</xdr:rowOff>
    </xdr:from>
    <xdr:to>
      <xdr:col>24</xdr:col>
      <xdr:colOff>82550</xdr:colOff>
      <xdr:row>35</xdr:row>
      <xdr:rowOff>116078</xdr:rowOff>
    </xdr:to>
    <xdr:sp macro="" textlink="">
      <xdr:nvSpPr>
        <xdr:cNvPr id="328" name="円/楕円 327"/>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31005</xdr:rowOff>
    </xdr:from>
    <xdr:ext cx="762000" cy="259045"/>
    <xdr:sp macro="" textlink="">
      <xdr:nvSpPr>
        <xdr:cNvPr id="329" name="補助費等該当値テキスト"/>
        <xdr:cNvSpPr txBox="1"/>
      </xdr:nvSpPr>
      <xdr:spPr>
        <a:xfrm>
          <a:off x="16598900" y="58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99060</xdr:rowOff>
    </xdr:from>
    <xdr:to>
      <xdr:col>22</xdr:col>
      <xdr:colOff>615950</xdr:colOff>
      <xdr:row>35</xdr:row>
      <xdr:rowOff>29210</xdr:rowOff>
    </xdr:to>
    <xdr:sp macro="" textlink="">
      <xdr:nvSpPr>
        <xdr:cNvPr id="330" name="円/楕円 329"/>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39387</xdr:rowOff>
    </xdr:from>
    <xdr:ext cx="736600" cy="259045"/>
    <xdr:sp macro="" textlink="">
      <xdr:nvSpPr>
        <xdr:cNvPr id="331" name="テキスト ボックス 330"/>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71628</xdr:rowOff>
    </xdr:from>
    <xdr:to>
      <xdr:col>21</xdr:col>
      <xdr:colOff>412750</xdr:colOff>
      <xdr:row>35</xdr:row>
      <xdr:rowOff>1778</xdr:rowOff>
    </xdr:to>
    <xdr:sp macro="" textlink="">
      <xdr:nvSpPr>
        <xdr:cNvPr id="332" name="円/楕円 331"/>
        <xdr:cNvSpPr/>
      </xdr:nvSpPr>
      <xdr:spPr>
        <a:xfrm>
          <a:off x="14732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11955</xdr:rowOff>
    </xdr:from>
    <xdr:ext cx="762000" cy="259045"/>
    <xdr:sp macro="" textlink="">
      <xdr:nvSpPr>
        <xdr:cNvPr id="333" name="テキスト ボックス 332"/>
        <xdr:cNvSpPr txBox="1"/>
      </xdr:nvSpPr>
      <xdr:spPr>
        <a:xfrm>
          <a:off x="14401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71628</xdr:rowOff>
    </xdr:from>
    <xdr:to>
      <xdr:col>20</xdr:col>
      <xdr:colOff>209550</xdr:colOff>
      <xdr:row>35</xdr:row>
      <xdr:rowOff>1778</xdr:rowOff>
    </xdr:to>
    <xdr:sp macro="" textlink="">
      <xdr:nvSpPr>
        <xdr:cNvPr id="334" name="円/楕円 333"/>
        <xdr:cNvSpPr/>
      </xdr:nvSpPr>
      <xdr:spPr>
        <a:xfrm>
          <a:off x="13843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11955</xdr:rowOff>
    </xdr:from>
    <xdr:ext cx="762000" cy="259045"/>
    <xdr:sp macro="" textlink="">
      <xdr:nvSpPr>
        <xdr:cNvPr id="335" name="テキスト ボックス 334"/>
        <xdr:cNvSpPr txBox="1"/>
      </xdr:nvSpPr>
      <xdr:spPr>
        <a:xfrm>
          <a:off x="13512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80772</xdr:rowOff>
    </xdr:from>
    <xdr:to>
      <xdr:col>19</xdr:col>
      <xdr:colOff>6350</xdr:colOff>
      <xdr:row>35</xdr:row>
      <xdr:rowOff>10922</xdr:rowOff>
    </xdr:to>
    <xdr:sp macro="" textlink="">
      <xdr:nvSpPr>
        <xdr:cNvPr id="336" name="円/楕円 335"/>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21099</xdr:rowOff>
    </xdr:from>
    <xdr:ext cx="762000" cy="259045"/>
    <xdr:sp macro="" textlink="">
      <xdr:nvSpPr>
        <xdr:cNvPr id="337" name="テキスト ボックス 336"/>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a:ea typeface="+mn-ea"/>
              <a:cs typeface="+mn-cs"/>
            </a:rPr>
            <a:t>　</a:t>
          </a:r>
          <a:r>
            <a:rPr lang="ja-JP" altLang="ja-JP" sz="1300" b="0" i="0" baseline="0">
              <a:solidFill>
                <a:schemeClr val="dk1"/>
              </a:solidFill>
              <a:effectLst/>
              <a:latin typeface="+mn-ea"/>
              <a:ea typeface="+mn-ea"/>
              <a:cs typeface="+mn-cs"/>
            </a:rPr>
            <a:t>公債費の数値は、財政改革プログラムに基づき、新規借入の抑制に努めているため減少傾向にありますが、公債費に係る経常収支比率は依然として類似団体・全国・県平均より高い割合となっています。</a:t>
          </a:r>
          <a:r>
            <a:rPr lang="en-US" altLang="ja-JP" sz="1300" b="0" i="0" baseline="0">
              <a:solidFill>
                <a:schemeClr val="dk1"/>
              </a:solidFill>
              <a:effectLst/>
              <a:latin typeface="+mn-ea"/>
              <a:ea typeface="+mn-ea"/>
              <a:cs typeface="+mn-cs"/>
            </a:rPr>
            <a:t/>
          </a:r>
          <a:br>
            <a:rPr lang="en-US" altLang="ja-JP" sz="1300" b="0" i="0" baseline="0">
              <a:solidFill>
                <a:schemeClr val="dk1"/>
              </a:solidFill>
              <a:effectLst/>
              <a:latin typeface="+mn-ea"/>
              <a:ea typeface="+mn-ea"/>
              <a:cs typeface="+mn-cs"/>
            </a:rPr>
          </a:br>
          <a:r>
            <a:rPr lang="ja-JP" altLang="ja-JP" sz="1300" b="0" i="0" baseline="0">
              <a:solidFill>
                <a:schemeClr val="dk1"/>
              </a:solidFill>
              <a:effectLst/>
              <a:latin typeface="+mn-ea"/>
              <a:ea typeface="+mn-ea"/>
              <a:cs typeface="+mn-cs"/>
            </a:rPr>
            <a:t>　今後控えている大規模な事業計画については、充分な検討を図り、公債費の縮減に努めて参ります。</a:t>
          </a:r>
          <a:endParaRPr lang="ja-JP" altLang="ja-JP" sz="13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35560</xdr:rowOff>
    </xdr:from>
    <xdr:to>
      <xdr:col>7</xdr:col>
      <xdr:colOff>15875</xdr:colOff>
      <xdr:row>75</xdr:row>
      <xdr:rowOff>92710</xdr:rowOff>
    </xdr:to>
    <xdr:cxnSp macro="">
      <xdr:nvCxnSpPr>
        <xdr:cNvPr id="369" name="直線コネクタ 368"/>
        <xdr:cNvCxnSpPr/>
      </xdr:nvCxnSpPr>
      <xdr:spPr>
        <a:xfrm flipV="1">
          <a:off x="3987800" y="1289431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92710</xdr:rowOff>
    </xdr:from>
    <xdr:to>
      <xdr:col>5</xdr:col>
      <xdr:colOff>549275</xdr:colOff>
      <xdr:row>75</xdr:row>
      <xdr:rowOff>113665</xdr:rowOff>
    </xdr:to>
    <xdr:cxnSp macro="">
      <xdr:nvCxnSpPr>
        <xdr:cNvPr id="372" name="直線コネクタ 371"/>
        <xdr:cNvCxnSpPr/>
      </xdr:nvCxnSpPr>
      <xdr:spPr>
        <a:xfrm flipV="1">
          <a:off x="3098800" y="129514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113665</xdr:rowOff>
    </xdr:from>
    <xdr:to>
      <xdr:col>4</xdr:col>
      <xdr:colOff>346075</xdr:colOff>
      <xdr:row>75</xdr:row>
      <xdr:rowOff>123190</xdr:rowOff>
    </xdr:to>
    <xdr:cxnSp macro="">
      <xdr:nvCxnSpPr>
        <xdr:cNvPr id="375" name="直線コネクタ 374"/>
        <xdr:cNvCxnSpPr/>
      </xdr:nvCxnSpPr>
      <xdr:spPr>
        <a:xfrm flipV="1">
          <a:off x="2209800" y="129724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113665</xdr:rowOff>
    </xdr:from>
    <xdr:to>
      <xdr:col>3</xdr:col>
      <xdr:colOff>142875</xdr:colOff>
      <xdr:row>75</xdr:row>
      <xdr:rowOff>123190</xdr:rowOff>
    </xdr:to>
    <xdr:cxnSp macro="">
      <xdr:nvCxnSpPr>
        <xdr:cNvPr id="378" name="直線コネクタ 377"/>
        <xdr:cNvCxnSpPr/>
      </xdr:nvCxnSpPr>
      <xdr:spPr>
        <a:xfrm>
          <a:off x="1320800" y="129724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156210</xdr:rowOff>
    </xdr:from>
    <xdr:to>
      <xdr:col>7</xdr:col>
      <xdr:colOff>66675</xdr:colOff>
      <xdr:row>75</xdr:row>
      <xdr:rowOff>86360</xdr:rowOff>
    </xdr:to>
    <xdr:sp macro="" textlink="">
      <xdr:nvSpPr>
        <xdr:cNvPr id="388" name="円/楕円 387"/>
        <xdr:cNvSpPr/>
      </xdr:nvSpPr>
      <xdr:spPr>
        <a:xfrm>
          <a:off x="47752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128287</xdr:rowOff>
    </xdr:from>
    <xdr:ext cx="762000" cy="259045"/>
    <xdr:sp macro="" textlink="">
      <xdr:nvSpPr>
        <xdr:cNvPr id="389" name="公債費該当値テキスト"/>
        <xdr:cNvSpPr txBox="1"/>
      </xdr:nvSpPr>
      <xdr:spPr>
        <a:xfrm>
          <a:off x="4914900" y="1281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41910</xdr:rowOff>
    </xdr:from>
    <xdr:to>
      <xdr:col>5</xdr:col>
      <xdr:colOff>600075</xdr:colOff>
      <xdr:row>75</xdr:row>
      <xdr:rowOff>143510</xdr:rowOff>
    </xdr:to>
    <xdr:sp macro="" textlink="">
      <xdr:nvSpPr>
        <xdr:cNvPr id="390" name="円/楕円 389"/>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128288</xdr:rowOff>
    </xdr:from>
    <xdr:ext cx="736600" cy="259045"/>
    <xdr:sp macro="" textlink="">
      <xdr:nvSpPr>
        <xdr:cNvPr id="391" name="テキスト ボックス 390"/>
        <xdr:cNvSpPr txBox="1"/>
      </xdr:nvSpPr>
      <xdr:spPr>
        <a:xfrm>
          <a:off x="3606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62865</xdr:rowOff>
    </xdr:from>
    <xdr:to>
      <xdr:col>4</xdr:col>
      <xdr:colOff>396875</xdr:colOff>
      <xdr:row>75</xdr:row>
      <xdr:rowOff>164464</xdr:rowOff>
    </xdr:to>
    <xdr:sp macro="" textlink="">
      <xdr:nvSpPr>
        <xdr:cNvPr id="392" name="円/楕円 391"/>
        <xdr:cNvSpPr/>
      </xdr:nvSpPr>
      <xdr:spPr>
        <a:xfrm>
          <a:off x="3048000" y="12921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149241</xdr:rowOff>
    </xdr:from>
    <xdr:ext cx="762000" cy="259045"/>
    <xdr:sp macro="" textlink="">
      <xdr:nvSpPr>
        <xdr:cNvPr id="393" name="テキスト ボックス 392"/>
        <xdr:cNvSpPr txBox="1"/>
      </xdr:nvSpPr>
      <xdr:spPr>
        <a:xfrm>
          <a:off x="2717800" y="130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72390</xdr:rowOff>
    </xdr:from>
    <xdr:to>
      <xdr:col>3</xdr:col>
      <xdr:colOff>193675</xdr:colOff>
      <xdr:row>76</xdr:row>
      <xdr:rowOff>2539</xdr:rowOff>
    </xdr:to>
    <xdr:sp macro="" textlink="">
      <xdr:nvSpPr>
        <xdr:cNvPr id="394" name="円/楕円 393"/>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158766</xdr:rowOff>
    </xdr:from>
    <xdr:ext cx="762000" cy="259045"/>
    <xdr:sp macro="" textlink="">
      <xdr:nvSpPr>
        <xdr:cNvPr id="395" name="テキスト ボックス 394"/>
        <xdr:cNvSpPr txBox="1"/>
      </xdr:nvSpPr>
      <xdr:spPr>
        <a:xfrm>
          <a:off x="1828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62865</xdr:rowOff>
    </xdr:from>
    <xdr:to>
      <xdr:col>1</xdr:col>
      <xdr:colOff>676275</xdr:colOff>
      <xdr:row>75</xdr:row>
      <xdr:rowOff>164464</xdr:rowOff>
    </xdr:to>
    <xdr:sp macro="" textlink="">
      <xdr:nvSpPr>
        <xdr:cNvPr id="396" name="円/楕円 395"/>
        <xdr:cNvSpPr/>
      </xdr:nvSpPr>
      <xdr:spPr>
        <a:xfrm>
          <a:off x="1270000" y="12921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149241</xdr:rowOff>
    </xdr:from>
    <xdr:ext cx="762000" cy="259045"/>
    <xdr:sp macro="" textlink="">
      <xdr:nvSpPr>
        <xdr:cNvPr id="397" name="テキスト ボックス 396"/>
        <xdr:cNvSpPr txBox="1"/>
      </xdr:nvSpPr>
      <xdr:spPr>
        <a:xfrm>
          <a:off x="939800" y="130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200" b="0" i="0" baseline="0">
              <a:solidFill>
                <a:schemeClr val="dk1"/>
              </a:solidFill>
              <a:effectLst/>
              <a:latin typeface="+mn-lt"/>
              <a:ea typeface="+mn-ea"/>
              <a:cs typeface="+mn-cs"/>
            </a:rPr>
            <a:t>　公債費以外の経常収支比率については、約</a:t>
          </a:r>
          <a:r>
            <a:rPr lang="en-US" altLang="ja-JP" sz="1200" b="0" i="0" baseline="0">
              <a:solidFill>
                <a:schemeClr val="dk1"/>
              </a:solidFill>
              <a:effectLst/>
              <a:latin typeface="+mn-lt"/>
              <a:ea typeface="+mn-ea"/>
              <a:cs typeface="+mn-cs"/>
            </a:rPr>
            <a:t>70</a:t>
          </a:r>
          <a:r>
            <a:rPr lang="ja-JP" altLang="en-US" sz="1200" b="0" i="0" baseline="0">
              <a:solidFill>
                <a:schemeClr val="dk1"/>
              </a:solidFill>
              <a:effectLst/>
              <a:latin typeface="+mn-lt"/>
              <a:ea typeface="+mn-ea"/>
              <a:cs typeface="+mn-cs"/>
            </a:rPr>
            <a:t>％となっており、</a:t>
          </a:r>
          <a:r>
            <a:rPr lang="ja-JP" altLang="ja-JP" sz="1200" b="0" i="0" baseline="0">
              <a:solidFill>
                <a:schemeClr val="dk1"/>
              </a:solidFill>
              <a:effectLst/>
              <a:latin typeface="+mn-lt"/>
              <a:ea typeface="+mn-ea"/>
              <a:cs typeface="+mn-cs"/>
            </a:rPr>
            <a:t>財政構造が硬直化していることがうかがえます。</a:t>
          </a:r>
          <a:endParaRPr lang="ja-JP" altLang="ja-JP" sz="1200">
            <a:effectLst/>
          </a:endParaRPr>
        </a:p>
        <a:p>
          <a:pPr rtl="0" eaLnBrk="1" fontAlgn="auto" latinLnBrk="0" hangingPunct="1"/>
          <a:r>
            <a:rPr lang="ja-JP" altLang="ja-JP" sz="1200" b="0" i="0" baseline="0">
              <a:solidFill>
                <a:schemeClr val="dk1"/>
              </a:solidFill>
              <a:effectLst/>
              <a:latin typeface="+mn-lt"/>
              <a:ea typeface="+mn-ea"/>
              <a:cs typeface="+mn-cs"/>
            </a:rPr>
            <a:t>　今後は、控えている大規模な事業計画等について充分な検討、歳出の徹底した見直しや削減を図っていくとともに、市税等の徴収率向上対策に取組み、歳入確保・財政基盤の強化に努めて参ります。</a:t>
          </a:r>
          <a:endParaRPr lang="ja-JP" altLang="ja-JP" sz="12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12700</xdr:rowOff>
    </xdr:from>
    <xdr:to>
      <xdr:col>24</xdr:col>
      <xdr:colOff>31750</xdr:colOff>
      <xdr:row>78</xdr:row>
      <xdr:rowOff>113285</xdr:rowOff>
    </xdr:to>
    <xdr:cxnSp macro="">
      <xdr:nvCxnSpPr>
        <xdr:cNvPr id="428" name="直線コネクタ 427"/>
        <xdr:cNvCxnSpPr/>
      </xdr:nvCxnSpPr>
      <xdr:spPr>
        <a:xfrm flipV="1">
          <a:off x="15671800" y="13385800"/>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124713</xdr:rowOff>
    </xdr:from>
    <xdr:to>
      <xdr:col>22</xdr:col>
      <xdr:colOff>565150</xdr:colOff>
      <xdr:row>78</xdr:row>
      <xdr:rowOff>113285</xdr:rowOff>
    </xdr:to>
    <xdr:cxnSp macro="">
      <xdr:nvCxnSpPr>
        <xdr:cNvPr id="431" name="直線コネクタ 430"/>
        <xdr:cNvCxnSpPr/>
      </xdr:nvCxnSpPr>
      <xdr:spPr>
        <a:xfrm>
          <a:off x="14782800" y="13326363"/>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124713</xdr:rowOff>
    </xdr:from>
    <xdr:to>
      <xdr:col>21</xdr:col>
      <xdr:colOff>361950</xdr:colOff>
      <xdr:row>78</xdr:row>
      <xdr:rowOff>49276</xdr:rowOff>
    </xdr:to>
    <xdr:cxnSp macro="">
      <xdr:nvCxnSpPr>
        <xdr:cNvPr id="434" name="直線コネクタ 433"/>
        <xdr:cNvCxnSpPr/>
      </xdr:nvCxnSpPr>
      <xdr:spPr>
        <a:xfrm flipV="1">
          <a:off x="13893800" y="13326363"/>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133858</xdr:rowOff>
    </xdr:from>
    <xdr:to>
      <xdr:col>20</xdr:col>
      <xdr:colOff>158750</xdr:colOff>
      <xdr:row>78</xdr:row>
      <xdr:rowOff>49276</xdr:rowOff>
    </xdr:to>
    <xdr:cxnSp macro="">
      <xdr:nvCxnSpPr>
        <xdr:cNvPr id="437" name="直線コネクタ 436"/>
        <xdr:cNvCxnSpPr/>
      </xdr:nvCxnSpPr>
      <xdr:spPr>
        <a:xfrm>
          <a:off x="13004800" y="133355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133350</xdr:rowOff>
    </xdr:from>
    <xdr:to>
      <xdr:col>24</xdr:col>
      <xdr:colOff>82550</xdr:colOff>
      <xdr:row>78</xdr:row>
      <xdr:rowOff>63500</xdr:rowOff>
    </xdr:to>
    <xdr:sp macro="" textlink="">
      <xdr:nvSpPr>
        <xdr:cNvPr id="447" name="円/楕円 446"/>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149877</xdr:rowOff>
    </xdr:from>
    <xdr:ext cx="762000" cy="259045"/>
    <xdr:sp macro="" textlink="">
      <xdr:nvSpPr>
        <xdr:cNvPr id="448" name="公債費以外該当値テキスト"/>
        <xdr:cNvSpPr txBox="1"/>
      </xdr:nvSpPr>
      <xdr:spPr>
        <a:xfrm>
          <a:off x="165989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62485</xdr:rowOff>
    </xdr:from>
    <xdr:to>
      <xdr:col>22</xdr:col>
      <xdr:colOff>615950</xdr:colOff>
      <xdr:row>78</xdr:row>
      <xdr:rowOff>164085</xdr:rowOff>
    </xdr:to>
    <xdr:sp macro="" textlink="">
      <xdr:nvSpPr>
        <xdr:cNvPr id="449" name="円/楕円 448"/>
        <xdr:cNvSpPr/>
      </xdr:nvSpPr>
      <xdr:spPr>
        <a:xfrm>
          <a:off x="15621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2812</xdr:rowOff>
    </xdr:from>
    <xdr:ext cx="736600" cy="259045"/>
    <xdr:sp macro="" textlink="">
      <xdr:nvSpPr>
        <xdr:cNvPr id="450" name="テキスト ボックス 449"/>
        <xdr:cNvSpPr txBox="1"/>
      </xdr:nvSpPr>
      <xdr:spPr>
        <a:xfrm>
          <a:off x="15290800" y="13204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73913</xdr:rowOff>
    </xdr:from>
    <xdr:to>
      <xdr:col>21</xdr:col>
      <xdr:colOff>412750</xdr:colOff>
      <xdr:row>78</xdr:row>
      <xdr:rowOff>4063</xdr:rowOff>
    </xdr:to>
    <xdr:sp macro="" textlink="">
      <xdr:nvSpPr>
        <xdr:cNvPr id="451" name="円/楕円 450"/>
        <xdr:cNvSpPr/>
      </xdr:nvSpPr>
      <xdr:spPr>
        <a:xfrm>
          <a:off x="14732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14240</xdr:rowOff>
    </xdr:from>
    <xdr:ext cx="762000" cy="259045"/>
    <xdr:sp macro="" textlink="">
      <xdr:nvSpPr>
        <xdr:cNvPr id="452" name="テキスト ボックス 451"/>
        <xdr:cNvSpPr txBox="1"/>
      </xdr:nvSpPr>
      <xdr:spPr>
        <a:xfrm>
          <a:off x="14401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169926</xdr:rowOff>
    </xdr:from>
    <xdr:to>
      <xdr:col>20</xdr:col>
      <xdr:colOff>209550</xdr:colOff>
      <xdr:row>78</xdr:row>
      <xdr:rowOff>100076</xdr:rowOff>
    </xdr:to>
    <xdr:sp macro="" textlink="">
      <xdr:nvSpPr>
        <xdr:cNvPr id="453" name="円/楕円 452"/>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110253</xdr:rowOff>
    </xdr:from>
    <xdr:ext cx="762000" cy="259045"/>
    <xdr:sp macro="" textlink="">
      <xdr:nvSpPr>
        <xdr:cNvPr id="454" name="テキスト ボックス 453"/>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83058</xdr:rowOff>
    </xdr:from>
    <xdr:to>
      <xdr:col>19</xdr:col>
      <xdr:colOff>6350</xdr:colOff>
      <xdr:row>78</xdr:row>
      <xdr:rowOff>13208</xdr:rowOff>
    </xdr:to>
    <xdr:sp macro="" textlink="">
      <xdr:nvSpPr>
        <xdr:cNvPr id="455" name="円/楕円 454"/>
        <xdr:cNvSpPr/>
      </xdr:nvSpPr>
      <xdr:spPr>
        <a:xfrm>
          <a:off x="12954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23385</xdr:rowOff>
    </xdr:from>
    <xdr:ext cx="762000" cy="259045"/>
    <xdr:sp macro="" textlink="">
      <xdr:nvSpPr>
        <xdr:cNvPr id="456" name="テキスト ボックス 455"/>
        <xdr:cNvSpPr txBox="1"/>
      </xdr:nvSpPr>
      <xdr:spPr>
        <a:xfrm>
          <a:off x="12623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鹿児島県垂水市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154214</xdr:rowOff>
    </xdr:from>
    <xdr:to>
      <xdr:col>4</xdr:col>
      <xdr:colOff>1117600</xdr:colOff>
      <xdr:row>15</xdr:row>
      <xdr:rowOff>1297</xdr:rowOff>
    </xdr:to>
    <xdr:cxnSp macro="">
      <xdr:nvCxnSpPr>
        <xdr:cNvPr id="52" name="直線コネクタ 51"/>
        <xdr:cNvCxnSpPr/>
      </xdr:nvCxnSpPr>
      <xdr:spPr bwMode="auto">
        <a:xfrm>
          <a:off x="5003800" y="2602139"/>
          <a:ext cx="647700" cy="18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154214</xdr:rowOff>
    </xdr:from>
    <xdr:to>
      <xdr:col>4</xdr:col>
      <xdr:colOff>469900</xdr:colOff>
      <xdr:row>15</xdr:row>
      <xdr:rowOff>68375</xdr:rowOff>
    </xdr:to>
    <xdr:cxnSp macro="">
      <xdr:nvCxnSpPr>
        <xdr:cNvPr id="55" name="直線コネクタ 54"/>
        <xdr:cNvCxnSpPr/>
      </xdr:nvCxnSpPr>
      <xdr:spPr bwMode="auto">
        <a:xfrm flipV="1">
          <a:off x="4305300" y="2602139"/>
          <a:ext cx="698500" cy="85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8351</xdr:rowOff>
    </xdr:from>
    <xdr:to>
      <xdr:col>3</xdr:col>
      <xdr:colOff>904875</xdr:colOff>
      <xdr:row>15</xdr:row>
      <xdr:rowOff>68375</xdr:rowOff>
    </xdr:to>
    <xdr:cxnSp macro="">
      <xdr:nvCxnSpPr>
        <xdr:cNvPr id="58" name="直線コネクタ 57"/>
        <xdr:cNvCxnSpPr/>
      </xdr:nvCxnSpPr>
      <xdr:spPr bwMode="auto">
        <a:xfrm>
          <a:off x="3606800" y="2627726"/>
          <a:ext cx="698500" cy="60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163130</xdr:rowOff>
    </xdr:from>
    <xdr:to>
      <xdr:col>3</xdr:col>
      <xdr:colOff>206375</xdr:colOff>
      <xdr:row>15</xdr:row>
      <xdr:rowOff>8351</xdr:rowOff>
    </xdr:to>
    <xdr:cxnSp macro="">
      <xdr:nvCxnSpPr>
        <xdr:cNvPr id="61" name="直線コネクタ 60"/>
        <xdr:cNvCxnSpPr/>
      </xdr:nvCxnSpPr>
      <xdr:spPr bwMode="auto">
        <a:xfrm>
          <a:off x="2908300" y="2611055"/>
          <a:ext cx="698500" cy="16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121947</xdr:rowOff>
    </xdr:from>
    <xdr:to>
      <xdr:col>5</xdr:col>
      <xdr:colOff>34925</xdr:colOff>
      <xdr:row>15</xdr:row>
      <xdr:rowOff>52097</xdr:rowOff>
    </xdr:to>
    <xdr:sp macro="" textlink="">
      <xdr:nvSpPr>
        <xdr:cNvPr id="71" name="円/楕円 70"/>
        <xdr:cNvSpPr/>
      </xdr:nvSpPr>
      <xdr:spPr bwMode="auto">
        <a:xfrm>
          <a:off x="5600700" y="2569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138474</xdr:rowOff>
    </xdr:from>
    <xdr:ext cx="762000" cy="259045"/>
    <xdr:sp macro="" textlink="">
      <xdr:nvSpPr>
        <xdr:cNvPr id="72" name="人口1人当たり決算額の推移該当値テキスト130"/>
        <xdr:cNvSpPr txBox="1"/>
      </xdr:nvSpPr>
      <xdr:spPr>
        <a:xfrm>
          <a:off x="5740400" y="241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120,615</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103414</xdr:rowOff>
    </xdr:from>
    <xdr:to>
      <xdr:col>4</xdr:col>
      <xdr:colOff>520700</xdr:colOff>
      <xdr:row>15</xdr:row>
      <xdr:rowOff>33564</xdr:rowOff>
    </xdr:to>
    <xdr:sp macro="" textlink="">
      <xdr:nvSpPr>
        <xdr:cNvPr id="73" name="円/楕円 72"/>
        <xdr:cNvSpPr/>
      </xdr:nvSpPr>
      <xdr:spPr bwMode="auto">
        <a:xfrm>
          <a:off x="4953000" y="2551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43741</xdr:rowOff>
    </xdr:from>
    <xdr:ext cx="736600" cy="259045"/>
    <xdr:sp macro="" textlink="">
      <xdr:nvSpPr>
        <xdr:cNvPr id="74" name="テキスト ボックス 73"/>
        <xdr:cNvSpPr txBox="1"/>
      </xdr:nvSpPr>
      <xdr:spPr>
        <a:xfrm>
          <a:off x="4622800" y="2320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121,750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17575</xdr:rowOff>
    </xdr:from>
    <xdr:to>
      <xdr:col>3</xdr:col>
      <xdr:colOff>955675</xdr:colOff>
      <xdr:row>15</xdr:row>
      <xdr:rowOff>119175</xdr:rowOff>
    </xdr:to>
    <xdr:sp macro="" textlink="">
      <xdr:nvSpPr>
        <xdr:cNvPr id="75" name="円/楕円 74"/>
        <xdr:cNvSpPr/>
      </xdr:nvSpPr>
      <xdr:spPr bwMode="auto">
        <a:xfrm>
          <a:off x="4254500" y="2636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129352</xdr:rowOff>
    </xdr:from>
    <xdr:ext cx="762000" cy="259045"/>
    <xdr:sp macro="" textlink="">
      <xdr:nvSpPr>
        <xdr:cNvPr id="76" name="テキスト ボックス 75"/>
        <xdr:cNvSpPr txBox="1"/>
      </xdr:nvSpPr>
      <xdr:spPr>
        <a:xfrm>
          <a:off x="3924300" y="240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116,507</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129001</xdr:rowOff>
    </xdr:from>
    <xdr:to>
      <xdr:col>3</xdr:col>
      <xdr:colOff>257175</xdr:colOff>
      <xdr:row>15</xdr:row>
      <xdr:rowOff>59151</xdr:rowOff>
    </xdr:to>
    <xdr:sp macro="" textlink="">
      <xdr:nvSpPr>
        <xdr:cNvPr id="77" name="円/楕円 76"/>
        <xdr:cNvSpPr/>
      </xdr:nvSpPr>
      <xdr:spPr bwMode="auto">
        <a:xfrm>
          <a:off x="3556000" y="2576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69328</xdr:rowOff>
    </xdr:from>
    <xdr:ext cx="762000" cy="259045"/>
    <xdr:sp macro="" textlink="">
      <xdr:nvSpPr>
        <xdr:cNvPr id="78" name="テキスト ボックス 77"/>
        <xdr:cNvSpPr txBox="1"/>
      </xdr:nvSpPr>
      <xdr:spPr>
        <a:xfrm>
          <a:off x="3225800" y="234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120,183</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112330</xdr:rowOff>
    </xdr:from>
    <xdr:to>
      <xdr:col>2</xdr:col>
      <xdr:colOff>692150</xdr:colOff>
      <xdr:row>15</xdr:row>
      <xdr:rowOff>42480</xdr:rowOff>
    </xdr:to>
    <xdr:sp macro="" textlink="">
      <xdr:nvSpPr>
        <xdr:cNvPr id="79" name="円/楕円 78"/>
        <xdr:cNvSpPr/>
      </xdr:nvSpPr>
      <xdr:spPr bwMode="auto">
        <a:xfrm>
          <a:off x="2857500" y="2560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52657</xdr:rowOff>
    </xdr:from>
    <xdr:ext cx="762000" cy="259045"/>
    <xdr:sp macro="" textlink="">
      <xdr:nvSpPr>
        <xdr:cNvPr id="80" name="テキスト ボックス 79"/>
        <xdr:cNvSpPr txBox="1"/>
      </xdr:nvSpPr>
      <xdr:spPr>
        <a:xfrm>
          <a:off x="2527300" y="232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121,204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320049</xdr:rowOff>
    </xdr:from>
    <xdr:to>
      <xdr:col>4</xdr:col>
      <xdr:colOff>1117600</xdr:colOff>
      <xdr:row>37</xdr:row>
      <xdr:rowOff>324499</xdr:rowOff>
    </xdr:to>
    <xdr:cxnSp macro="">
      <xdr:nvCxnSpPr>
        <xdr:cNvPr id="114" name="直線コネクタ 113"/>
        <xdr:cNvCxnSpPr/>
      </xdr:nvCxnSpPr>
      <xdr:spPr bwMode="auto">
        <a:xfrm flipV="1">
          <a:off x="5003800" y="7444749"/>
          <a:ext cx="647700" cy="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315785</xdr:rowOff>
    </xdr:from>
    <xdr:to>
      <xdr:col>4</xdr:col>
      <xdr:colOff>469900</xdr:colOff>
      <xdr:row>37</xdr:row>
      <xdr:rowOff>324499</xdr:rowOff>
    </xdr:to>
    <xdr:cxnSp macro="">
      <xdr:nvCxnSpPr>
        <xdr:cNvPr id="117" name="直線コネクタ 116"/>
        <xdr:cNvCxnSpPr/>
      </xdr:nvCxnSpPr>
      <xdr:spPr bwMode="auto">
        <a:xfrm>
          <a:off x="4305300" y="7440485"/>
          <a:ext cx="698500" cy="8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307754</xdr:rowOff>
    </xdr:from>
    <xdr:to>
      <xdr:col>3</xdr:col>
      <xdr:colOff>904875</xdr:colOff>
      <xdr:row>37</xdr:row>
      <xdr:rowOff>315785</xdr:rowOff>
    </xdr:to>
    <xdr:cxnSp macro="">
      <xdr:nvCxnSpPr>
        <xdr:cNvPr id="120" name="直線コネクタ 119"/>
        <xdr:cNvCxnSpPr/>
      </xdr:nvCxnSpPr>
      <xdr:spPr bwMode="auto">
        <a:xfrm>
          <a:off x="3606800" y="7432454"/>
          <a:ext cx="698500" cy="8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305076</xdr:rowOff>
    </xdr:from>
    <xdr:to>
      <xdr:col>3</xdr:col>
      <xdr:colOff>206375</xdr:colOff>
      <xdr:row>37</xdr:row>
      <xdr:rowOff>307754</xdr:rowOff>
    </xdr:to>
    <xdr:cxnSp macro="">
      <xdr:nvCxnSpPr>
        <xdr:cNvPr id="123" name="直線コネクタ 122"/>
        <xdr:cNvCxnSpPr/>
      </xdr:nvCxnSpPr>
      <xdr:spPr bwMode="auto">
        <a:xfrm>
          <a:off x="2908300" y="7429776"/>
          <a:ext cx="698500" cy="2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22612</xdr:rowOff>
    </xdr:from>
    <xdr:ext cx="762000" cy="259045"/>
    <xdr:sp macro="" textlink="">
      <xdr:nvSpPr>
        <xdr:cNvPr id="127" name="テキスト ボックス 126"/>
        <xdr:cNvSpPr txBox="1"/>
      </xdr:nvSpPr>
      <xdr:spPr>
        <a:xfrm>
          <a:off x="25273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269249</xdr:rowOff>
    </xdr:from>
    <xdr:to>
      <xdr:col>5</xdr:col>
      <xdr:colOff>34925</xdr:colOff>
      <xdr:row>38</xdr:row>
      <xdr:rowOff>27949</xdr:rowOff>
    </xdr:to>
    <xdr:sp macro="" textlink="">
      <xdr:nvSpPr>
        <xdr:cNvPr id="133" name="円/楕円 132"/>
        <xdr:cNvSpPr/>
      </xdr:nvSpPr>
      <xdr:spPr bwMode="auto">
        <a:xfrm>
          <a:off x="5600700" y="7393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50826</xdr:rowOff>
    </xdr:from>
    <xdr:ext cx="762000" cy="259045"/>
    <xdr:sp macro="" textlink="">
      <xdr:nvSpPr>
        <xdr:cNvPr id="134" name="人口1人当たり決算額の推移該当値テキスト445"/>
        <xdr:cNvSpPr txBox="1"/>
      </xdr:nvSpPr>
      <xdr:spPr>
        <a:xfrm>
          <a:off x="5740400" y="717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29,331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273699</xdr:rowOff>
    </xdr:from>
    <xdr:to>
      <xdr:col>4</xdr:col>
      <xdr:colOff>520700</xdr:colOff>
      <xdr:row>38</xdr:row>
      <xdr:rowOff>32399</xdr:rowOff>
    </xdr:to>
    <xdr:sp macro="" textlink="">
      <xdr:nvSpPr>
        <xdr:cNvPr id="135" name="円/楕円 134"/>
        <xdr:cNvSpPr/>
      </xdr:nvSpPr>
      <xdr:spPr bwMode="auto">
        <a:xfrm>
          <a:off x="4953000" y="739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42576</xdr:rowOff>
    </xdr:from>
    <xdr:ext cx="736600" cy="259045"/>
    <xdr:sp macro="" textlink="">
      <xdr:nvSpPr>
        <xdr:cNvPr id="136" name="テキスト ボックス 135"/>
        <xdr:cNvSpPr txBox="1"/>
      </xdr:nvSpPr>
      <xdr:spPr>
        <a:xfrm>
          <a:off x="4622800" y="7167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28,163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264985</xdr:rowOff>
    </xdr:from>
    <xdr:to>
      <xdr:col>3</xdr:col>
      <xdr:colOff>955675</xdr:colOff>
      <xdr:row>38</xdr:row>
      <xdr:rowOff>23685</xdr:rowOff>
    </xdr:to>
    <xdr:sp macro="" textlink="">
      <xdr:nvSpPr>
        <xdr:cNvPr id="137" name="円/楕円 136"/>
        <xdr:cNvSpPr/>
      </xdr:nvSpPr>
      <xdr:spPr bwMode="auto">
        <a:xfrm>
          <a:off x="4254500" y="7389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33862</xdr:rowOff>
    </xdr:from>
    <xdr:ext cx="762000" cy="259045"/>
    <xdr:sp macro="" textlink="">
      <xdr:nvSpPr>
        <xdr:cNvPr id="138" name="テキスト ボックス 137"/>
        <xdr:cNvSpPr txBox="1"/>
      </xdr:nvSpPr>
      <xdr:spPr>
        <a:xfrm>
          <a:off x="3924300" y="715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30,450</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256954</xdr:rowOff>
    </xdr:from>
    <xdr:to>
      <xdr:col>3</xdr:col>
      <xdr:colOff>257175</xdr:colOff>
      <xdr:row>38</xdr:row>
      <xdr:rowOff>15654</xdr:rowOff>
    </xdr:to>
    <xdr:sp macro="" textlink="">
      <xdr:nvSpPr>
        <xdr:cNvPr id="139" name="円/楕円 138"/>
        <xdr:cNvSpPr/>
      </xdr:nvSpPr>
      <xdr:spPr bwMode="auto">
        <a:xfrm>
          <a:off x="3556000" y="7381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25831</xdr:rowOff>
    </xdr:from>
    <xdr:ext cx="762000" cy="259045"/>
    <xdr:sp macro="" textlink="">
      <xdr:nvSpPr>
        <xdr:cNvPr id="140" name="テキスト ボックス 139"/>
        <xdr:cNvSpPr txBox="1"/>
      </xdr:nvSpPr>
      <xdr:spPr>
        <a:xfrm>
          <a:off x="3225800" y="715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32,558</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254276</xdr:rowOff>
    </xdr:from>
    <xdr:to>
      <xdr:col>2</xdr:col>
      <xdr:colOff>692150</xdr:colOff>
      <xdr:row>38</xdr:row>
      <xdr:rowOff>12976</xdr:rowOff>
    </xdr:to>
    <xdr:sp macro="" textlink="">
      <xdr:nvSpPr>
        <xdr:cNvPr id="141" name="円/楕円 140"/>
        <xdr:cNvSpPr/>
      </xdr:nvSpPr>
      <xdr:spPr bwMode="auto">
        <a:xfrm>
          <a:off x="2857500" y="7378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340653</xdr:rowOff>
    </xdr:from>
    <xdr:ext cx="762000" cy="259045"/>
    <xdr:sp macro="" textlink="">
      <xdr:nvSpPr>
        <xdr:cNvPr id="142" name="テキスト ボックス 141"/>
        <xdr:cNvSpPr txBox="1"/>
      </xdr:nvSpPr>
      <xdr:spPr>
        <a:xfrm>
          <a:off x="2527300" y="746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33,261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鹿児島県垂水市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16,007
15,866
162.12
11,041,499
10,561,331
394,867
5,520,798
9,318,375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15.6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67277</xdr:rowOff>
    </xdr:from>
    <xdr:to>
      <xdr:col>6</xdr:col>
      <xdr:colOff>511175</xdr:colOff>
      <xdr:row>33</xdr:row>
      <xdr:rowOff>169189</xdr:rowOff>
    </xdr:to>
    <xdr:cxnSp macro="">
      <xdr:nvCxnSpPr>
        <xdr:cNvPr id="65" name="直線コネクタ 64"/>
        <xdr:cNvCxnSpPr/>
      </xdr:nvCxnSpPr>
      <xdr:spPr>
        <a:xfrm>
          <a:off x="3797300" y="5725127"/>
          <a:ext cx="838200" cy="10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67277</xdr:rowOff>
    </xdr:from>
    <xdr:to>
      <xdr:col>5</xdr:col>
      <xdr:colOff>358775</xdr:colOff>
      <xdr:row>33</xdr:row>
      <xdr:rowOff>164574</xdr:rowOff>
    </xdr:to>
    <xdr:cxnSp macro="">
      <xdr:nvCxnSpPr>
        <xdr:cNvPr id="68" name="直線コネクタ 67"/>
        <xdr:cNvCxnSpPr/>
      </xdr:nvCxnSpPr>
      <xdr:spPr>
        <a:xfrm flipV="1">
          <a:off x="2908300" y="5725127"/>
          <a:ext cx="889000" cy="9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88279</xdr:rowOff>
    </xdr:from>
    <xdr:to>
      <xdr:col>4</xdr:col>
      <xdr:colOff>155575</xdr:colOff>
      <xdr:row>33</xdr:row>
      <xdr:rowOff>164574</xdr:rowOff>
    </xdr:to>
    <xdr:cxnSp macro="">
      <xdr:nvCxnSpPr>
        <xdr:cNvPr id="71" name="直線コネクタ 70"/>
        <xdr:cNvCxnSpPr/>
      </xdr:nvCxnSpPr>
      <xdr:spPr>
        <a:xfrm>
          <a:off x="2019300" y="5746129"/>
          <a:ext cx="889000" cy="7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88279</xdr:rowOff>
    </xdr:from>
    <xdr:to>
      <xdr:col>2</xdr:col>
      <xdr:colOff>638175</xdr:colOff>
      <xdr:row>33</xdr:row>
      <xdr:rowOff>95523</xdr:rowOff>
    </xdr:to>
    <xdr:cxnSp macro="">
      <xdr:nvCxnSpPr>
        <xdr:cNvPr id="74" name="直線コネクタ 73"/>
        <xdr:cNvCxnSpPr/>
      </xdr:nvCxnSpPr>
      <xdr:spPr>
        <a:xfrm flipV="1">
          <a:off x="1130300" y="5746129"/>
          <a:ext cx="889000" cy="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118389</xdr:rowOff>
    </xdr:from>
    <xdr:to>
      <xdr:col>6</xdr:col>
      <xdr:colOff>561975</xdr:colOff>
      <xdr:row>34</xdr:row>
      <xdr:rowOff>48539</xdr:rowOff>
    </xdr:to>
    <xdr:sp macro="" textlink="">
      <xdr:nvSpPr>
        <xdr:cNvPr id="84" name="円/楕円 83"/>
        <xdr:cNvSpPr/>
      </xdr:nvSpPr>
      <xdr:spPr>
        <a:xfrm>
          <a:off x="4584700" y="57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141266</xdr:rowOff>
    </xdr:from>
    <xdr:ext cx="599010" cy="259045"/>
    <xdr:sp macro="" textlink="">
      <xdr:nvSpPr>
        <xdr:cNvPr id="85" name="人件費該当値テキスト"/>
        <xdr:cNvSpPr txBox="1"/>
      </xdr:nvSpPr>
      <xdr:spPr>
        <a:xfrm>
          <a:off x="4686300" y="562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109,936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16477</xdr:rowOff>
    </xdr:from>
    <xdr:to>
      <xdr:col>5</xdr:col>
      <xdr:colOff>409575</xdr:colOff>
      <xdr:row>33</xdr:row>
      <xdr:rowOff>118077</xdr:rowOff>
    </xdr:to>
    <xdr:sp macro="" textlink="">
      <xdr:nvSpPr>
        <xdr:cNvPr id="86" name="円/楕円 85"/>
        <xdr:cNvSpPr/>
      </xdr:nvSpPr>
      <xdr:spPr>
        <a:xfrm>
          <a:off x="3746500" y="56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134604</xdr:rowOff>
    </xdr:from>
    <xdr:ext cx="599010" cy="259045"/>
    <xdr:sp macro="" textlink="">
      <xdr:nvSpPr>
        <xdr:cNvPr id="87" name="テキスト ボックス 86"/>
        <xdr:cNvSpPr txBox="1"/>
      </xdr:nvSpPr>
      <xdr:spPr>
        <a:xfrm>
          <a:off x="3497794" y="544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117,069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113774</xdr:rowOff>
    </xdr:from>
    <xdr:to>
      <xdr:col>4</xdr:col>
      <xdr:colOff>206375</xdr:colOff>
      <xdr:row>34</xdr:row>
      <xdr:rowOff>43924</xdr:rowOff>
    </xdr:to>
    <xdr:sp macro="" textlink="">
      <xdr:nvSpPr>
        <xdr:cNvPr id="88" name="円/楕円 87"/>
        <xdr:cNvSpPr/>
      </xdr:nvSpPr>
      <xdr:spPr>
        <a:xfrm>
          <a:off x="2857500" y="5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60451</xdr:rowOff>
    </xdr:from>
    <xdr:ext cx="599010" cy="259045"/>
    <xdr:sp macro="" textlink="">
      <xdr:nvSpPr>
        <xdr:cNvPr id="89" name="テキスト ボックス 88"/>
        <xdr:cNvSpPr txBox="1"/>
      </xdr:nvSpPr>
      <xdr:spPr>
        <a:xfrm>
          <a:off x="2608794" y="554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110,259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37479</xdr:rowOff>
    </xdr:from>
    <xdr:to>
      <xdr:col>3</xdr:col>
      <xdr:colOff>3175</xdr:colOff>
      <xdr:row>33</xdr:row>
      <xdr:rowOff>139079</xdr:rowOff>
    </xdr:to>
    <xdr:sp macro="" textlink="">
      <xdr:nvSpPr>
        <xdr:cNvPr id="90" name="円/楕円 89"/>
        <xdr:cNvSpPr/>
      </xdr:nvSpPr>
      <xdr:spPr>
        <a:xfrm>
          <a:off x="1968500" y="569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155606</xdr:rowOff>
    </xdr:from>
    <xdr:ext cx="599010" cy="259045"/>
    <xdr:sp macro="" textlink="">
      <xdr:nvSpPr>
        <xdr:cNvPr id="91" name="テキスト ボックス 90"/>
        <xdr:cNvSpPr txBox="1"/>
      </xdr:nvSpPr>
      <xdr:spPr>
        <a:xfrm>
          <a:off x="1719794" y="547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115,599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44723</xdr:rowOff>
    </xdr:from>
    <xdr:to>
      <xdr:col>1</xdr:col>
      <xdr:colOff>485775</xdr:colOff>
      <xdr:row>33</xdr:row>
      <xdr:rowOff>146323</xdr:rowOff>
    </xdr:to>
    <xdr:sp macro="" textlink="">
      <xdr:nvSpPr>
        <xdr:cNvPr id="92" name="円/楕円 91"/>
        <xdr:cNvSpPr/>
      </xdr:nvSpPr>
      <xdr:spPr>
        <a:xfrm>
          <a:off x="1079500" y="570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162850</xdr:rowOff>
    </xdr:from>
    <xdr:ext cx="599010" cy="259045"/>
    <xdr:sp macro="" textlink="">
      <xdr:nvSpPr>
        <xdr:cNvPr id="93" name="テキスト ボックス 92"/>
        <xdr:cNvSpPr txBox="1"/>
      </xdr:nvSpPr>
      <xdr:spPr>
        <a:xfrm>
          <a:off x="830794" y="547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6629</xdr:rowOff>
    </xdr:from>
    <xdr:to>
      <xdr:col>6</xdr:col>
      <xdr:colOff>511175</xdr:colOff>
      <xdr:row>57</xdr:row>
      <xdr:rowOff>11912</xdr:rowOff>
    </xdr:to>
    <xdr:cxnSp macro="">
      <xdr:nvCxnSpPr>
        <xdr:cNvPr id="123" name="直線コネクタ 122"/>
        <xdr:cNvCxnSpPr/>
      </xdr:nvCxnSpPr>
      <xdr:spPr>
        <a:xfrm>
          <a:off x="3797300" y="9779279"/>
          <a:ext cx="8382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6629</xdr:rowOff>
    </xdr:from>
    <xdr:to>
      <xdr:col>5</xdr:col>
      <xdr:colOff>358775</xdr:colOff>
      <xdr:row>57</xdr:row>
      <xdr:rowOff>117958</xdr:rowOff>
    </xdr:to>
    <xdr:cxnSp macro="">
      <xdr:nvCxnSpPr>
        <xdr:cNvPr id="126" name="直線コネクタ 125"/>
        <xdr:cNvCxnSpPr/>
      </xdr:nvCxnSpPr>
      <xdr:spPr>
        <a:xfrm flipV="1">
          <a:off x="2908300" y="9779279"/>
          <a:ext cx="889000" cy="1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117958</xdr:rowOff>
    </xdr:from>
    <xdr:to>
      <xdr:col>4</xdr:col>
      <xdr:colOff>155575</xdr:colOff>
      <xdr:row>57</xdr:row>
      <xdr:rowOff>128206</xdr:rowOff>
    </xdr:to>
    <xdr:cxnSp macro="">
      <xdr:nvCxnSpPr>
        <xdr:cNvPr id="129" name="直線コネクタ 128"/>
        <xdr:cNvCxnSpPr/>
      </xdr:nvCxnSpPr>
      <xdr:spPr>
        <a:xfrm flipV="1">
          <a:off x="2019300" y="9890608"/>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128206</xdr:rowOff>
    </xdr:from>
    <xdr:to>
      <xdr:col>2</xdr:col>
      <xdr:colOff>638175</xdr:colOff>
      <xdr:row>57</xdr:row>
      <xdr:rowOff>163970</xdr:rowOff>
    </xdr:to>
    <xdr:cxnSp macro="">
      <xdr:nvCxnSpPr>
        <xdr:cNvPr id="132" name="直線コネクタ 131"/>
        <xdr:cNvCxnSpPr/>
      </xdr:nvCxnSpPr>
      <xdr:spPr>
        <a:xfrm flipV="1">
          <a:off x="1130300" y="9900856"/>
          <a:ext cx="889000" cy="3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132562</xdr:rowOff>
    </xdr:from>
    <xdr:to>
      <xdr:col>6</xdr:col>
      <xdr:colOff>561975</xdr:colOff>
      <xdr:row>57</xdr:row>
      <xdr:rowOff>62712</xdr:rowOff>
    </xdr:to>
    <xdr:sp macro="" textlink="">
      <xdr:nvSpPr>
        <xdr:cNvPr id="142" name="円/楕円 141"/>
        <xdr:cNvSpPr/>
      </xdr:nvSpPr>
      <xdr:spPr>
        <a:xfrm>
          <a:off x="4584700" y="973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110989</xdr:rowOff>
    </xdr:from>
    <xdr:ext cx="534377" cy="259045"/>
    <xdr:sp macro="" textlink="">
      <xdr:nvSpPr>
        <xdr:cNvPr id="143" name="物件費該当値テキスト"/>
        <xdr:cNvSpPr txBox="1"/>
      </xdr:nvSpPr>
      <xdr:spPr>
        <a:xfrm>
          <a:off x="4686300"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59,562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127279</xdr:rowOff>
    </xdr:from>
    <xdr:to>
      <xdr:col>5</xdr:col>
      <xdr:colOff>409575</xdr:colOff>
      <xdr:row>57</xdr:row>
      <xdr:rowOff>57429</xdr:rowOff>
    </xdr:to>
    <xdr:sp macro="" textlink="">
      <xdr:nvSpPr>
        <xdr:cNvPr id="144" name="円/楕円 143"/>
        <xdr:cNvSpPr/>
      </xdr:nvSpPr>
      <xdr:spPr>
        <a:xfrm>
          <a:off x="3746500" y="972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48556</xdr:rowOff>
    </xdr:from>
    <xdr:ext cx="534377" cy="259045"/>
    <xdr:sp macro="" textlink="">
      <xdr:nvSpPr>
        <xdr:cNvPr id="145" name="テキスト ボックス 144"/>
        <xdr:cNvSpPr txBox="1"/>
      </xdr:nvSpPr>
      <xdr:spPr>
        <a:xfrm>
          <a:off x="3530111" y="982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59,978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67158</xdr:rowOff>
    </xdr:from>
    <xdr:to>
      <xdr:col>4</xdr:col>
      <xdr:colOff>206375</xdr:colOff>
      <xdr:row>57</xdr:row>
      <xdr:rowOff>168758</xdr:rowOff>
    </xdr:to>
    <xdr:sp macro="" textlink="">
      <xdr:nvSpPr>
        <xdr:cNvPr id="146" name="円/楕円 145"/>
        <xdr:cNvSpPr/>
      </xdr:nvSpPr>
      <xdr:spPr>
        <a:xfrm>
          <a:off x="2857500" y="983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159885</xdr:rowOff>
    </xdr:from>
    <xdr:ext cx="534377" cy="259045"/>
    <xdr:sp macro="" textlink="">
      <xdr:nvSpPr>
        <xdr:cNvPr id="147" name="テキスト ボックス 146"/>
        <xdr:cNvSpPr txBox="1"/>
      </xdr:nvSpPr>
      <xdr:spPr>
        <a:xfrm>
          <a:off x="2641111" y="993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77406</xdr:rowOff>
    </xdr:from>
    <xdr:to>
      <xdr:col>3</xdr:col>
      <xdr:colOff>3175</xdr:colOff>
      <xdr:row>58</xdr:row>
      <xdr:rowOff>7556</xdr:rowOff>
    </xdr:to>
    <xdr:sp macro="" textlink="">
      <xdr:nvSpPr>
        <xdr:cNvPr id="148" name="円/楕円 147"/>
        <xdr:cNvSpPr/>
      </xdr:nvSpPr>
      <xdr:spPr>
        <a:xfrm>
          <a:off x="1968500" y="98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170133</xdr:rowOff>
    </xdr:from>
    <xdr:ext cx="534377" cy="259045"/>
    <xdr:sp macro="" textlink="">
      <xdr:nvSpPr>
        <xdr:cNvPr id="149" name="テキスト ボックス 148"/>
        <xdr:cNvSpPr txBox="1"/>
      </xdr:nvSpPr>
      <xdr:spPr>
        <a:xfrm>
          <a:off x="1752111" y="994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50,405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113170</xdr:rowOff>
    </xdr:from>
    <xdr:to>
      <xdr:col>1</xdr:col>
      <xdr:colOff>485775</xdr:colOff>
      <xdr:row>58</xdr:row>
      <xdr:rowOff>43320</xdr:rowOff>
    </xdr:to>
    <xdr:sp macro="" textlink="">
      <xdr:nvSpPr>
        <xdr:cNvPr id="150" name="円/楕円 149"/>
        <xdr:cNvSpPr/>
      </xdr:nvSpPr>
      <xdr:spPr>
        <a:xfrm>
          <a:off x="1079500" y="98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34447</xdr:rowOff>
    </xdr:from>
    <xdr:ext cx="534377" cy="259045"/>
    <xdr:sp macro="" textlink="">
      <xdr:nvSpPr>
        <xdr:cNvPr id="151" name="テキスト ボックス 150"/>
        <xdr:cNvSpPr txBox="1"/>
      </xdr:nvSpPr>
      <xdr:spPr>
        <a:xfrm>
          <a:off x="863111" y="997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128384</xdr:rowOff>
    </xdr:from>
    <xdr:to>
      <xdr:col>6</xdr:col>
      <xdr:colOff>511175</xdr:colOff>
      <xdr:row>78</xdr:row>
      <xdr:rowOff>136958</xdr:rowOff>
    </xdr:to>
    <xdr:cxnSp macro="">
      <xdr:nvCxnSpPr>
        <xdr:cNvPr id="180" name="直線コネクタ 179"/>
        <xdr:cNvCxnSpPr/>
      </xdr:nvCxnSpPr>
      <xdr:spPr>
        <a:xfrm>
          <a:off x="3797300" y="13501484"/>
          <a:ext cx="8382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128384</xdr:rowOff>
    </xdr:from>
    <xdr:to>
      <xdr:col>5</xdr:col>
      <xdr:colOff>358775</xdr:colOff>
      <xdr:row>78</xdr:row>
      <xdr:rowOff>147701</xdr:rowOff>
    </xdr:to>
    <xdr:cxnSp macro="">
      <xdr:nvCxnSpPr>
        <xdr:cNvPr id="183" name="直線コネクタ 182"/>
        <xdr:cNvCxnSpPr/>
      </xdr:nvCxnSpPr>
      <xdr:spPr>
        <a:xfrm flipV="1">
          <a:off x="2908300" y="13501484"/>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127888</xdr:rowOff>
    </xdr:from>
    <xdr:to>
      <xdr:col>4</xdr:col>
      <xdr:colOff>155575</xdr:colOff>
      <xdr:row>78</xdr:row>
      <xdr:rowOff>147701</xdr:rowOff>
    </xdr:to>
    <xdr:cxnSp macro="">
      <xdr:nvCxnSpPr>
        <xdr:cNvPr id="186" name="直線コネクタ 185"/>
        <xdr:cNvCxnSpPr/>
      </xdr:nvCxnSpPr>
      <xdr:spPr>
        <a:xfrm>
          <a:off x="2019300" y="13500988"/>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127888</xdr:rowOff>
    </xdr:from>
    <xdr:to>
      <xdr:col>2</xdr:col>
      <xdr:colOff>638175</xdr:colOff>
      <xdr:row>78</xdr:row>
      <xdr:rowOff>132347</xdr:rowOff>
    </xdr:to>
    <xdr:cxnSp macro="">
      <xdr:nvCxnSpPr>
        <xdr:cNvPr id="189" name="直線コネクタ 188"/>
        <xdr:cNvCxnSpPr/>
      </xdr:nvCxnSpPr>
      <xdr:spPr>
        <a:xfrm flipV="1">
          <a:off x="1130300" y="13500988"/>
          <a:ext cx="8890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86158</xdr:rowOff>
    </xdr:from>
    <xdr:to>
      <xdr:col>6</xdr:col>
      <xdr:colOff>561975</xdr:colOff>
      <xdr:row>79</xdr:row>
      <xdr:rowOff>16308</xdr:rowOff>
    </xdr:to>
    <xdr:sp macro="" textlink="">
      <xdr:nvSpPr>
        <xdr:cNvPr id="199" name="円/楕円 198"/>
        <xdr:cNvSpPr/>
      </xdr:nvSpPr>
      <xdr:spPr>
        <a:xfrm>
          <a:off x="4584700" y="1345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1085</xdr:rowOff>
    </xdr:from>
    <xdr:ext cx="469744" cy="259045"/>
    <xdr:sp macro="" textlink="">
      <xdr:nvSpPr>
        <xdr:cNvPr id="200" name="維持補修費該当値テキスト"/>
        <xdr:cNvSpPr txBox="1"/>
      </xdr:nvSpPr>
      <xdr:spPr>
        <a:xfrm>
          <a:off x="4686300" y="1337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77584</xdr:rowOff>
    </xdr:from>
    <xdr:to>
      <xdr:col>5</xdr:col>
      <xdr:colOff>409575</xdr:colOff>
      <xdr:row>79</xdr:row>
      <xdr:rowOff>7734</xdr:rowOff>
    </xdr:to>
    <xdr:sp macro="" textlink="">
      <xdr:nvSpPr>
        <xdr:cNvPr id="201" name="円/楕円 200"/>
        <xdr:cNvSpPr/>
      </xdr:nvSpPr>
      <xdr:spPr>
        <a:xfrm>
          <a:off x="3746500" y="134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170311</xdr:rowOff>
    </xdr:from>
    <xdr:ext cx="469744" cy="259045"/>
    <xdr:sp macro="" textlink="">
      <xdr:nvSpPr>
        <xdr:cNvPr id="202" name="テキスト ボックス 201"/>
        <xdr:cNvSpPr txBox="1"/>
      </xdr:nvSpPr>
      <xdr:spPr>
        <a:xfrm>
          <a:off x="3562427" y="1354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96901</xdr:rowOff>
    </xdr:from>
    <xdr:to>
      <xdr:col>4</xdr:col>
      <xdr:colOff>206375</xdr:colOff>
      <xdr:row>79</xdr:row>
      <xdr:rowOff>27051</xdr:rowOff>
    </xdr:to>
    <xdr:sp macro="" textlink="">
      <xdr:nvSpPr>
        <xdr:cNvPr id="203" name="円/楕円 202"/>
        <xdr:cNvSpPr/>
      </xdr:nvSpPr>
      <xdr:spPr>
        <a:xfrm>
          <a:off x="2857500" y="1347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18178</xdr:rowOff>
    </xdr:from>
    <xdr:ext cx="469744" cy="259045"/>
    <xdr:sp macro="" textlink="">
      <xdr:nvSpPr>
        <xdr:cNvPr id="204" name="テキスト ボックス 203"/>
        <xdr:cNvSpPr txBox="1"/>
      </xdr:nvSpPr>
      <xdr:spPr>
        <a:xfrm>
          <a:off x="2673427" y="1356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77088</xdr:rowOff>
    </xdr:from>
    <xdr:to>
      <xdr:col>3</xdr:col>
      <xdr:colOff>3175</xdr:colOff>
      <xdr:row>79</xdr:row>
      <xdr:rowOff>7238</xdr:rowOff>
    </xdr:to>
    <xdr:sp macro="" textlink="">
      <xdr:nvSpPr>
        <xdr:cNvPr id="205" name="円/楕円 204"/>
        <xdr:cNvSpPr/>
      </xdr:nvSpPr>
      <xdr:spPr>
        <a:xfrm>
          <a:off x="1968500" y="1345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169815</xdr:rowOff>
    </xdr:from>
    <xdr:ext cx="469744" cy="259045"/>
    <xdr:sp macro="" textlink="">
      <xdr:nvSpPr>
        <xdr:cNvPr id="206" name="テキスト ボックス 205"/>
        <xdr:cNvSpPr txBox="1"/>
      </xdr:nvSpPr>
      <xdr:spPr>
        <a:xfrm>
          <a:off x="1784427" y="1354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81547</xdr:rowOff>
    </xdr:from>
    <xdr:to>
      <xdr:col>1</xdr:col>
      <xdr:colOff>485775</xdr:colOff>
      <xdr:row>79</xdr:row>
      <xdr:rowOff>11697</xdr:rowOff>
    </xdr:to>
    <xdr:sp macro="" textlink="">
      <xdr:nvSpPr>
        <xdr:cNvPr id="207" name="円/楕円 206"/>
        <xdr:cNvSpPr/>
      </xdr:nvSpPr>
      <xdr:spPr>
        <a:xfrm>
          <a:off x="1079500" y="1345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2824</xdr:rowOff>
    </xdr:from>
    <xdr:ext cx="469744" cy="259045"/>
    <xdr:sp macro="" textlink="">
      <xdr:nvSpPr>
        <xdr:cNvPr id="208" name="テキスト ボックス 207"/>
        <xdr:cNvSpPr txBox="1"/>
      </xdr:nvSpPr>
      <xdr:spPr>
        <a:xfrm>
          <a:off x="895427" y="1354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13793</xdr:rowOff>
    </xdr:from>
    <xdr:to>
      <xdr:col>6</xdr:col>
      <xdr:colOff>511175</xdr:colOff>
      <xdr:row>96</xdr:row>
      <xdr:rowOff>68466</xdr:rowOff>
    </xdr:to>
    <xdr:cxnSp macro="">
      <xdr:nvCxnSpPr>
        <xdr:cNvPr id="238" name="直線コネクタ 237"/>
        <xdr:cNvCxnSpPr/>
      </xdr:nvCxnSpPr>
      <xdr:spPr>
        <a:xfrm flipV="1">
          <a:off x="3797300" y="16472993"/>
          <a:ext cx="8382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68466</xdr:rowOff>
    </xdr:from>
    <xdr:to>
      <xdr:col>5</xdr:col>
      <xdr:colOff>358775</xdr:colOff>
      <xdr:row>97</xdr:row>
      <xdr:rowOff>28284</xdr:rowOff>
    </xdr:to>
    <xdr:cxnSp macro="">
      <xdr:nvCxnSpPr>
        <xdr:cNvPr id="241" name="直線コネクタ 240"/>
        <xdr:cNvCxnSpPr/>
      </xdr:nvCxnSpPr>
      <xdr:spPr>
        <a:xfrm flipV="1">
          <a:off x="2908300" y="16527666"/>
          <a:ext cx="889000" cy="13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28284</xdr:rowOff>
    </xdr:from>
    <xdr:to>
      <xdr:col>4</xdr:col>
      <xdr:colOff>155575</xdr:colOff>
      <xdr:row>97</xdr:row>
      <xdr:rowOff>41072</xdr:rowOff>
    </xdr:to>
    <xdr:cxnSp macro="">
      <xdr:nvCxnSpPr>
        <xdr:cNvPr id="244" name="直線コネクタ 243"/>
        <xdr:cNvCxnSpPr/>
      </xdr:nvCxnSpPr>
      <xdr:spPr>
        <a:xfrm flipV="1">
          <a:off x="2019300" y="16658934"/>
          <a:ext cx="889000" cy="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41072</xdr:rowOff>
    </xdr:from>
    <xdr:to>
      <xdr:col>2</xdr:col>
      <xdr:colOff>638175</xdr:colOff>
      <xdr:row>97</xdr:row>
      <xdr:rowOff>73698</xdr:rowOff>
    </xdr:to>
    <xdr:cxnSp macro="">
      <xdr:nvCxnSpPr>
        <xdr:cNvPr id="247" name="直線コネクタ 246"/>
        <xdr:cNvCxnSpPr/>
      </xdr:nvCxnSpPr>
      <xdr:spPr>
        <a:xfrm flipV="1">
          <a:off x="1130300" y="16671722"/>
          <a:ext cx="889000" cy="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134443</xdr:rowOff>
    </xdr:from>
    <xdr:to>
      <xdr:col>6</xdr:col>
      <xdr:colOff>561975</xdr:colOff>
      <xdr:row>96</xdr:row>
      <xdr:rowOff>64593</xdr:rowOff>
    </xdr:to>
    <xdr:sp macro="" textlink="">
      <xdr:nvSpPr>
        <xdr:cNvPr id="257" name="円/楕円 256"/>
        <xdr:cNvSpPr/>
      </xdr:nvSpPr>
      <xdr:spPr>
        <a:xfrm>
          <a:off x="4584700" y="164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157320</xdr:rowOff>
    </xdr:from>
    <xdr:ext cx="599010" cy="259045"/>
    <xdr:sp macro="" textlink="">
      <xdr:nvSpPr>
        <xdr:cNvPr id="258" name="扶助費該当値テキスト"/>
        <xdr:cNvSpPr txBox="1"/>
      </xdr:nvSpPr>
      <xdr:spPr>
        <a:xfrm>
          <a:off x="4686300" y="1627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102,914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17666</xdr:rowOff>
    </xdr:from>
    <xdr:to>
      <xdr:col>5</xdr:col>
      <xdr:colOff>409575</xdr:colOff>
      <xdr:row>96</xdr:row>
      <xdr:rowOff>119266</xdr:rowOff>
    </xdr:to>
    <xdr:sp macro="" textlink="">
      <xdr:nvSpPr>
        <xdr:cNvPr id="259" name="円/楕円 258"/>
        <xdr:cNvSpPr/>
      </xdr:nvSpPr>
      <xdr:spPr>
        <a:xfrm>
          <a:off x="3746500" y="164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135793</xdr:rowOff>
    </xdr:from>
    <xdr:ext cx="534377" cy="259045"/>
    <xdr:sp macro="" textlink="">
      <xdr:nvSpPr>
        <xdr:cNvPr id="260" name="テキスト ボックス 259"/>
        <xdr:cNvSpPr txBox="1"/>
      </xdr:nvSpPr>
      <xdr:spPr>
        <a:xfrm>
          <a:off x="3530111" y="162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98,609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148934</xdr:rowOff>
    </xdr:from>
    <xdr:to>
      <xdr:col>4</xdr:col>
      <xdr:colOff>206375</xdr:colOff>
      <xdr:row>97</xdr:row>
      <xdr:rowOff>79084</xdr:rowOff>
    </xdr:to>
    <xdr:sp macro="" textlink="">
      <xdr:nvSpPr>
        <xdr:cNvPr id="261" name="円/楕円 260"/>
        <xdr:cNvSpPr/>
      </xdr:nvSpPr>
      <xdr:spPr>
        <a:xfrm>
          <a:off x="2857500" y="166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95611</xdr:rowOff>
    </xdr:from>
    <xdr:ext cx="534377" cy="259045"/>
    <xdr:sp macro="" textlink="">
      <xdr:nvSpPr>
        <xdr:cNvPr id="262" name="テキスト ボックス 261"/>
        <xdr:cNvSpPr txBox="1"/>
      </xdr:nvSpPr>
      <xdr:spPr>
        <a:xfrm>
          <a:off x="2641111" y="163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88,273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161722</xdr:rowOff>
    </xdr:from>
    <xdr:to>
      <xdr:col>3</xdr:col>
      <xdr:colOff>3175</xdr:colOff>
      <xdr:row>97</xdr:row>
      <xdr:rowOff>91872</xdr:rowOff>
    </xdr:to>
    <xdr:sp macro="" textlink="">
      <xdr:nvSpPr>
        <xdr:cNvPr id="263" name="円/楕円 262"/>
        <xdr:cNvSpPr/>
      </xdr:nvSpPr>
      <xdr:spPr>
        <a:xfrm>
          <a:off x="1968500" y="166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108399</xdr:rowOff>
    </xdr:from>
    <xdr:ext cx="534377" cy="259045"/>
    <xdr:sp macro="" textlink="">
      <xdr:nvSpPr>
        <xdr:cNvPr id="264" name="テキスト ボックス 263"/>
        <xdr:cNvSpPr txBox="1"/>
      </xdr:nvSpPr>
      <xdr:spPr>
        <a:xfrm>
          <a:off x="1752111" y="1639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87,266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22898</xdr:rowOff>
    </xdr:from>
    <xdr:to>
      <xdr:col>1</xdr:col>
      <xdr:colOff>485775</xdr:colOff>
      <xdr:row>97</xdr:row>
      <xdr:rowOff>124498</xdr:rowOff>
    </xdr:to>
    <xdr:sp macro="" textlink="">
      <xdr:nvSpPr>
        <xdr:cNvPr id="265" name="円/楕円 264"/>
        <xdr:cNvSpPr/>
      </xdr:nvSpPr>
      <xdr:spPr>
        <a:xfrm>
          <a:off x="1079500" y="1665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141025</xdr:rowOff>
    </xdr:from>
    <xdr:ext cx="534377" cy="259045"/>
    <xdr:sp macro="" textlink="">
      <xdr:nvSpPr>
        <xdr:cNvPr id="266" name="テキスト ボックス 265"/>
        <xdr:cNvSpPr txBox="1"/>
      </xdr:nvSpPr>
      <xdr:spPr>
        <a:xfrm>
          <a:off x="863111" y="164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84,697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82807</xdr:rowOff>
    </xdr:from>
    <xdr:to>
      <xdr:col>15</xdr:col>
      <xdr:colOff>180975</xdr:colOff>
      <xdr:row>37</xdr:row>
      <xdr:rowOff>82579</xdr:rowOff>
    </xdr:to>
    <xdr:cxnSp macro="">
      <xdr:nvCxnSpPr>
        <xdr:cNvPr id="299" name="直線コネクタ 298"/>
        <xdr:cNvCxnSpPr/>
      </xdr:nvCxnSpPr>
      <xdr:spPr>
        <a:xfrm flipV="1">
          <a:off x="9639300" y="6255007"/>
          <a:ext cx="838200" cy="17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74482</xdr:rowOff>
    </xdr:from>
    <xdr:to>
      <xdr:col>14</xdr:col>
      <xdr:colOff>28575</xdr:colOff>
      <xdr:row>37</xdr:row>
      <xdr:rowOff>82579</xdr:rowOff>
    </xdr:to>
    <xdr:cxnSp macro="">
      <xdr:nvCxnSpPr>
        <xdr:cNvPr id="302" name="直線コネクタ 301"/>
        <xdr:cNvCxnSpPr/>
      </xdr:nvCxnSpPr>
      <xdr:spPr>
        <a:xfrm>
          <a:off x="8750300" y="6418132"/>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74482</xdr:rowOff>
    </xdr:from>
    <xdr:to>
      <xdr:col>12</xdr:col>
      <xdr:colOff>511175</xdr:colOff>
      <xdr:row>37</xdr:row>
      <xdr:rowOff>152092</xdr:rowOff>
    </xdr:to>
    <xdr:cxnSp macro="">
      <xdr:nvCxnSpPr>
        <xdr:cNvPr id="305" name="直線コネクタ 304"/>
        <xdr:cNvCxnSpPr/>
      </xdr:nvCxnSpPr>
      <xdr:spPr>
        <a:xfrm flipV="1">
          <a:off x="7861300" y="6418132"/>
          <a:ext cx="889000" cy="7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127422</xdr:rowOff>
    </xdr:from>
    <xdr:to>
      <xdr:col>11</xdr:col>
      <xdr:colOff>307975</xdr:colOff>
      <xdr:row>37</xdr:row>
      <xdr:rowOff>152092</xdr:rowOff>
    </xdr:to>
    <xdr:cxnSp macro="">
      <xdr:nvCxnSpPr>
        <xdr:cNvPr id="308" name="直線コネクタ 307"/>
        <xdr:cNvCxnSpPr/>
      </xdr:nvCxnSpPr>
      <xdr:spPr>
        <a:xfrm>
          <a:off x="6972300" y="6471072"/>
          <a:ext cx="889000" cy="2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32007</xdr:rowOff>
    </xdr:from>
    <xdr:to>
      <xdr:col>15</xdr:col>
      <xdr:colOff>231775</xdr:colOff>
      <xdr:row>36</xdr:row>
      <xdr:rowOff>133607</xdr:rowOff>
    </xdr:to>
    <xdr:sp macro="" textlink="">
      <xdr:nvSpPr>
        <xdr:cNvPr id="318" name="円/楕円 317"/>
        <xdr:cNvSpPr/>
      </xdr:nvSpPr>
      <xdr:spPr>
        <a:xfrm>
          <a:off x="10426700" y="620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10434</xdr:rowOff>
    </xdr:from>
    <xdr:ext cx="534377" cy="259045"/>
    <xdr:sp macro="" textlink="">
      <xdr:nvSpPr>
        <xdr:cNvPr id="319" name="補助費等該当値テキスト"/>
        <xdr:cNvSpPr txBox="1"/>
      </xdr:nvSpPr>
      <xdr:spPr>
        <a:xfrm>
          <a:off x="10528300" y="618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59,973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31779</xdr:rowOff>
    </xdr:from>
    <xdr:to>
      <xdr:col>14</xdr:col>
      <xdr:colOff>79375</xdr:colOff>
      <xdr:row>37</xdr:row>
      <xdr:rowOff>133379</xdr:rowOff>
    </xdr:to>
    <xdr:sp macro="" textlink="">
      <xdr:nvSpPr>
        <xdr:cNvPr id="320" name="円/楕円 319"/>
        <xdr:cNvSpPr/>
      </xdr:nvSpPr>
      <xdr:spPr>
        <a:xfrm>
          <a:off x="9588500" y="63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124506</xdr:rowOff>
    </xdr:from>
    <xdr:ext cx="534377" cy="259045"/>
    <xdr:sp macro="" textlink="">
      <xdr:nvSpPr>
        <xdr:cNvPr id="321" name="テキスト ボックス 320"/>
        <xdr:cNvSpPr txBox="1"/>
      </xdr:nvSpPr>
      <xdr:spPr>
        <a:xfrm>
          <a:off x="9372111" y="6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41,997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23682</xdr:rowOff>
    </xdr:from>
    <xdr:to>
      <xdr:col>12</xdr:col>
      <xdr:colOff>561975</xdr:colOff>
      <xdr:row>37</xdr:row>
      <xdr:rowOff>125282</xdr:rowOff>
    </xdr:to>
    <xdr:sp macro="" textlink="">
      <xdr:nvSpPr>
        <xdr:cNvPr id="322" name="円/楕円 321"/>
        <xdr:cNvSpPr/>
      </xdr:nvSpPr>
      <xdr:spPr>
        <a:xfrm>
          <a:off x="8699500" y="63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116409</xdr:rowOff>
    </xdr:from>
    <xdr:ext cx="534377" cy="259045"/>
    <xdr:sp macro="" textlink="">
      <xdr:nvSpPr>
        <xdr:cNvPr id="323" name="テキスト ボックス 322"/>
        <xdr:cNvSpPr txBox="1"/>
      </xdr:nvSpPr>
      <xdr:spPr>
        <a:xfrm>
          <a:off x="8483111" y="646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42,847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101292</xdr:rowOff>
    </xdr:from>
    <xdr:to>
      <xdr:col>11</xdr:col>
      <xdr:colOff>358775</xdr:colOff>
      <xdr:row>38</xdr:row>
      <xdr:rowOff>31441</xdr:rowOff>
    </xdr:to>
    <xdr:sp macro="" textlink="">
      <xdr:nvSpPr>
        <xdr:cNvPr id="324" name="円/楕円 323"/>
        <xdr:cNvSpPr/>
      </xdr:nvSpPr>
      <xdr:spPr>
        <a:xfrm>
          <a:off x="7810500" y="64449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22569</xdr:rowOff>
    </xdr:from>
    <xdr:ext cx="534377" cy="259045"/>
    <xdr:sp macro="" textlink="">
      <xdr:nvSpPr>
        <xdr:cNvPr id="325" name="テキスト ボックス 324"/>
        <xdr:cNvSpPr txBox="1"/>
      </xdr:nvSpPr>
      <xdr:spPr>
        <a:xfrm>
          <a:off x="7594111" y="653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34,699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76622</xdr:rowOff>
    </xdr:from>
    <xdr:to>
      <xdr:col>10</xdr:col>
      <xdr:colOff>155575</xdr:colOff>
      <xdr:row>38</xdr:row>
      <xdr:rowOff>6772</xdr:rowOff>
    </xdr:to>
    <xdr:sp macro="" textlink="">
      <xdr:nvSpPr>
        <xdr:cNvPr id="326" name="円/楕円 325"/>
        <xdr:cNvSpPr/>
      </xdr:nvSpPr>
      <xdr:spPr>
        <a:xfrm>
          <a:off x="6921500" y="642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169349</xdr:rowOff>
    </xdr:from>
    <xdr:ext cx="534377" cy="259045"/>
    <xdr:sp macro="" textlink="">
      <xdr:nvSpPr>
        <xdr:cNvPr id="327" name="テキスト ボックス 326"/>
        <xdr:cNvSpPr txBox="1"/>
      </xdr:nvSpPr>
      <xdr:spPr>
        <a:xfrm>
          <a:off x="6705111" y="651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28170</xdr:rowOff>
    </xdr:from>
    <xdr:to>
      <xdr:col>15</xdr:col>
      <xdr:colOff>180975</xdr:colOff>
      <xdr:row>58</xdr:row>
      <xdr:rowOff>63412</xdr:rowOff>
    </xdr:to>
    <xdr:cxnSp macro="">
      <xdr:nvCxnSpPr>
        <xdr:cNvPr id="354" name="直線コネクタ 353"/>
        <xdr:cNvCxnSpPr/>
      </xdr:nvCxnSpPr>
      <xdr:spPr>
        <a:xfrm>
          <a:off x="9639300" y="9972270"/>
          <a:ext cx="8382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28170</xdr:rowOff>
    </xdr:from>
    <xdr:to>
      <xdr:col>14</xdr:col>
      <xdr:colOff>28575</xdr:colOff>
      <xdr:row>58</xdr:row>
      <xdr:rowOff>30527</xdr:rowOff>
    </xdr:to>
    <xdr:cxnSp macro="">
      <xdr:nvCxnSpPr>
        <xdr:cNvPr id="357" name="直線コネクタ 356"/>
        <xdr:cNvCxnSpPr/>
      </xdr:nvCxnSpPr>
      <xdr:spPr>
        <a:xfrm flipV="1">
          <a:off x="8750300" y="9972270"/>
          <a:ext cx="889000" cy="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84139</xdr:rowOff>
    </xdr:from>
    <xdr:ext cx="599010" cy="259045"/>
    <xdr:sp macro="" textlink="">
      <xdr:nvSpPr>
        <xdr:cNvPr id="359" name="テキスト ボックス 358"/>
        <xdr:cNvSpPr txBox="1"/>
      </xdr:nvSpPr>
      <xdr:spPr>
        <a:xfrm>
          <a:off x="9339794" y="1002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30527</xdr:rowOff>
    </xdr:from>
    <xdr:to>
      <xdr:col>12</xdr:col>
      <xdr:colOff>511175</xdr:colOff>
      <xdr:row>58</xdr:row>
      <xdr:rowOff>75047</xdr:rowOff>
    </xdr:to>
    <xdr:cxnSp macro="">
      <xdr:nvCxnSpPr>
        <xdr:cNvPr id="360" name="直線コネクタ 359"/>
        <xdr:cNvCxnSpPr/>
      </xdr:nvCxnSpPr>
      <xdr:spPr>
        <a:xfrm flipV="1">
          <a:off x="7861300" y="9974627"/>
          <a:ext cx="889000" cy="4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66001</xdr:rowOff>
    </xdr:from>
    <xdr:to>
      <xdr:col>11</xdr:col>
      <xdr:colOff>307975</xdr:colOff>
      <xdr:row>58</xdr:row>
      <xdr:rowOff>75047</xdr:rowOff>
    </xdr:to>
    <xdr:cxnSp macro="">
      <xdr:nvCxnSpPr>
        <xdr:cNvPr id="363" name="直線コネクタ 362"/>
        <xdr:cNvCxnSpPr/>
      </xdr:nvCxnSpPr>
      <xdr:spPr>
        <a:xfrm>
          <a:off x="6972300" y="10010101"/>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12612</xdr:rowOff>
    </xdr:from>
    <xdr:to>
      <xdr:col>15</xdr:col>
      <xdr:colOff>231775</xdr:colOff>
      <xdr:row>58</xdr:row>
      <xdr:rowOff>114212</xdr:rowOff>
    </xdr:to>
    <xdr:sp macro="" textlink="">
      <xdr:nvSpPr>
        <xdr:cNvPr id="373" name="円/楕円 372"/>
        <xdr:cNvSpPr/>
      </xdr:nvSpPr>
      <xdr:spPr>
        <a:xfrm>
          <a:off x="10426700" y="995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160633</xdr:rowOff>
    </xdr:from>
    <xdr:ext cx="534377" cy="259045"/>
    <xdr:sp macro="" textlink="">
      <xdr:nvSpPr>
        <xdr:cNvPr id="374" name="普通建設事業費該当値テキスト"/>
        <xdr:cNvSpPr txBox="1"/>
      </xdr:nvSpPr>
      <xdr:spPr>
        <a:xfrm>
          <a:off x="10528300" y="99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83,429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148820</xdr:rowOff>
    </xdr:from>
    <xdr:to>
      <xdr:col>14</xdr:col>
      <xdr:colOff>79375</xdr:colOff>
      <xdr:row>58</xdr:row>
      <xdr:rowOff>78970</xdr:rowOff>
    </xdr:to>
    <xdr:sp macro="" textlink="">
      <xdr:nvSpPr>
        <xdr:cNvPr id="375" name="円/楕円 374"/>
        <xdr:cNvSpPr/>
      </xdr:nvSpPr>
      <xdr:spPr>
        <a:xfrm>
          <a:off x="9588500" y="992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95497</xdr:rowOff>
    </xdr:from>
    <xdr:ext cx="599010" cy="259045"/>
    <xdr:sp macro="" textlink="">
      <xdr:nvSpPr>
        <xdr:cNvPr id="376" name="テキスト ボックス 375"/>
        <xdr:cNvSpPr txBox="1"/>
      </xdr:nvSpPr>
      <xdr:spPr>
        <a:xfrm>
          <a:off x="9339794" y="969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121,971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151177</xdr:rowOff>
    </xdr:from>
    <xdr:to>
      <xdr:col>12</xdr:col>
      <xdr:colOff>561975</xdr:colOff>
      <xdr:row>58</xdr:row>
      <xdr:rowOff>81327</xdr:rowOff>
    </xdr:to>
    <xdr:sp macro="" textlink="">
      <xdr:nvSpPr>
        <xdr:cNvPr id="377" name="円/楕円 376"/>
        <xdr:cNvSpPr/>
      </xdr:nvSpPr>
      <xdr:spPr>
        <a:xfrm>
          <a:off x="8699500" y="992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97854</xdr:rowOff>
    </xdr:from>
    <xdr:ext cx="599010" cy="259045"/>
    <xdr:sp macro="" textlink="">
      <xdr:nvSpPr>
        <xdr:cNvPr id="378" name="テキスト ボックス 377"/>
        <xdr:cNvSpPr txBox="1"/>
      </xdr:nvSpPr>
      <xdr:spPr>
        <a:xfrm>
          <a:off x="8450794" y="969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119,393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24247</xdr:rowOff>
    </xdr:from>
    <xdr:to>
      <xdr:col>11</xdr:col>
      <xdr:colOff>358775</xdr:colOff>
      <xdr:row>58</xdr:row>
      <xdr:rowOff>125847</xdr:rowOff>
    </xdr:to>
    <xdr:sp macro="" textlink="">
      <xdr:nvSpPr>
        <xdr:cNvPr id="379" name="円/楕円 378"/>
        <xdr:cNvSpPr/>
      </xdr:nvSpPr>
      <xdr:spPr>
        <a:xfrm>
          <a:off x="7810500" y="996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116974</xdr:rowOff>
    </xdr:from>
    <xdr:ext cx="534377" cy="259045"/>
    <xdr:sp macro="" textlink="">
      <xdr:nvSpPr>
        <xdr:cNvPr id="380" name="テキスト ボックス 379"/>
        <xdr:cNvSpPr txBox="1"/>
      </xdr:nvSpPr>
      <xdr:spPr>
        <a:xfrm>
          <a:off x="7594111" y="1006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70,705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15201</xdr:rowOff>
    </xdr:from>
    <xdr:to>
      <xdr:col>10</xdr:col>
      <xdr:colOff>155575</xdr:colOff>
      <xdr:row>58</xdr:row>
      <xdr:rowOff>116801</xdr:rowOff>
    </xdr:to>
    <xdr:sp macro="" textlink="">
      <xdr:nvSpPr>
        <xdr:cNvPr id="381" name="円/楕円 380"/>
        <xdr:cNvSpPr/>
      </xdr:nvSpPr>
      <xdr:spPr>
        <a:xfrm>
          <a:off x="6921500" y="995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133328</xdr:rowOff>
    </xdr:from>
    <xdr:ext cx="534377" cy="259045"/>
    <xdr:sp macro="" textlink="">
      <xdr:nvSpPr>
        <xdr:cNvPr id="382" name="テキスト ボックス 381"/>
        <xdr:cNvSpPr txBox="1"/>
      </xdr:nvSpPr>
      <xdr:spPr>
        <a:xfrm>
          <a:off x="6705111" y="97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80,598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106524</xdr:rowOff>
    </xdr:from>
    <xdr:to>
      <xdr:col>15</xdr:col>
      <xdr:colOff>180975</xdr:colOff>
      <xdr:row>78</xdr:row>
      <xdr:rowOff>168642</xdr:rowOff>
    </xdr:to>
    <xdr:cxnSp macro="">
      <xdr:nvCxnSpPr>
        <xdr:cNvPr id="411" name="直線コネクタ 410"/>
        <xdr:cNvCxnSpPr/>
      </xdr:nvCxnSpPr>
      <xdr:spPr>
        <a:xfrm>
          <a:off x="9639300" y="13479624"/>
          <a:ext cx="838200" cy="6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20147</xdr:rowOff>
    </xdr:from>
    <xdr:ext cx="534377" cy="259045"/>
    <xdr:sp macro="" textlink="">
      <xdr:nvSpPr>
        <xdr:cNvPr id="415" name="テキスト ボックス 414"/>
        <xdr:cNvSpPr txBox="1"/>
      </xdr:nvSpPr>
      <xdr:spPr>
        <a:xfrm>
          <a:off x="9372111" y="135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117842</xdr:rowOff>
    </xdr:from>
    <xdr:to>
      <xdr:col>15</xdr:col>
      <xdr:colOff>231775</xdr:colOff>
      <xdr:row>79</xdr:row>
      <xdr:rowOff>47992</xdr:rowOff>
    </xdr:to>
    <xdr:sp macro="" textlink="">
      <xdr:nvSpPr>
        <xdr:cNvPr id="421" name="円/楕円 420"/>
        <xdr:cNvSpPr/>
      </xdr:nvSpPr>
      <xdr:spPr>
        <a:xfrm>
          <a:off x="10426700" y="1349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92191</xdr:rowOff>
    </xdr:from>
    <xdr:ext cx="534377" cy="259045"/>
    <xdr:sp macro="" textlink="">
      <xdr:nvSpPr>
        <xdr:cNvPr id="422" name="普通建設事業費 （ うち新規整備　）該当値テキスト"/>
        <xdr:cNvSpPr txBox="1"/>
      </xdr:nvSpPr>
      <xdr:spPr>
        <a:xfrm>
          <a:off x="10528300" y="134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37,211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55724</xdr:rowOff>
    </xdr:from>
    <xdr:to>
      <xdr:col>14</xdr:col>
      <xdr:colOff>79375</xdr:colOff>
      <xdr:row>78</xdr:row>
      <xdr:rowOff>157324</xdr:rowOff>
    </xdr:to>
    <xdr:sp macro="" textlink="">
      <xdr:nvSpPr>
        <xdr:cNvPr id="423" name="円/楕円 422"/>
        <xdr:cNvSpPr/>
      </xdr:nvSpPr>
      <xdr:spPr>
        <a:xfrm>
          <a:off x="9588500" y="1342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2401</xdr:rowOff>
    </xdr:from>
    <xdr:ext cx="534377" cy="259045"/>
    <xdr:sp macro="" textlink="">
      <xdr:nvSpPr>
        <xdr:cNvPr id="424" name="テキスト ボックス 423"/>
        <xdr:cNvSpPr txBox="1"/>
      </xdr:nvSpPr>
      <xdr:spPr>
        <a:xfrm>
          <a:off x="9372111" y="1320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134702</xdr:rowOff>
    </xdr:from>
    <xdr:to>
      <xdr:col>15</xdr:col>
      <xdr:colOff>180975</xdr:colOff>
      <xdr:row>98</xdr:row>
      <xdr:rowOff>155146</xdr:rowOff>
    </xdr:to>
    <xdr:cxnSp macro="">
      <xdr:nvCxnSpPr>
        <xdr:cNvPr id="453" name="直線コネクタ 452"/>
        <xdr:cNvCxnSpPr/>
      </xdr:nvCxnSpPr>
      <xdr:spPr>
        <a:xfrm flipV="1">
          <a:off x="9639300" y="16765352"/>
          <a:ext cx="838200" cy="19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83902</xdr:rowOff>
    </xdr:from>
    <xdr:to>
      <xdr:col>15</xdr:col>
      <xdr:colOff>231775</xdr:colOff>
      <xdr:row>98</xdr:row>
      <xdr:rowOff>14052</xdr:rowOff>
    </xdr:to>
    <xdr:sp macro="" textlink="">
      <xdr:nvSpPr>
        <xdr:cNvPr id="463" name="円/楕円 462"/>
        <xdr:cNvSpPr/>
      </xdr:nvSpPr>
      <xdr:spPr>
        <a:xfrm>
          <a:off x="10426700" y="1671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106779</xdr:rowOff>
    </xdr:from>
    <xdr:ext cx="534377" cy="259045"/>
    <xdr:sp macro="" textlink="">
      <xdr:nvSpPr>
        <xdr:cNvPr id="464" name="普通建設事業費 （ うち更新整備　）該当値テキスト"/>
        <xdr:cNvSpPr txBox="1"/>
      </xdr:nvSpPr>
      <xdr:spPr>
        <a:xfrm>
          <a:off x="10528300" y="1656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33,156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104346</xdr:rowOff>
    </xdr:from>
    <xdr:to>
      <xdr:col>14</xdr:col>
      <xdr:colOff>79375</xdr:colOff>
      <xdr:row>99</xdr:row>
      <xdr:rowOff>34496</xdr:rowOff>
    </xdr:to>
    <xdr:sp macro="" textlink="">
      <xdr:nvSpPr>
        <xdr:cNvPr id="465" name="円/楕円 464"/>
        <xdr:cNvSpPr/>
      </xdr:nvSpPr>
      <xdr:spPr>
        <a:xfrm>
          <a:off x="9588500" y="169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25623</xdr:rowOff>
    </xdr:from>
    <xdr:ext cx="469744" cy="259045"/>
    <xdr:sp macro="" textlink="">
      <xdr:nvSpPr>
        <xdr:cNvPr id="466" name="テキスト ボックス 465"/>
        <xdr:cNvSpPr txBox="1"/>
      </xdr:nvSpPr>
      <xdr:spPr>
        <a:xfrm>
          <a:off x="9404427" y="1699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29634</xdr:rowOff>
    </xdr:from>
    <xdr:to>
      <xdr:col>23</xdr:col>
      <xdr:colOff>517525</xdr:colOff>
      <xdr:row>38</xdr:row>
      <xdr:rowOff>108464</xdr:rowOff>
    </xdr:to>
    <xdr:cxnSp macro="">
      <xdr:nvCxnSpPr>
        <xdr:cNvPr id="493" name="直線コネクタ 492"/>
        <xdr:cNvCxnSpPr/>
      </xdr:nvCxnSpPr>
      <xdr:spPr>
        <a:xfrm flipV="1">
          <a:off x="15481300" y="6544734"/>
          <a:ext cx="838200" cy="7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4"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108464</xdr:rowOff>
    </xdr:from>
    <xdr:to>
      <xdr:col>22</xdr:col>
      <xdr:colOff>365125</xdr:colOff>
      <xdr:row>38</xdr:row>
      <xdr:rowOff>112515</xdr:rowOff>
    </xdr:to>
    <xdr:cxnSp macro="">
      <xdr:nvCxnSpPr>
        <xdr:cNvPr id="496" name="直線コネクタ 495"/>
        <xdr:cNvCxnSpPr/>
      </xdr:nvCxnSpPr>
      <xdr:spPr>
        <a:xfrm flipV="1">
          <a:off x="14592300" y="6623564"/>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112515</xdr:rowOff>
    </xdr:from>
    <xdr:to>
      <xdr:col>21</xdr:col>
      <xdr:colOff>161925</xdr:colOff>
      <xdr:row>38</xdr:row>
      <xdr:rowOff>112949</xdr:rowOff>
    </xdr:to>
    <xdr:cxnSp macro="">
      <xdr:nvCxnSpPr>
        <xdr:cNvPr id="499" name="直線コネクタ 498"/>
        <xdr:cNvCxnSpPr/>
      </xdr:nvCxnSpPr>
      <xdr:spPr>
        <a:xfrm flipV="1">
          <a:off x="13703300" y="6627615"/>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112949</xdr:rowOff>
    </xdr:from>
    <xdr:to>
      <xdr:col>19</xdr:col>
      <xdr:colOff>644525</xdr:colOff>
      <xdr:row>38</xdr:row>
      <xdr:rowOff>117435</xdr:rowOff>
    </xdr:to>
    <xdr:cxnSp macro="">
      <xdr:nvCxnSpPr>
        <xdr:cNvPr id="502" name="直線コネクタ 501"/>
        <xdr:cNvCxnSpPr/>
      </xdr:nvCxnSpPr>
      <xdr:spPr>
        <a:xfrm flipV="1">
          <a:off x="12814300" y="6628049"/>
          <a:ext cx="889000" cy="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150284</xdr:rowOff>
    </xdr:from>
    <xdr:to>
      <xdr:col>23</xdr:col>
      <xdr:colOff>568325</xdr:colOff>
      <xdr:row>38</xdr:row>
      <xdr:rowOff>80434</xdr:rowOff>
    </xdr:to>
    <xdr:sp macro="" textlink="">
      <xdr:nvSpPr>
        <xdr:cNvPr id="512" name="円/楕円 511"/>
        <xdr:cNvSpPr/>
      </xdr:nvSpPr>
      <xdr:spPr>
        <a:xfrm>
          <a:off x="16268700" y="64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109661</xdr:rowOff>
    </xdr:from>
    <xdr:ext cx="534377" cy="259045"/>
    <xdr:sp macro="" textlink="">
      <xdr:nvSpPr>
        <xdr:cNvPr id="513" name="災害復旧事業費該当値テキスト"/>
        <xdr:cNvSpPr txBox="1"/>
      </xdr:nvSpPr>
      <xdr:spPr>
        <a:xfrm>
          <a:off x="16370300" y="628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24,074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57664</xdr:rowOff>
    </xdr:from>
    <xdr:to>
      <xdr:col>22</xdr:col>
      <xdr:colOff>415925</xdr:colOff>
      <xdr:row>38</xdr:row>
      <xdr:rowOff>159264</xdr:rowOff>
    </xdr:to>
    <xdr:sp macro="" textlink="">
      <xdr:nvSpPr>
        <xdr:cNvPr id="514" name="円/楕円 513"/>
        <xdr:cNvSpPr/>
      </xdr:nvSpPr>
      <xdr:spPr>
        <a:xfrm>
          <a:off x="15430500" y="65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150391</xdr:rowOff>
    </xdr:from>
    <xdr:ext cx="469744" cy="259045"/>
    <xdr:sp macro="" textlink="">
      <xdr:nvSpPr>
        <xdr:cNvPr id="515" name="テキスト ボックス 514"/>
        <xdr:cNvSpPr txBox="1"/>
      </xdr:nvSpPr>
      <xdr:spPr>
        <a:xfrm>
          <a:off x="15246427" y="666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61715</xdr:rowOff>
    </xdr:from>
    <xdr:to>
      <xdr:col>21</xdr:col>
      <xdr:colOff>212725</xdr:colOff>
      <xdr:row>38</xdr:row>
      <xdr:rowOff>163315</xdr:rowOff>
    </xdr:to>
    <xdr:sp macro="" textlink="">
      <xdr:nvSpPr>
        <xdr:cNvPr id="516" name="円/楕円 515"/>
        <xdr:cNvSpPr/>
      </xdr:nvSpPr>
      <xdr:spPr>
        <a:xfrm>
          <a:off x="14541500" y="65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154442</xdr:rowOff>
    </xdr:from>
    <xdr:ext cx="469744" cy="259045"/>
    <xdr:sp macro="" textlink="">
      <xdr:nvSpPr>
        <xdr:cNvPr id="517" name="テキスト ボックス 516"/>
        <xdr:cNvSpPr txBox="1"/>
      </xdr:nvSpPr>
      <xdr:spPr>
        <a:xfrm>
          <a:off x="14357427" y="666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62149</xdr:rowOff>
    </xdr:from>
    <xdr:to>
      <xdr:col>20</xdr:col>
      <xdr:colOff>9525</xdr:colOff>
      <xdr:row>38</xdr:row>
      <xdr:rowOff>163749</xdr:rowOff>
    </xdr:to>
    <xdr:sp macro="" textlink="">
      <xdr:nvSpPr>
        <xdr:cNvPr id="518" name="円/楕円 517"/>
        <xdr:cNvSpPr/>
      </xdr:nvSpPr>
      <xdr:spPr>
        <a:xfrm>
          <a:off x="13652500" y="657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154876</xdr:rowOff>
    </xdr:from>
    <xdr:ext cx="469744" cy="259045"/>
    <xdr:sp macro="" textlink="">
      <xdr:nvSpPr>
        <xdr:cNvPr id="519" name="テキスト ボックス 518"/>
        <xdr:cNvSpPr txBox="1"/>
      </xdr:nvSpPr>
      <xdr:spPr>
        <a:xfrm>
          <a:off x="13468427" y="666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66635</xdr:rowOff>
    </xdr:from>
    <xdr:to>
      <xdr:col>18</xdr:col>
      <xdr:colOff>492125</xdr:colOff>
      <xdr:row>38</xdr:row>
      <xdr:rowOff>168235</xdr:rowOff>
    </xdr:to>
    <xdr:sp macro="" textlink="">
      <xdr:nvSpPr>
        <xdr:cNvPr id="520" name="円/楕円 519"/>
        <xdr:cNvSpPr/>
      </xdr:nvSpPr>
      <xdr:spPr>
        <a:xfrm>
          <a:off x="12763500" y="658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159362</xdr:rowOff>
    </xdr:from>
    <xdr:ext cx="469744" cy="259045"/>
    <xdr:sp macro="" textlink="">
      <xdr:nvSpPr>
        <xdr:cNvPr id="521" name="テキスト ボックス 520"/>
        <xdr:cNvSpPr txBox="1"/>
      </xdr:nvSpPr>
      <xdr:spPr>
        <a:xfrm>
          <a:off x="12579427" y="667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92044</xdr:rowOff>
    </xdr:from>
    <xdr:to>
      <xdr:col>23</xdr:col>
      <xdr:colOff>517525</xdr:colOff>
      <xdr:row>77</xdr:row>
      <xdr:rowOff>115582</xdr:rowOff>
    </xdr:to>
    <xdr:cxnSp macro="">
      <xdr:nvCxnSpPr>
        <xdr:cNvPr id="605" name="直線コネクタ 604"/>
        <xdr:cNvCxnSpPr/>
      </xdr:nvCxnSpPr>
      <xdr:spPr>
        <a:xfrm>
          <a:off x="15481300" y="13293694"/>
          <a:ext cx="838200" cy="2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82443</xdr:rowOff>
    </xdr:from>
    <xdr:to>
      <xdr:col>22</xdr:col>
      <xdr:colOff>365125</xdr:colOff>
      <xdr:row>77</xdr:row>
      <xdr:rowOff>92044</xdr:rowOff>
    </xdr:to>
    <xdr:cxnSp macro="">
      <xdr:nvCxnSpPr>
        <xdr:cNvPr id="608" name="直線コネクタ 607"/>
        <xdr:cNvCxnSpPr/>
      </xdr:nvCxnSpPr>
      <xdr:spPr>
        <a:xfrm>
          <a:off x="14592300" y="13284093"/>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78535</xdr:rowOff>
    </xdr:from>
    <xdr:to>
      <xdr:col>21</xdr:col>
      <xdr:colOff>161925</xdr:colOff>
      <xdr:row>77</xdr:row>
      <xdr:rowOff>82443</xdr:rowOff>
    </xdr:to>
    <xdr:cxnSp macro="">
      <xdr:nvCxnSpPr>
        <xdr:cNvPr id="611" name="直線コネクタ 610"/>
        <xdr:cNvCxnSpPr/>
      </xdr:nvCxnSpPr>
      <xdr:spPr>
        <a:xfrm>
          <a:off x="13703300" y="13280185"/>
          <a:ext cx="8890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78535</xdr:rowOff>
    </xdr:from>
    <xdr:to>
      <xdr:col>19</xdr:col>
      <xdr:colOff>644525</xdr:colOff>
      <xdr:row>77</xdr:row>
      <xdr:rowOff>85930</xdr:rowOff>
    </xdr:to>
    <xdr:cxnSp macro="">
      <xdr:nvCxnSpPr>
        <xdr:cNvPr id="614" name="直線コネクタ 613"/>
        <xdr:cNvCxnSpPr/>
      </xdr:nvCxnSpPr>
      <xdr:spPr>
        <a:xfrm flipV="1">
          <a:off x="12814300" y="13280185"/>
          <a:ext cx="889000" cy="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64782</xdr:rowOff>
    </xdr:from>
    <xdr:to>
      <xdr:col>23</xdr:col>
      <xdr:colOff>568325</xdr:colOff>
      <xdr:row>77</xdr:row>
      <xdr:rowOff>166382</xdr:rowOff>
    </xdr:to>
    <xdr:sp macro="" textlink="">
      <xdr:nvSpPr>
        <xdr:cNvPr id="624" name="円/楕円 623"/>
        <xdr:cNvSpPr/>
      </xdr:nvSpPr>
      <xdr:spPr>
        <a:xfrm>
          <a:off x="16268700" y="132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87659</xdr:rowOff>
    </xdr:from>
    <xdr:ext cx="534377" cy="259045"/>
    <xdr:sp macro="" textlink="">
      <xdr:nvSpPr>
        <xdr:cNvPr id="625" name="公債費該当値テキスト"/>
        <xdr:cNvSpPr txBox="1"/>
      </xdr:nvSpPr>
      <xdr:spPr>
        <a:xfrm>
          <a:off x="16370300" y="1311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71,330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41244</xdr:rowOff>
    </xdr:from>
    <xdr:to>
      <xdr:col>22</xdr:col>
      <xdr:colOff>415925</xdr:colOff>
      <xdr:row>77</xdr:row>
      <xdr:rowOff>142844</xdr:rowOff>
    </xdr:to>
    <xdr:sp macro="" textlink="">
      <xdr:nvSpPr>
        <xdr:cNvPr id="626" name="円/楕円 625"/>
        <xdr:cNvSpPr/>
      </xdr:nvSpPr>
      <xdr:spPr>
        <a:xfrm>
          <a:off x="15430500" y="1324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159371</xdr:rowOff>
    </xdr:from>
    <xdr:ext cx="534377" cy="259045"/>
    <xdr:sp macro="" textlink="">
      <xdr:nvSpPr>
        <xdr:cNvPr id="627" name="テキスト ボックス 626"/>
        <xdr:cNvSpPr txBox="1"/>
      </xdr:nvSpPr>
      <xdr:spPr>
        <a:xfrm>
          <a:off x="15214111" y="1301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77,508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31643</xdr:rowOff>
    </xdr:from>
    <xdr:to>
      <xdr:col>21</xdr:col>
      <xdr:colOff>212725</xdr:colOff>
      <xdr:row>77</xdr:row>
      <xdr:rowOff>133243</xdr:rowOff>
    </xdr:to>
    <xdr:sp macro="" textlink="">
      <xdr:nvSpPr>
        <xdr:cNvPr id="628" name="円/楕円 627"/>
        <xdr:cNvSpPr/>
      </xdr:nvSpPr>
      <xdr:spPr>
        <a:xfrm>
          <a:off x="14541500" y="132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149770</xdr:rowOff>
    </xdr:from>
    <xdr:ext cx="534377" cy="259045"/>
    <xdr:sp macro="" textlink="">
      <xdr:nvSpPr>
        <xdr:cNvPr id="629" name="テキスト ボックス 628"/>
        <xdr:cNvSpPr txBox="1"/>
      </xdr:nvSpPr>
      <xdr:spPr>
        <a:xfrm>
          <a:off x="14325111" y="1300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80,028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27735</xdr:rowOff>
    </xdr:from>
    <xdr:to>
      <xdr:col>20</xdr:col>
      <xdr:colOff>9525</xdr:colOff>
      <xdr:row>77</xdr:row>
      <xdr:rowOff>129335</xdr:rowOff>
    </xdr:to>
    <xdr:sp macro="" textlink="">
      <xdr:nvSpPr>
        <xdr:cNvPr id="630" name="円/楕円 629"/>
        <xdr:cNvSpPr/>
      </xdr:nvSpPr>
      <xdr:spPr>
        <a:xfrm>
          <a:off x="13652500" y="1322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145862</xdr:rowOff>
    </xdr:from>
    <xdr:ext cx="534377" cy="259045"/>
    <xdr:sp macro="" textlink="">
      <xdr:nvSpPr>
        <xdr:cNvPr id="631" name="テキスト ボックス 630"/>
        <xdr:cNvSpPr txBox="1"/>
      </xdr:nvSpPr>
      <xdr:spPr>
        <a:xfrm>
          <a:off x="13436111" y="1300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81,054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35130</xdr:rowOff>
    </xdr:from>
    <xdr:to>
      <xdr:col>18</xdr:col>
      <xdr:colOff>492125</xdr:colOff>
      <xdr:row>77</xdr:row>
      <xdr:rowOff>136730</xdr:rowOff>
    </xdr:to>
    <xdr:sp macro="" textlink="">
      <xdr:nvSpPr>
        <xdr:cNvPr id="632" name="円/楕円 631"/>
        <xdr:cNvSpPr/>
      </xdr:nvSpPr>
      <xdr:spPr>
        <a:xfrm>
          <a:off x="12763500" y="1323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153257</xdr:rowOff>
    </xdr:from>
    <xdr:ext cx="534377" cy="259045"/>
    <xdr:sp macro="" textlink="">
      <xdr:nvSpPr>
        <xdr:cNvPr id="633" name="テキスト ボックス 632"/>
        <xdr:cNvSpPr txBox="1"/>
      </xdr:nvSpPr>
      <xdr:spPr>
        <a:xfrm>
          <a:off x="12547111" y="130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171287</xdr:rowOff>
    </xdr:from>
    <xdr:to>
      <xdr:col>23</xdr:col>
      <xdr:colOff>517525</xdr:colOff>
      <xdr:row>98</xdr:row>
      <xdr:rowOff>84418</xdr:rowOff>
    </xdr:to>
    <xdr:cxnSp macro="">
      <xdr:nvCxnSpPr>
        <xdr:cNvPr id="660" name="直線コネクタ 659"/>
        <xdr:cNvCxnSpPr/>
      </xdr:nvCxnSpPr>
      <xdr:spPr>
        <a:xfrm flipV="1">
          <a:off x="15481300" y="16801937"/>
          <a:ext cx="8382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84418</xdr:rowOff>
    </xdr:from>
    <xdr:to>
      <xdr:col>22</xdr:col>
      <xdr:colOff>365125</xdr:colOff>
      <xdr:row>98</xdr:row>
      <xdr:rowOff>86937</xdr:rowOff>
    </xdr:to>
    <xdr:cxnSp macro="">
      <xdr:nvCxnSpPr>
        <xdr:cNvPr id="663" name="直線コネクタ 662"/>
        <xdr:cNvCxnSpPr/>
      </xdr:nvCxnSpPr>
      <xdr:spPr>
        <a:xfrm flipV="1">
          <a:off x="14592300" y="16886518"/>
          <a:ext cx="889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86937</xdr:rowOff>
    </xdr:from>
    <xdr:to>
      <xdr:col>21</xdr:col>
      <xdr:colOff>161925</xdr:colOff>
      <xdr:row>98</xdr:row>
      <xdr:rowOff>103091</xdr:rowOff>
    </xdr:to>
    <xdr:cxnSp macro="">
      <xdr:nvCxnSpPr>
        <xdr:cNvPr id="666" name="直線コネクタ 665"/>
        <xdr:cNvCxnSpPr/>
      </xdr:nvCxnSpPr>
      <xdr:spPr>
        <a:xfrm flipV="1">
          <a:off x="13703300" y="16889037"/>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71158</xdr:rowOff>
    </xdr:from>
    <xdr:to>
      <xdr:col>19</xdr:col>
      <xdr:colOff>644525</xdr:colOff>
      <xdr:row>98</xdr:row>
      <xdr:rowOff>103091</xdr:rowOff>
    </xdr:to>
    <xdr:cxnSp macro="">
      <xdr:nvCxnSpPr>
        <xdr:cNvPr id="669" name="直線コネクタ 668"/>
        <xdr:cNvCxnSpPr/>
      </xdr:nvCxnSpPr>
      <xdr:spPr>
        <a:xfrm>
          <a:off x="12814300" y="16873258"/>
          <a:ext cx="889000" cy="3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120487</xdr:rowOff>
    </xdr:from>
    <xdr:to>
      <xdr:col>23</xdr:col>
      <xdr:colOff>568325</xdr:colOff>
      <xdr:row>98</xdr:row>
      <xdr:rowOff>50637</xdr:rowOff>
    </xdr:to>
    <xdr:sp macro="" textlink="">
      <xdr:nvSpPr>
        <xdr:cNvPr id="679" name="円/楕円 678"/>
        <xdr:cNvSpPr/>
      </xdr:nvSpPr>
      <xdr:spPr>
        <a:xfrm>
          <a:off x="16268700" y="167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143364</xdr:rowOff>
    </xdr:from>
    <xdr:ext cx="534377" cy="259045"/>
    <xdr:sp macro="" textlink="">
      <xdr:nvSpPr>
        <xdr:cNvPr id="680" name="積立金該当値テキスト"/>
        <xdr:cNvSpPr txBox="1"/>
      </xdr:nvSpPr>
      <xdr:spPr>
        <a:xfrm>
          <a:off x="16370300" y="1660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61,182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33618</xdr:rowOff>
    </xdr:from>
    <xdr:to>
      <xdr:col>22</xdr:col>
      <xdr:colOff>415925</xdr:colOff>
      <xdr:row>98</xdr:row>
      <xdr:rowOff>135218</xdr:rowOff>
    </xdr:to>
    <xdr:sp macro="" textlink="">
      <xdr:nvSpPr>
        <xdr:cNvPr id="681" name="円/楕円 680"/>
        <xdr:cNvSpPr/>
      </xdr:nvSpPr>
      <xdr:spPr>
        <a:xfrm>
          <a:off x="15430500" y="1683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126345</xdr:rowOff>
    </xdr:from>
    <xdr:ext cx="534377" cy="259045"/>
    <xdr:sp macro="" textlink="">
      <xdr:nvSpPr>
        <xdr:cNvPr id="682" name="テキスト ボックス 681"/>
        <xdr:cNvSpPr txBox="1"/>
      </xdr:nvSpPr>
      <xdr:spPr>
        <a:xfrm>
          <a:off x="15214111" y="1692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36137</xdr:rowOff>
    </xdr:from>
    <xdr:to>
      <xdr:col>21</xdr:col>
      <xdr:colOff>212725</xdr:colOff>
      <xdr:row>98</xdr:row>
      <xdr:rowOff>137737</xdr:rowOff>
    </xdr:to>
    <xdr:sp macro="" textlink="">
      <xdr:nvSpPr>
        <xdr:cNvPr id="683" name="円/楕円 682"/>
        <xdr:cNvSpPr/>
      </xdr:nvSpPr>
      <xdr:spPr>
        <a:xfrm>
          <a:off x="14541500" y="1683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128864</xdr:rowOff>
    </xdr:from>
    <xdr:ext cx="534377" cy="259045"/>
    <xdr:sp macro="" textlink="">
      <xdr:nvSpPr>
        <xdr:cNvPr id="684" name="テキスト ボックス 683"/>
        <xdr:cNvSpPr txBox="1"/>
      </xdr:nvSpPr>
      <xdr:spPr>
        <a:xfrm>
          <a:off x="14325111" y="1693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23,081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52291</xdr:rowOff>
    </xdr:from>
    <xdr:to>
      <xdr:col>20</xdr:col>
      <xdr:colOff>9525</xdr:colOff>
      <xdr:row>98</xdr:row>
      <xdr:rowOff>153891</xdr:rowOff>
    </xdr:to>
    <xdr:sp macro="" textlink="">
      <xdr:nvSpPr>
        <xdr:cNvPr id="685" name="円/楕円 684"/>
        <xdr:cNvSpPr/>
      </xdr:nvSpPr>
      <xdr:spPr>
        <a:xfrm>
          <a:off x="13652500" y="1685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145018</xdr:rowOff>
    </xdr:from>
    <xdr:ext cx="534377" cy="259045"/>
    <xdr:sp macro="" textlink="">
      <xdr:nvSpPr>
        <xdr:cNvPr id="686" name="テキスト ボックス 685"/>
        <xdr:cNvSpPr txBox="1"/>
      </xdr:nvSpPr>
      <xdr:spPr>
        <a:xfrm>
          <a:off x="13436111" y="1694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20358</xdr:rowOff>
    </xdr:from>
    <xdr:to>
      <xdr:col>18</xdr:col>
      <xdr:colOff>492125</xdr:colOff>
      <xdr:row>98</xdr:row>
      <xdr:rowOff>121958</xdr:rowOff>
    </xdr:to>
    <xdr:sp macro="" textlink="">
      <xdr:nvSpPr>
        <xdr:cNvPr id="687" name="円/楕円 686"/>
        <xdr:cNvSpPr/>
      </xdr:nvSpPr>
      <xdr:spPr>
        <a:xfrm>
          <a:off x="12763500" y="1682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138485</xdr:rowOff>
    </xdr:from>
    <xdr:ext cx="534377" cy="259045"/>
    <xdr:sp macro="" textlink="">
      <xdr:nvSpPr>
        <xdr:cNvPr id="688" name="テキスト ボックス 687"/>
        <xdr:cNvSpPr txBox="1"/>
      </xdr:nvSpPr>
      <xdr:spPr>
        <a:xfrm>
          <a:off x="12547111" y="1659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29,983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122829</xdr:rowOff>
    </xdr:from>
    <xdr:to>
      <xdr:col>32</xdr:col>
      <xdr:colOff>187325</xdr:colOff>
      <xdr:row>38</xdr:row>
      <xdr:rowOff>123972</xdr:rowOff>
    </xdr:to>
    <xdr:cxnSp macro="">
      <xdr:nvCxnSpPr>
        <xdr:cNvPr id="715" name="直線コネクタ 714"/>
        <xdr:cNvCxnSpPr/>
      </xdr:nvCxnSpPr>
      <xdr:spPr>
        <a:xfrm>
          <a:off x="21323300" y="663792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122829</xdr:rowOff>
    </xdr:from>
    <xdr:to>
      <xdr:col>31</xdr:col>
      <xdr:colOff>34925</xdr:colOff>
      <xdr:row>38</xdr:row>
      <xdr:rowOff>127539</xdr:rowOff>
    </xdr:to>
    <xdr:cxnSp macro="">
      <xdr:nvCxnSpPr>
        <xdr:cNvPr id="718" name="直線コネクタ 717"/>
        <xdr:cNvCxnSpPr/>
      </xdr:nvCxnSpPr>
      <xdr:spPr>
        <a:xfrm flipV="1">
          <a:off x="20434300" y="6637929"/>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127539</xdr:rowOff>
    </xdr:from>
    <xdr:to>
      <xdr:col>29</xdr:col>
      <xdr:colOff>517525</xdr:colOff>
      <xdr:row>38</xdr:row>
      <xdr:rowOff>127539</xdr:rowOff>
    </xdr:to>
    <xdr:cxnSp macro="">
      <xdr:nvCxnSpPr>
        <xdr:cNvPr id="721" name="直線コネクタ 720"/>
        <xdr:cNvCxnSpPr/>
      </xdr:nvCxnSpPr>
      <xdr:spPr>
        <a:xfrm>
          <a:off x="19545300" y="6642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127310</xdr:rowOff>
    </xdr:from>
    <xdr:to>
      <xdr:col>28</xdr:col>
      <xdr:colOff>314325</xdr:colOff>
      <xdr:row>38</xdr:row>
      <xdr:rowOff>127539</xdr:rowOff>
    </xdr:to>
    <xdr:cxnSp macro="">
      <xdr:nvCxnSpPr>
        <xdr:cNvPr id="724" name="直線コネクタ 723"/>
        <xdr:cNvCxnSpPr/>
      </xdr:nvCxnSpPr>
      <xdr:spPr>
        <a:xfrm>
          <a:off x="18656300" y="664241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73172</xdr:rowOff>
    </xdr:from>
    <xdr:to>
      <xdr:col>32</xdr:col>
      <xdr:colOff>238125</xdr:colOff>
      <xdr:row>39</xdr:row>
      <xdr:rowOff>3322</xdr:rowOff>
    </xdr:to>
    <xdr:sp macro="" textlink="">
      <xdr:nvSpPr>
        <xdr:cNvPr id="734" name="円/楕円 733"/>
        <xdr:cNvSpPr/>
      </xdr:nvSpPr>
      <xdr:spPr>
        <a:xfrm>
          <a:off x="22110700" y="65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160870</xdr:rowOff>
    </xdr:from>
    <xdr:ext cx="378565" cy="259045"/>
    <xdr:sp macro="" textlink="">
      <xdr:nvSpPr>
        <xdr:cNvPr id="735" name="投資及び出資金該当値テキスト"/>
        <xdr:cNvSpPr txBox="1"/>
      </xdr:nvSpPr>
      <xdr:spPr>
        <a:xfrm>
          <a:off x="22212300" y="650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72029</xdr:rowOff>
    </xdr:from>
    <xdr:to>
      <xdr:col>31</xdr:col>
      <xdr:colOff>85725</xdr:colOff>
      <xdr:row>39</xdr:row>
      <xdr:rowOff>2179</xdr:rowOff>
    </xdr:to>
    <xdr:sp macro="" textlink="">
      <xdr:nvSpPr>
        <xdr:cNvPr id="736" name="円/楕円 735"/>
        <xdr:cNvSpPr/>
      </xdr:nvSpPr>
      <xdr:spPr>
        <a:xfrm>
          <a:off x="21272500" y="658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164756</xdr:rowOff>
    </xdr:from>
    <xdr:ext cx="378565" cy="259045"/>
    <xdr:sp macro="" textlink="">
      <xdr:nvSpPr>
        <xdr:cNvPr id="737" name="テキスト ボックス 736"/>
        <xdr:cNvSpPr txBox="1"/>
      </xdr:nvSpPr>
      <xdr:spPr>
        <a:xfrm>
          <a:off x="21134017" y="6679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76739</xdr:rowOff>
    </xdr:from>
    <xdr:to>
      <xdr:col>29</xdr:col>
      <xdr:colOff>568325</xdr:colOff>
      <xdr:row>39</xdr:row>
      <xdr:rowOff>6889</xdr:rowOff>
    </xdr:to>
    <xdr:sp macro="" textlink="">
      <xdr:nvSpPr>
        <xdr:cNvPr id="738" name="円/楕円 737"/>
        <xdr:cNvSpPr/>
      </xdr:nvSpPr>
      <xdr:spPr>
        <a:xfrm>
          <a:off x="20383500" y="659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169466</xdr:rowOff>
    </xdr:from>
    <xdr:ext cx="378565" cy="259045"/>
    <xdr:sp macro="" textlink="">
      <xdr:nvSpPr>
        <xdr:cNvPr id="739" name="テキスト ボックス 738"/>
        <xdr:cNvSpPr txBox="1"/>
      </xdr:nvSpPr>
      <xdr:spPr>
        <a:xfrm>
          <a:off x="20245017" y="6684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76739</xdr:rowOff>
    </xdr:from>
    <xdr:to>
      <xdr:col>28</xdr:col>
      <xdr:colOff>365125</xdr:colOff>
      <xdr:row>39</xdr:row>
      <xdr:rowOff>6889</xdr:rowOff>
    </xdr:to>
    <xdr:sp macro="" textlink="">
      <xdr:nvSpPr>
        <xdr:cNvPr id="740" name="円/楕円 739"/>
        <xdr:cNvSpPr/>
      </xdr:nvSpPr>
      <xdr:spPr>
        <a:xfrm>
          <a:off x="19494500" y="659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169466</xdr:rowOff>
    </xdr:from>
    <xdr:ext cx="378565" cy="259045"/>
    <xdr:sp macro="" textlink="">
      <xdr:nvSpPr>
        <xdr:cNvPr id="741" name="テキスト ボックス 740"/>
        <xdr:cNvSpPr txBox="1"/>
      </xdr:nvSpPr>
      <xdr:spPr>
        <a:xfrm>
          <a:off x="19356017" y="6684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76510</xdr:rowOff>
    </xdr:from>
    <xdr:to>
      <xdr:col>27</xdr:col>
      <xdr:colOff>161925</xdr:colOff>
      <xdr:row>39</xdr:row>
      <xdr:rowOff>6660</xdr:rowOff>
    </xdr:to>
    <xdr:sp macro="" textlink="">
      <xdr:nvSpPr>
        <xdr:cNvPr id="742" name="円/楕円 741"/>
        <xdr:cNvSpPr/>
      </xdr:nvSpPr>
      <xdr:spPr>
        <a:xfrm>
          <a:off x="18605500" y="65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169237</xdr:rowOff>
    </xdr:from>
    <xdr:ext cx="378565" cy="259045"/>
    <xdr:sp macro="" textlink="">
      <xdr:nvSpPr>
        <xdr:cNvPr id="743" name="テキスト ボックス 742"/>
        <xdr:cNvSpPr txBox="1"/>
      </xdr:nvSpPr>
      <xdr:spPr>
        <a:xfrm>
          <a:off x="18467017" y="668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94590</xdr:rowOff>
    </xdr:from>
    <xdr:to>
      <xdr:col>32</xdr:col>
      <xdr:colOff>187325</xdr:colOff>
      <xdr:row>57</xdr:row>
      <xdr:rowOff>95752</xdr:rowOff>
    </xdr:to>
    <xdr:cxnSp macro="">
      <xdr:nvCxnSpPr>
        <xdr:cNvPr id="772" name="直線コネクタ 771"/>
        <xdr:cNvCxnSpPr/>
      </xdr:nvCxnSpPr>
      <xdr:spPr>
        <a:xfrm flipV="1">
          <a:off x="21323300" y="9867240"/>
          <a:ext cx="8382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17892</xdr:rowOff>
    </xdr:from>
    <xdr:ext cx="469744" cy="259045"/>
    <xdr:sp macro="" textlink="">
      <xdr:nvSpPr>
        <xdr:cNvPr id="773" name="貸付金平均値テキスト"/>
        <xdr:cNvSpPr txBox="1"/>
      </xdr:nvSpPr>
      <xdr:spPr>
        <a:xfrm>
          <a:off x="22212300" y="9961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95752</xdr:rowOff>
    </xdr:from>
    <xdr:to>
      <xdr:col>31</xdr:col>
      <xdr:colOff>34925</xdr:colOff>
      <xdr:row>57</xdr:row>
      <xdr:rowOff>138709</xdr:rowOff>
    </xdr:to>
    <xdr:cxnSp macro="">
      <xdr:nvCxnSpPr>
        <xdr:cNvPr id="775" name="直線コネクタ 774"/>
        <xdr:cNvCxnSpPr/>
      </xdr:nvCxnSpPr>
      <xdr:spPr>
        <a:xfrm flipV="1">
          <a:off x="20434300" y="9868402"/>
          <a:ext cx="889000" cy="4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126496</xdr:rowOff>
    </xdr:from>
    <xdr:ext cx="469744" cy="259045"/>
    <xdr:sp macro="" textlink="">
      <xdr:nvSpPr>
        <xdr:cNvPr id="777" name="テキスト ボックス 776"/>
        <xdr:cNvSpPr txBox="1"/>
      </xdr:nvSpPr>
      <xdr:spPr>
        <a:xfrm>
          <a:off x="21088427" y="1007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119793</xdr:rowOff>
    </xdr:from>
    <xdr:to>
      <xdr:col>29</xdr:col>
      <xdr:colOff>517525</xdr:colOff>
      <xdr:row>57</xdr:row>
      <xdr:rowOff>138709</xdr:rowOff>
    </xdr:to>
    <xdr:cxnSp macro="">
      <xdr:nvCxnSpPr>
        <xdr:cNvPr id="778" name="直線コネクタ 777"/>
        <xdr:cNvCxnSpPr/>
      </xdr:nvCxnSpPr>
      <xdr:spPr>
        <a:xfrm>
          <a:off x="19545300" y="9892443"/>
          <a:ext cx="889000" cy="1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120343</xdr:rowOff>
    </xdr:from>
    <xdr:ext cx="469744" cy="259045"/>
    <xdr:sp macro="" textlink="">
      <xdr:nvSpPr>
        <xdr:cNvPr id="780" name="テキスト ボックス 779"/>
        <xdr:cNvSpPr txBox="1"/>
      </xdr:nvSpPr>
      <xdr:spPr>
        <a:xfrm>
          <a:off x="20199427" y="1006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115678</xdr:rowOff>
    </xdr:from>
    <xdr:to>
      <xdr:col>28</xdr:col>
      <xdr:colOff>314325</xdr:colOff>
      <xdr:row>57</xdr:row>
      <xdr:rowOff>119793</xdr:rowOff>
    </xdr:to>
    <xdr:cxnSp macro="">
      <xdr:nvCxnSpPr>
        <xdr:cNvPr id="781" name="直線コネクタ 780"/>
        <xdr:cNvCxnSpPr/>
      </xdr:nvCxnSpPr>
      <xdr:spPr>
        <a:xfrm>
          <a:off x="18656300" y="988832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118362</xdr:rowOff>
    </xdr:from>
    <xdr:ext cx="469744" cy="259045"/>
    <xdr:sp macro="" textlink="">
      <xdr:nvSpPr>
        <xdr:cNvPr id="783" name="テキスト ボックス 782"/>
        <xdr:cNvSpPr txBox="1"/>
      </xdr:nvSpPr>
      <xdr:spPr>
        <a:xfrm>
          <a:off x="19310427" y="1006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111065</xdr:rowOff>
    </xdr:from>
    <xdr:ext cx="469744" cy="259045"/>
    <xdr:sp macro="" textlink="">
      <xdr:nvSpPr>
        <xdr:cNvPr id="785" name="テキスト ボックス 784"/>
        <xdr:cNvSpPr txBox="1"/>
      </xdr:nvSpPr>
      <xdr:spPr>
        <a:xfrm>
          <a:off x="18421427" y="1005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43790</xdr:rowOff>
    </xdr:from>
    <xdr:to>
      <xdr:col>32</xdr:col>
      <xdr:colOff>238125</xdr:colOff>
      <xdr:row>57</xdr:row>
      <xdr:rowOff>145390</xdr:rowOff>
    </xdr:to>
    <xdr:sp macro="" textlink="">
      <xdr:nvSpPr>
        <xdr:cNvPr id="791" name="円/楕円 790"/>
        <xdr:cNvSpPr/>
      </xdr:nvSpPr>
      <xdr:spPr>
        <a:xfrm>
          <a:off x="22110700" y="98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66667</xdr:rowOff>
    </xdr:from>
    <xdr:ext cx="534377" cy="259045"/>
    <xdr:sp macro="" textlink="">
      <xdr:nvSpPr>
        <xdr:cNvPr id="792" name="貸付金該当値テキスト"/>
        <xdr:cNvSpPr txBox="1"/>
      </xdr:nvSpPr>
      <xdr:spPr>
        <a:xfrm>
          <a:off x="22212300" y="966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15,368</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44952</xdr:rowOff>
    </xdr:from>
    <xdr:to>
      <xdr:col>31</xdr:col>
      <xdr:colOff>85725</xdr:colOff>
      <xdr:row>57</xdr:row>
      <xdr:rowOff>146552</xdr:rowOff>
    </xdr:to>
    <xdr:sp macro="" textlink="">
      <xdr:nvSpPr>
        <xdr:cNvPr id="793" name="円/楕円 792"/>
        <xdr:cNvSpPr/>
      </xdr:nvSpPr>
      <xdr:spPr>
        <a:xfrm>
          <a:off x="21272500" y="98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163079</xdr:rowOff>
    </xdr:from>
    <xdr:ext cx="534377" cy="259045"/>
    <xdr:sp macro="" textlink="">
      <xdr:nvSpPr>
        <xdr:cNvPr id="794" name="テキスト ボックス 793"/>
        <xdr:cNvSpPr txBox="1"/>
      </xdr:nvSpPr>
      <xdr:spPr>
        <a:xfrm>
          <a:off x="21056111" y="959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15,307</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87909</xdr:rowOff>
    </xdr:from>
    <xdr:to>
      <xdr:col>29</xdr:col>
      <xdr:colOff>568325</xdr:colOff>
      <xdr:row>58</xdr:row>
      <xdr:rowOff>18059</xdr:rowOff>
    </xdr:to>
    <xdr:sp macro="" textlink="">
      <xdr:nvSpPr>
        <xdr:cNvPr id="795" name="円/楕円 794"/>
        <xdr:cNvSpPr/>
      </xdr:nvSpPr>
      <xdr:spPr>
        <a:xfrm>
          <a:off x="20383500" y="986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34586</xdr:rowOff>
    </xdr:from>
    <xdr:ext cx="534377" cy="259045"/>
    <xdr:sp macro="" textlink="">
      <xdr:nvSpPr>
        <xdr:cNvPr id="796" name="テキスト ボックス 795"/>
        <xdr:cNvSpPr txBox="1"/>
      </xdr:nvSpPr>
      <xdr:spPr>
        <a:xfrm>
          <a:off x="20167111" y="96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13,052</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68993</xdr:rowOff>
    </xdr:from>
    <xdr:to>
      <xdr:col>28</xdr:col>
      <xdr:colOff>365125</xdr:colOff>
      <xdr:row>57</xdr:row>
      <xdr:rowOff>170593</xdr:rowOff>
    </xdr:to>
    <xdr:sp macro="" textlink="">
      <xdr:nvSpPr>
        <xdr:cNvPr id="797" name="円/楕円 796"/>
        <xdr:cNvSpPr/>
      </xdr:nvSpPr>
      <xdr:spPr>
        <a:xfrm>
          <a:off x="19494500" y="98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15670</xdr:rowOff>
    </xdr:from>
    <xdr:ext cx="534377" cy="259045"/>
    <xdr:sp macro="" textlink="">
      <xdr:nvSpPr>
        <xdr:cNvPr id="798" name="テキスト ボックス 797"/>
        <xdr:cNvSpPr txBox="1"/>
      </xdr:nvSpPr>
      <xdr:spPr>
        <a:xfrm>
          <a:off x="19278111" y="961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64878</xdr:rowOff>
    </xdr:from>
    <xdr:to>
      <xdr:col>27</xdr:col>
      <xdr:colOff>161925</xdr:colOff>
      <xdr:row>57</xdr:row>
      <xdr:rowOff>166478</xdr:rowOff>
    </xdr:to>
    <xdr:sp macro="" textlink="">
      <xdr:nvSpPr>
        <xdr:cNvPr id="799" name="円/楕円 798"/>
        <xdr:cNvSpPr/>
      </xdr:nvSpPr>
      <xdr:spPr>
        <a:xfrm>
          <a:off x="18605500" y="983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11555</xdr:rowOff>
    </xdr:from>
    <xdr:ext cx="534377" cy="259045"/>
    <xdr:sp macro="" textlink="">
      <xdr:nvSpPr>
        <xdr:cNvPr id="800" name="テキスト ボックス 799"/>
        <xdr:cNvSpPr txBox="1"/>
      </xdr:nvSpPr>
      <xdr:spPr>
        <a:xfrm>
          <a:off x="18389111" y="961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14,261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109792</xdr:rowOff>
    </xdr:from>
    <xdr:to>
      <xdr:col>32</xdr:col>
      <xdr:colOff>187325</xdr:colOff>
      <xdr:row>73</xdr:row>
      <xdr:rowOff>128060</xdr:rowOff>
    </xdr:to>
    <xdr:cxnSp macro="">
      <xdr:nvCxnSpPr>
        <xdr:cNvPr id="830" name="直線コネクタ 829"/>
        <xdr:cNvCxnSpPr/>
      </xdr:nvCxnSpPr>
      <xdr:spPr>
        <a:xfrm>
          <a:off x="21323300" y="12625642"/>
          <a:ext cx="838200" cy="1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109792</xdr:rowOff>
    </xdr:from>
    <xdr:to>
      <xdr:col>31</xdr:col>
      <xdr:colOff>34925</xdr:colOff>
      <xdr:row>74</xdr:row>
      <xdr:rowOff>11874</xdr:rowOff>
    </xdr:to>
    <xdr:cxnSp macro="">
      <xdr:nvCxnSpPr>
        <xdr:cNvPr id="833" name="直線コネクタ 832"/>
        <xdr:cNvCxnSpPr/>
      </xdr:nvCxnSpPr>
      <xdr:spPr>
        <a:xfrm flipV="1">
          <a:off x="20434300" y="12625642"/>
          <a:ext cx="889000" cy="7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11874</xdr:rowOff>
    </xdr:from>
    <xdr:to>
      <xdr:col>29</xdr:col>
      <xdr:colOff>517525</xdr:colOff>
      <xdr:row>74</xdr:row>
      <xdr:rowOff>91713</xdr:rowOff>
    </xdr:to>
    <xdr:cxnSp macro="">
      <xdr:nvCxnSpPr>
        <xdr:cNvPr id="836" name="直線コネクタ 835"/>
        <xdr:cNvCxnSpPr/>
      </xdr:nvCxnSpPr>
      <xdr:spPr>
        <a:xfrm flipV="1">
          <a:off x="19545300" y="12699174"/>
          <a:ext cx="889000" cy="7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91713</xdr:rowOff>
    </xdr:from>
    <xdr:to>
      <xdr:col>28</xdr:col>
      <xdr:colOff>314325</xdr:colOff>
      <xdr:row>74</xdr:row>
      <xdr:rowOff>144291</xdr:rowOff>
    </xdr:to>
    <xdr:cxnSp macro="">
      <xdr:nvCxnSpPr>
        <xdr:cNvPr id="839" name="直線コネクタ 838"/>
        <xdr:cNvCxnSpPr/>
      </xdr:nvCxnSpPr>
      <xdr:spPr>
        <a:xfrm flipV="1">
          <a:off x="18656300" y="12779013"/>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77260</xdr:rowOff>
    </xdr:from>
    <xdr:to>
      <xdr:col>32</xdr:col>
      <xdr:colOff>238125</xdr:colOff>
      <xdr:row>74</xdr:row>
      <xdr:rowOff>7410</xdr:rowOff>
    </xdr:to>
    <xdr:sp macro="" textlink="">
      <xdr:nvSpPr>
        <xdr:cNvPr id="849" name="円/楕円 848"/>
        <xdr:cNvSpPr/>
      </xdr:nvSpPr>
      <xdr:spPr>
        <a:xfrm>
          <a:off x="22110700" y="125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100137</xdr:rowOff>
    </xdr:from>
    <xdr:ext cx="534377" cy="259045"/>
    <xdr:sp macro="" textlink="">
      <xdr:nvSpPr>
        <xdr:cNvPr id="850" name="繰出金該当値テキスト"/>
        <xdr:cNvSpPr txBox="1"/>
      </xdr:nvSpPr>
      <xdr:spPr>
        <a:xfrm>
          <a:off x="22212300" y="1244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69,611</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58992</xdr:rowOff>
    </xdr:from>
    <xdr:to>
      <xdr:col>31</xdr:col>
      <xdr:colOff>85725</xdr:colOff>
      <xdr:row>73</xdr:row>
      <xdr:rowOff>160592</xdr:rowOff>
    </xdr:to>
    <xdr:sp macro="" textlink="">
      <xdr:nvSpPr>
        <xdr:cNvPr id="851" name="円/楕円 850"/>
        <xdr:cNvSpPr/>
      </xdr:nvSpPr>
      <xdr:spPr>
        <a:xfrm>
          <a:off x="21272500" y="1257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5669</xdr:rowOff>
    </xdr:from>
    <xdr:ext cx="534377" cy="259045"/>
    <xdr:sp macro="" textlink="">
      <xdr:nvSpPr>
        <xdr:cNvPr id="852" name="テキスト ボックス 851"/>
        <xdr:cNvSpPr txBox="1"/>
      </xdr:nvSpPr>
      <xdr:spPr>
        <a:xfrm>
          <a:off x="21056111" y="1235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70,570</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132524</xdr:rowOff>
    </xdr:from>
    <xdr:to>
      <xdr:col>29</xdr:col>
      <xdr:colOff>568325</xdr:colOff>
      <xdr:row>74</xdr:row>
      <xdr:rowOff>62674</xdr:rowOff>
    </xdr:to>
    <xdr:sp macro="" textlink="">
      <xdr:nvSpPr>
        <xdr:cNvPr id="853" name="円/楕円 852"/>
        <xdr:cNvSpPr/>
      </xdr:nvSpPr>
      <xdr:spPr>
        <a:xfrm>
          <a:off x="20383500" y="126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79201</xdr:rowOff>
    </xdr:from>
    <xdr:ext cx="534377" cy="259045"/>
    <xdr:sp macro="" textlink="">
      <xdr:nvSpPr>
        <xdr:cNvPr id="854" name="テキスト ボックス 853"/>
        <xdr:cNvSpPr txBox="1"/>
      </xdr:nvSpPr>
      <xdr:spPr>
        <a:xfrm>
          <a:off x="20167111" y="1242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66,710</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40913</xdr:rowOff>
    </xdr:from>
    <xdr:to>
      <xdr:col>28</xdr:col>
      <xdr:colOff>365125</xdr:colOff>
      <xdr:row>74</xdr:row>
      <xdr:rowOff>142513</xdr:rowOff>
    </xdr:to>
    <xdr:sp macro="" textlink="">
      <xdr:nvSpPr>
        <xdr:cNvPr id="855" name="円/楕円 854"/>
        <xdr:cNvSpPr/>
      </xdr:nvSpPr>
      <xdr:spPr>
        <a:xfrm>
          <a:off x="19494500" y="127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159040</xdr:rowOff>
    </xdr:from>
    <xdr:ext cx="534377" cy="259045"/>
    <xdr:sp macro="" textlink="">
      <xdr:nvSpPr>
        <xdr:cNvPr id="856" name="テキスト ボックス 855"/>
        <xdr:cNvSpPr txBox="1"/>
      </xdr:nvSpPr>
      <xdr:spPr>
        <a:xfrm>
          <a:off x="19278111" y="125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62,519</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93491</xdr:rowOff>
    </xdr:from>
    <xdr:to>
      <xdr:col>27</xdr:col>
      <xdr:colOff>161925</xdr:colOff>
      <xdr:row>75</xdr:row>
      <xdr:rowOff>23641</xdr:rowOff>
    </xdr:to>
    <xdr:sp macro="" textlink="">
      <xdr:nvSpPr>
        <xdr:cNvPr id="857" name="円/楕円 856"/>
        <xdr:cNvSpPr/>
      </xdr:nvSpPr>
      <xdr:spPr>
        <a:xfrm>
          <a:off x="18605500" y="127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40168</xdr:rowOff>
    </xdr:from>
    <xdr:ext cx="534377" cy="259045"/>
    <xdr:sp macro="" textlink="">
      <xdr:nvSpPr>
        <xdr:cNvPr id="858" name="テキスト ボックス 857"/>
        <xdr:cNvSpPr txBox="1"/>
      </xdr:nvSpPr>
      <xdr:spPr>
        <a:xfrm>
          <a:off x="18389111" y="1255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59,759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性質別歳出の</a:t>
          </a:r>
          <a:r>
            <a:rPr kumimoji="1" lang="ja-JP" altLang="en-US" sz="1300">
              <a:latin typeface="+mn-ea"/>
              <a:ea typeface="+mn-ea"/>
            </a:rPr>
            <a:t>住民一人当たりコストについて、類似団体平均額を上回っている経費</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ただし</a:t>
          </a:r>
          <a:r>
            <a:rPr kumimoji="1" lang="ja-JP" altLang="ja-JP" sz="1300">
              <a:solidFill>
                <a:schemeClr val="dk1"/>
              </a:solidFill>
              <a:effectLst/>
              <a:latin typeface="+mn-ea"/>
              <a:ea typeface="+mn-ea"/>
              <a:cs typeface="+mn-cs"/>
            </a:rPr>
            <a:t>対類似団体比　</a:t>
          </a:r>
          <a:r>
            <a:rPr kumimoji="1" lang="en-US" altLang="ja-JP" sz="1300">
              <a:solidFill>
                <a:schemeClr val="dk1"/>
              </a:solidFill>
              <a:effectLst/>
              <a:latin typeface="+mn-ea"/>
              <a:ea typeface="+mn-ea"/>
              <a:cs typeface="+mn-cs"/>
            </a:rPr>
            <a:t>110</a:t>
          </a:r>
          <a:r>
            <a:rPr kumimoji="1" lang="ja-JP" altLang="ja-JP" sz="1300">
              <a:solidFill>
                <a:schemeClr val="dk1"/>
              </a:solidFill>
              <a:effectLst/>
              <a:latin typeface="+mn-ea"/>
              <a:ea typeface="+mn-ea"/>
              <a:cs typeface="+mn-cs"/>
            </a:rPr>
            <a:t>％以上）</a:t>
          </a:r>
          <a:r>
            <a:rPr kumimoji="1" lang="ja-JP" altLang="en-US" sz="1300">
              <a:latin typeface="+mn-ea"/>
              <a:ea typeface="+mn-ea"/>
            </a:rPr>
            <a:t>は、人件費（類似団体との差額</a:t>
          </a:r>
          <a:r>
            <a:rPr kumimoji="1" lang="en-US" altLang="ja-JP" sz="1300">
              <a:latin typeface="+mn-ea"/>
              <a:ea typeface="+mn-ea"/>
            </a:rPr>
            <a:t>+21,358</a:t>
          </a:r>
          <a:r>
            <a:rPr kumimoji="1" lang="ja-JP" altLang="en-US" sz="1300">
              <a:latin typeface="+mn-ea"/>
              <a:ea typeface="+mn-ea"/>
            </a:rPr>
            <a:t>円、対類似団体比　</a:t>
          </a:r>
          <a:r>
            <a:rPr kumimoji="1" lang="en-US" altLang="ja-JP" sz="1300">
              <a:latin typeface="+mn-ea"/>
              <a:ea typeface="+mn-ea"/>
            </a:rPr>
            <a:t>124.1</a:t>
          </a:r>
          <a:r>
            <a:rPr kumimoji="1" lang="ja-JP" altLang="en-US" sz="1300">
              <a:latin typeface="+mn-ea"/>
              <a:ea typeface="+mn-ea"/>
            </a:rPr>
            <a:t>％）、扶助費（類似団体比</a:t>
          </a:r>
          <a:r>
            <a:rPr kumimoji="1" lang="en-US" altLang="ja-JP" sz="1300">
              <a:latin typeface="+mn-ea"/>
              <a:ea typeface="+mn-ea"/>
            </a:rPr>
            <a:t>+11,724</a:t>
          </a:r>
          <a:r>
            <a:rPr kumimoji="1" lang="ja-JP" altLang="en-US" sz="1300">
              <a:latin typeface="+mn-ea"/>
              <a:ea typeface="+mn-ea"/>
            </a:rPr>
            <a:t>円、</a:t>
          </a:r>
          <a:r>
            <a:rPr kumimoji="1" lang="ja-JP" altLang="ja-JP" sz="1300">
              <a:solidFill>
                <a:schemeClr val="dk1"/>
              </a:solidFill>
              <a:effectLst/>
              <a:latin typeface="+mn-ea"/>
              <a:ea typeface="+mn-ea"/>
              <a:cs typeface="+mn-cs"/>
            </a:rPr>
            <a:t>対類似団体比　</a:t>
          </a:r>
          <a:r>
            <a:rPr kumimoji="1" lang="en-US" altLang="ja-JP" sz="1300">
              <a:solidFill>
                <a:schemeClr val="dk1"/>
              </a:solidFill>
              <a:effectLst/>
              <a:latin typeface="+mn-ea"/>
              <a:ea typeface="+mn-ea"/>
              <a:cs typeface="+mn-cs"/>
            </a:rPr>
            <a:t>112.9</a:t>
          </a:r>
          <a:r>
            <a:rPr kumimoji="1" lang="ja-JP" altLang="ja-JP" sz="1300">
              <a:solidFill>
                <a:schemeClr val="dk1"/>
              </a:solidFill>
              <a:effectLst/>
              <a:latin typeface="+mn-ea"/>
              <a:ea typeface="+mn-ea"/>
              <a:cs typeface="+mn-cs"/>
            </a:rPr>
            <a:t>％</a:t>
          </a:r>
          <a:r>
            <a:rPr kumimoji="1" lang="ja-JP" altLang="en-US" sz="1300">
              <a:latin typeface="+mn-ea"/>
              <a:ea typeface="+mn-ea"/>
            </a:rPr>
            <a:t>）、災害復旧事業費</a:t>
          </a:r>
          <a:r>
            <a:rPr kumimoji="1" lang="ja-JP" altLang="ja-JP" sz="1300">
              <a:solidFill>
                <a:schemeClr val="dk1"/>
              </a:solidFill>
              <a:effectLst/>
              <a:latin typeface="+mn-ea"/>
              <a:ea typeface="+mn-ea"/>
              <a:cs typeface="+mn-cs"/>
            </a:rPr>
            <a:t>（類似団体比</a:t>
          </a:r>
          <a:r>
            <a:rPr kumimoji="1" lang="en-US" altLang="ja-JP" sz="1300">
              <a:solidFill>
                <a:schemeClr val="dk1"/>
              </a:solidFill>
              <a:effectLst/>
              <a:latin typeface="+mn-ea"/>
              <a:ea typeface="+mn-ea"/>
              <a:cs typeface="+mn-cs"/>
            </a:rPr>
            <a:t>+19,107</a:t>
          </a:r>
          <a:r>
            <a:rPr kumimoji="1" lang="ja-JP" altLang="ja-JP" sz="1300">
              <a:solidFill>
                <a:schemeClr val="dk1"/>
              </a:solidFill>
              <a:effectLst/>
              <a:latin typeface="+mn-ea"/>
              <a:ea typeface="+mn-ea"/>
              <a:cs typeface="+mn-cs"/>
            </a:rPr>
            <a:t>円</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対類似団体比　</a:t>
          </a:r>
          <a:r>
            <a:rPr kumimoji="1" lang="en-US" altLang="ja-JP" sz="1300">
              <a:solidFill>
                <a:schemeClr val="dk1"/>
              </a:solidFill>
              <a:effectLst/>
              <a:latin typeface="+mn-ea"/>
              <a:ea typeface="+mn-ea"/>
              <a:cs typeface="+mn-cs"/>
            </a:rPr>
            <a:t>484.7</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、積立金（類似団体比</a:t>
          </a:r>
          <a:r>
            <a:rPr kumimoji="1" lang="en-US" altLang="ja-JP" sz="1300">
              <a:solidFill>
                <a:schemeClr val="dk1"/>
              </a:solidFill>
              <a:effectLst/>
              <a:latin typeface="+mn-ea"/>
              <a:ea typeface="+mn-ea"/>
              <a:cs typeface="+mn-cs"/>
            </a:rPr>
            <a:t>+41,014</a:t>
          </a:r>
          <a:r>
            <a:rPr kumimoji="1" lang="ja-JP" altLang="en-US" sz="1300">
              <a:solidFill>
                <a:schemeClr val="dk1"/>
              </a:solidFill>
              <a:effectLst/>
              <a:latin typeface="+mn-ea"/>
              <a:ea typeface="+mn-ea"/>
              <a:cs typeface="+mn-cs"/>
            </a:rPr>
            <a:t>円、</a:t>
          </a:r>
          <a:r>
            <a:rPr kumimoji="1" lang="ja-JP" altLang="ja-JP" sz="1300">
              <a:solidFill>
                <a:schemeClr val="dk1"/>
              </a:solidFill>
              <a:effectLst/>
              <a:latin typeface="+mn-ea"/>
              <a:ea typeface="+mn-ea"/>
              <a:cs typeface="+mn-cs"/>
            </a:rPr>
            <a:t>対類似団体比　</a:t>
          </a:r>
          <a:r>
            <a:rPr kumimoji="1" lang="en-US" altLang="ja-JP" sz="1300">
              <a:solidFill>
                <a:schemeClr val="dk1"/>
              </a:solidFill>
              <a:effectLst/>
              <a:latin typeface="+mn-ea"/>
              <a:ea typeface="+mn-ea"/>
              <a:cs typeface="+mn-cs"/>
            </a:rPr>
            <a:t>303.4</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）、貸付金（類似団体比</a:t>
          </a:r>
          <a:r>
            <a:rPr kumimoji="1" lang="en-US" altLang="ja-JP" sz="1300">
              <a:solidFill>
                <a:schemeClr val="dk1"/>
              </a:solidFill>
              <a:effectLst/>
              <a:latin typeface="+mn-ea"/>
              <a:ea typeface="+mn-ea"/>
              <a:cs typeface="+mn-cs"/>
            </a:rPr>
            <a:t>+8,773</a:t>
          </a:r>
          <a:r>
            <a:rPr kumimoji="1" lang="ja-JP" altLang="en-US" sz="1300">
              <a:solidFill>
                <a:schemeClr val="dk1"/>
              </a:solidFill>
              <a:effectLst/>
              <a:latin typeface="+mn-ea"/>
              <a:ea typeface="+mn-ea"/>
              <a:cs typeface="+mn-cs"/>
            </a:rPr>
            <a:t>円、</a:t>
          </a:r>
          <a:r>
            <a:rPr kumimoji="1" lang="ja-JP" altLang="ja-JP" sz="1300">
              <a:solidFill>
                <a:schemeClr val="dk1"/>
              </a:solidFill>
              <a:effectLst/>
              <a:latin typeface="+mn-ea"/>
              <a:ea typeface="+mn-ea"/>
              <a:cs typeface="+mn-cs"/>
            </a:rPr>
            <a:t>対類似団体比　</a:t>
          </a:r>
          <a:r>
            <a:rPr kumimoji="1" lang="en-US" altLang="ja-JP" sz="1300">
              <a:solidFill>
                <a:schemeClr val="dk1"/>
              </a:solidFill>
              <a:effectLst/>
              <a:latin typeface="+mn-ea"/>
              <a:ea typeface="+mn-ea"/>
              <a:cs typeface="+mn-cs"/>
            </a:rPr>
            <a:t>233.0</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）、繰出金（類似団体比</a:t>
          </a:r>
          <a:r>
            <a:rPr kumimoji="1" lang="en-US" altLang="ja-JP" sz="1300">
              <a:solidFill>
                <a:schemeClr val="dk1"/>
              </a:solidFill>
              <a:effectLst/>
              <a:latin typeface="+mn-ea"/>
              <a:ea typeface="+mn-ea"/>
              <a:cs typeface="+mn-cs"/>
            </a:rPr>
            <a:t>+6,848</a:t>
          </a:r>
          <a:r>
            <a:rPr kumimoji="1" lang="ja-JP" altLang="en-US" sz="1300">
              <a:solidFill>
                <a:schemeClr val="dk1"/>
              </a:solidFill>
              <a:effectLst/>
              <a:latin typeface="+mn-ea"/>
              <a:ea typeface="+mn-ea"/>
              <a:cs typeface="+mn-cs"/>
            </a:rPr>
            <a:t>円、</a:t>
          </a:r>
          <a:r>
            <a:rPr kumimoji="1" lang="ja-JP" altLang="ja-JP" sz="1300">
              <a:solidFill>
                <a:schemeClr val="dk1"/>
              </a:solidFill>
              <a:effectLst/>
              <a:latin typeface="+mn-ea"/>
              <a:ea typeface="+mn-ea"/>
              <a:cs typeface="+mn-cs"/>
            </a:rPr>
            <a:t>対類似団体比　</a:t>
          </a:r>
          <a:r>
            <a:rPr kumimoji="1" lang="en-US" altLang="ja-JP" sz="1300">
              <a:solidFill>
                <a:schemeClr val="dk1"/>
              </a:solidFill>
              <a:effectLst/>
              <a:latin typeface="+mn-ea"/>
              <a:ea typeface="+mn-ea"/>
              <a:cs typeface="+mn-cs"/>
            </a:rPr>
            <a:t>110.9</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）です。</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類似団体平均額を上回る理由：人件費については、</a:t>
          </a:r>
          <a:r>
            <a:rPr kumimoji="1" lang="ja-JP" altLang="ja-JP" sz="1300">
              <a:solidFill>
                <a:schemeClr val="dk1"/>
              </a:solidFill>
              <a:effectLst/>
              <a:latin typeface="+mn-ea"/>
              <a:ea typeface="+mn-ea"/>
              <a:cs typeface="+mn-cs"/>
            </a:rPr>
            <a:t>本市は単独消防があるため、類似団体よりも職員数が多いという特徴があ</a:t>
          </a:r>
          <a:r>
            <a:rPr kumimoji="1" lang="ja-JP" altLang="en-US" sz="1300">
              <a:solidFill>
                <a:schemeClr val="dk1"/>
              </a:solidFill>
              <a:effectLst/>
              <a:latin typeface="+mn-ea"/>
              <a:ea typeface="+mn-ea"/>
              <a:cs typeface="+mn-cs"/>
            </a:rPr>
            <a:t>るためです。扶助費については、</a:t>
          </a:r>
          <a:r>
            <a:rPr lang="ja-JP" altLang="ja-JP" sz="1300" b="0" i="0" baseline="0">
              <a:solidFill>
                <a:schemeClr val="dk1"/>
              </a:solidFill>
              <a:effectLst/>
              <a:latin typeface="+mn-ea"/>
              <a:ea typeface="+mn-ea"/>
              <a:cs typeface="+mn-cs"/>
            </a:rPr>
            <a:t>市単独のこども医療費助成事業や保育料減免措置等の子育て支援事業費</a:t>
          </a:r>
          <a:r>
            <a:rPr lang="ja-JP" altLang="en-US" sz="1300" b="0" i="0" baseline="0">
              <a:solidFill>
                <a:schemeClr val="dk1"/>
              </a:solidFill>
              <a:effectLst/>
              <a:latin typeface="+mn-ea"/>
              <a:ea typeface="+mn-ea"/>
              <a:cs typeface="+mn-cs"/>
            </a:rPr>
            <a:t>等によるものです。</a:t>
          </a:r>
          <a:r>
            <a:rPr kumimoji="1" lang="ja-JP" altLang="ja-JP" sz="1300">
              <a:solidFill>
                <a:schemeClr val="dk1"/>
              </a:solidFill>
              <a:effectLst/>
              <a:latin typeface="+mn-ea"/>
              <a:ea typeface="+mn-ea"/>
              <a:cs typeface="+mn-cs"/>
            </a:rPr>
            <a:t>災害復旧事業費</a:t>
          </a:r>
          <a:r>
            <a:rPr kumimoji="1" lang="ja-JP" altLang="en-US" sz="1300">
              <a:solidFill>
                <a:schemeClr val="dk1"/>
              </a:solidFill>
              <a:effectLst/>
              <a:latin typeface="+mn-ea"/>
              <a:ea typeface="+mn-ea"/>
              <a:cs typeface="+mn-cs"/>
            </a:rPr>
            <a:t>については、平成</a:t>
          </a:r>
          <a:r>
            <a:rPr kumimoji="1" lang="en-US" altLang="ja-JP" sz="1300">
              <a:solidFill>
                <a:schemeClr val="dk1"/>
              </a:solidFill>
              <a:effectLst/>
              <a:latin typeface="+mn-ea"/>
              <a:ea typeface="+mn-ea"/>
              <a:cs typeface="+mn-cs"/>
            </a:rPr>
            <a:t>27</a:t>
          </a:r>
          <a:r>
            <a:rPr kumimoji="1" lang="ja-JP" altLang="en-US" sz="1300">
              <a:solidFill>
                <a:schemeClr val="dk1"/>
              </a:solidFill>
              <a:effectLst/>
              <a:latin typeface="+mn-ea"/>
              <a:ea typeface="+mn-ea"/>
              <a:cs typeface="+mn-cs"/>
            </a:rPr>
            <a:t>年度に発生した牛根深港地区大規模がけ崩れに対する災害復旧事業によるものです。積立金は、ふるさと応援寄附金が多額であったことによるものです。貸付金については、市独自の水産振興資金貸付金によるものです。繰出金は、</a:t>
          </a:r>
          <a:r>
            <a:rPr lang="ja-JP" altLang="ja-JP" sz="1300" baseline="0">
              <a:solidFill>
                <a:schemeClr val="dk1"/>
              </a:solidFill>
              <a:effectLst/>
              <a:latin typeface="+mn-ea"/>
              <a:ea typeface="+mn-ea"/>
              <a:cs typeface="+mn-cs"/>
            </a:rPr>
            <a:t>国民健康保険特別会計</a:t>
          </a:r>
          <a:r>
            <a:rPr lang="ja-JP" altLang="en-US" sz="1300" baseline="0">
              <a:solidFill>
                <a:schemeClr val="dk1"/>
              </a:solidFill>
              <a:effectLst/>
              <a:latin typeface="+mn-ea"/>
              <a:ea typeface="+mn-ea"/>
              <a:cs typeface="+mn-cs"/>
            </a:rPr>
            <a:t>や</a:t>
          </a:r>
          <a:r>
            <a:rPr lang="ja-JP" altLang="ja-JP" sz="1300" baseline="0">
              <a:solidFill>
                <a:schemeClr val="dk1"/>
              </a:solidFill>
              <a:effectLst/>
              <a:latin typeface="+mn-ea"/>
              <a:ea typeface="+mn-ea"/>
              <a:cs typeface="+mn-cs"/>
            </a:rPr>
            <a:t>老人保健施設特別会計</a:t>
          </a:r>
          <a:r>
            <a:rPr kumimoji="1" lang="ja-JP" altLang="en-US" sz="1300" baseline="0">
              <a:solidFill>
                <a:schemeClr val="dk1"/>
              </a:solidFill>
              <a:effectLst/>
              <a:latin typeface="+mn-ea"/>
              <a:ea typeface="+mn-ea"/>
              <a:cs typeface="+mn-cs"/>
            </a:rPr>
            <a:t>の法定外繰出金によるものです。</a:t>
          </a:r>
          <a:endParaRPr kumimoji="1" lang="en-US" altLang="ja-JP" sz="1300" baseline="0">
            <a:solidFill>
              <a:schemeClr val="dk1"/>
            </a:solidFill>
            <a:effectLst/>
            <a:latin typeface="+mn-ea"/>
            <a:ea typeface="+mn-ea"/>
            <a:cs typeface="+mn-cs"/>
          </a:endParaRPr>
        </a:p>
        <a:p>
          <a:r>
            <a:rPr kumimoji="1" lang="ja-JP" altLang="en-US" sz="1300" baseline="0">
              <a:solidFill>
                <a:schemeClr val="dk1"/>
              </a:solidFill>
              <a:effectLst/>
              <a:latin typeface="+mn-ea"/>
              <a:ea typeface="+mn-ea"/>
              <a:cs typeface="+mn-cs"/>
            </a:rPr>
            <a:t>　今後も引き続き歳出の適正化を図り、健全な財政運営に努めて参ります。</a:t>
          </a:r>
          <a:endParaRPr kumimoji="1" lang="ja-JP" altLang="en-US" sz="13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鹿児島県垂水市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16,007
15,866
162.12
11,041,499
10,561,331
394,867
5,520,798
9,318,375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10.5
15.6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40259</xdr:rowOff>
    </xdr:from>
    <xdr:to>
      <xdr:col>6</xdr:col>
      <xdr:colOff>511175</xdr:colOff>
      <xdr:row>32</xdr:row>
      <xdr:rowOff>98361</xdr:rowOff>
    </xdr:to>
    <xdr:cxnSp macro="">
      <xdr:nvCxnSpPr>
        <xdr:cNvPr id="61" name="直線コネクタ 60"/>
        <xdr:cNvCxnSpPr/>
      </xdr:nvCxnSpPr>
      <xdr:spPr>
        <a:xfrm flipV="1">
          <a:off x="3797300" y="5526659"/>
          <a:ext cx="8382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98361</xdr:rowOff>
    </xdr:from>
    <xdr:to>
      <xdr:col>5</xdr:col>
      <xdr:colOff>358775</xdr:colOff>
      <xdr:row>32</xdr:row>
      <xdr:rowOff>128079</xdr:rowOff>
    </xdr:to>
    <xdr:cxnSp macro="">
      <xdr:nvCxnSpPr>
        <xdr:cNvPr id="64" name="直線コネクタ 63"/>
        <xdr:cNvCxnSpPr/>
      </xdr:nvCxnSpPr>
      <xdr:spPr>
        <a:xfrm flipV="1">
          <a:off x="2908300" y="558476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117602</xdr:rowOff>
    </xdr:from>
    <xdr:to>
      <xdr:col>4</xdr:col>
      <xdr:colOff>155575</xdr:colOff>
      <xdr:row>32</xdr:row>
      <xdr:rowOff>128079</xdr:rowOff>
    </xdr:to>
    <xdr:cxnSp macro="">
      <xdr:nvCxnSpPr>
        <xdr:cNvPr id="67" name="直線コネクタ 66"/>
        <xdr:cNvCxnSpPr/>
      </xdr:nvCxnSpPr>
      <xdr:spPr>
        <a:xfrm>
          <a:off x="2019300" y="5604002"/>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112268</xdr:rowOff>
    </xdr:from>
    <xdr:to>
      <xdr:col>2</xdr:col>
      <xdr:colOff>638175</xdr:colOff>
      <xdr:row>32</xdr:row>
      <xdr:rowOff>117602</xdr:rowOff>
    </xdr:to>
    <xdr:cxnSp macro="">
      <xdr:nvCxnSpPr>
        <xdr:cNvPr id="70" name="直線コネクタ 69"/>
        <xdr:cNvCxnSpPr/>
      </xdr:nvCxnSpPr>
      <xdr:spPr>
        <a:xfrm>
          <a:off x="1130300" y="559866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160909</xdr:rowOff>
    </xdr:from>
    <xdr:to>
      <xdr:col>6</xdr:col>
      <xdr:colOff>561975</xdr:colOff>
      <xdr:row>32</xdr:row>
      <xdr:rowOff>91059</xdr:rowOff>
    </xdr:to>
    <xdr:sp macro="" textlink="">
      <xdr:nvSpPr>
        <xdr:cNvPr id="80" name="円/楕円 79"/>
        <xdr:cNvSpPr/>
      </xdr:nvSpPr>
      <xdr:spPr>
        <a:xfrm>
          <a:off x="4584700" y="547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12336</xdr:rowOff>
    </xdr:from>
    <xdr:ext cx="469744" cy="259045"/>
    <xdr:sp macro="" textlink="">
      <xdr:nvSpPr>
        <xdr:cNvPr id="81" name="議会費該当値テキスト"/>
        <xdr:cNvSpPr txBox="1"/>
      </xdr:nvSpPr>
      <xdr:spPr>
        <a:xfrm>
          <a:off x="4686300" y="532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8,322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47561</xdr:rowOff>
    </xdr:from>
    <xdr:to>
      <xdr:col>5</xdr:col>
      <xdr:colOff>409575</xdr:colOff>
      <xdr:row>32</xdr:row>
      <xdr:rowOff>149161</xdr:rowOff>
    </xdr:to>
    <xdr:sp macro="" textlink="">
      <xdr:nvSpPr>
        <xdr:cNvPr id="82" name="円/楕円 81"/>
        <xdr:cNvSpPr/>
      </xdr:nvSpPr>
      <xdr:spPr>
        <a:xfrm>
          <a:off x="3746500" y="553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165688</xdr:rowOff>
    </xdr:from>
    <xdr:ext cx="469744" cy="259045"/>
    <xdr:sp macro="" textlink="">
      <xdr:nvSpPr>
        <xdr:cNvPr id="83" name="テキスト ボックス 82"/>
        <xdr:cNvSpPr txBox="1"/>
      </xdr:nvSpPr>
      <xdr:spPr>
        <a:xfrm>
          <a:off x="3562427" y="530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8,017</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77279</xdr:rowOff>
    </xdr:from>
    <xdr:to>
      <xdr:col>4</xdr:col>
      <xdr:colOff>206375</xdr:colOff>
      <xdr:row>33</xdr:row>
      <xdr:rowOff>7429</xdr:rowOff>
    </xdr:to>
    <xdr:sp macro="" textlink="">
      <xdr:nvSpPr>
        <xdr:cNvPr id="84" name="円/楕円 83"/>
        <xdr:cNvSpPr/>
      </xdr:nvSpPr>
      <xdr:spPr>
        <a:xfrm>
          <a:off x="2857500" y="556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23956</xdr:rowOff>
    </xdr:from>
    <xdr:ext cx="469744" cy="259045"/>
    <xdr:sp macro="" textlink="">
      <xdr:nvSpPr>
        <xdr:cNvPr id="85" name="テキスト ボックス 84"/>
        <xdr:cNvSpPr txBox="1"/>
      </xdr:nvSpPr>
      <xdr:spPr>
        <a:xfrm>
          <a:off x="2673427" y="533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66802</xdr:rowOff>
    </xdr:from>
    <xdr:to>
      <xdr:col>3</xdr:col>
      <xdr:colOff>3175</xdr:colOff>
      <xdr:row>32</xdr:row>
      <xdr:rowOff>168402</xdr:rowOff>
    </xdr:to>
    <xdr:sp macro="" textlink="">
      <xdr:nvSpPr>
        <xdr:cNvPr id="86" name="円/楕円 85"/>
        <xdr:cNvSpPr/>
      </xdr:nvSpPr>
      <xdr:spPr>
        <a:xfrm>
          <a:off x="1968500" y="555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13479</xdr:rowOff>
    </xdr:from>
    <xdr:ext cx="469744" cy="259045"/>
    <xdr:sp macro="" textlink="">
      <xdr:nvSpPr>
        <xdr:cNvPr id="87" name="テキスト ボックス 86"/>
        <xdr:cNvSpPr txBox="1"/>
      </xdr:nvSpPr>
      <xdr:spPr>
        <a:xfrm>
          <a:off x="1784427" y="532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61468</xdr:rowOff>
    </xdr:from>
    <xdr:to>
      <xdr:col>1</xdr:col>
      <xdr:colOff>485775</xdr:colOff>
      <xdr:row>32</xdr:row>
      <xdr:rowOff>163068</xdr:rowOff>
    </xdr:to>
    <xdr:sp macro="" textlink="">
      <xdr:nvSpPr>
        <xdr:cNvPr id="88" name="円/楕円 87"/>
        <xdr:cNvSpPr/>
      </xdr:nvSpPr>
      <xdr:spPr>
        <a:xfrm>
          <a:off x="1079500" y="554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8145</xdr:rowOff>
    </xdr:from>
    <xdr:ext cx="469744" cy="259045"/>
    <xdr:sp macro="" textlink="">
      <xdr:nvSpPr>
        <xdr:cNvPr id="89" name="テキスト ボックス 88"/>
        <xdr:cNvSpPr txBox="1"/>
      </xdr:nvSpPr>
      <xdr:spPr>
        <a:xfrm>
          <a:off x="895427" y="53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109982</xdr:rowOff>
    </xdr:from>
    <xdr:to>
      <xdr:col>6</xdr:col>
      <xdr:colOff>511175</xdr:colOff>
      <xdr:row>58</xdr:row>
      <xdr:rowOff>27490</xdr:rowOff>
    </xdr:to>
    <xdr:cxnSp macro="">
      <xdr:nvCxnSpPr>
        <xdr:cNvPr id="118" name="直線コネクタ 117"/>
        <xdr:cNvCxnSpPr/>
      </xdr:nvCxnSpPr>
      <xdr:spPr>
        <a:xfrm flipV="1">
          <a:off x="3797300" y="9882632"/>
          <a:ext cx="838200" cy="8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27490</xdr:rowOff>
    </xdr:from>
    <xdr:to>
      <xdr:col>5</xdr:col>
      <xdr:colOff>358775</xdr:colOff>
      <xdr:row>58</xdr:row>
      <xdr:rowOff>42501</xdr:rowOff>
    </xdr:to>
    <xdr:cxnSp macro="">
      <xdr:nvCxnSpPr>
        <xdr:cNvPr id="121" name="直線コネクタ 120"/>
        <xdr:cNvCxnSpPr/>
      </xdr:nvCxnSpPr>
      <xdr:spPr>
        <a:xfrm flipV="1">
          <a:off x="2908300" y="9971590"/>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42501</xdr:rowOff>
    </xdr:from>
    <xdr:to>
      <xdr:col>4</xdr:col>
      <xdr:colOff>155575</xdr:colOff>
      <xdr:row>58</xdr:row>
      <xdr:rowOff>52581</xdr:rowOff>
    </xdr:to>
    <xdr:cxnSp macro="">
      <xdr:nvCxnSpPr>
        <xdr:cNvPr id="124" name="直線コネクタ 123"/>
        <xdr:cNvCxnSpPr/>
      </xdr:nvCxnSpPr>
      <xdr:spPr>
        <a:xfrm flipV="1">
          <a:off x="2019300" y="9986601"/>
          <a:ext cx="8890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30576</xdr:rowOff>
    </xdr:from>
    <xdr:to>
      <xdr:col>2</xdr:col>
      <xdr:colOff>638175</xdr:colOff>
      <xdr:row>58</xdr:row>
      <xdr:rowOff>52581</xdr:rowOff>
    </xdr:to>
    <xdr:cxnSp macro="">
      <xdr:nvCxnSpPr>
        <xdr:cNvPr id="127" name="直線コネクタ 126"/>
        <xdr:cNvCxnSpPr/>
      </xdr:nvCxnSpPr>
      <xdr:spPr>
        <a:xfrm>
          <a:off x="1130300" y="9974676"/>
          <a:ext cx="889000" cy="2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59182</xdr:rowOff>
    </xdr:from>
    <xdr:to>
      <xdr:col>6</xdr:col>
      <xdr:colOff>561975</xdr:colOff>
      <xdr:row>57</xdr:row>
      <xdr:rowOff>160782</xdr:rowOff>
    </xdr:to>
    <xdr:sp macro="" textlink="">
      <xdr:nvSpPr>
        <xdr:cNvPr id="137" name="円/楕円 136"/>
        <xdr:cNvSpPr/>
      </xdr:nvSpPr>
      <xdr:spPr>
        <a:xfrm>
          <a:off x="4584700" y="983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82059</xdr:rowOff>
    </xdr:from>
    <xdr:ext cx="599010" cy="259045"/>
    <xdr:sp macro="" textlink="">
      <xdr:nvSpPr>
        <xdr:cNvPr id="138" name="総務費該当値テキスト"/>
        <xdr:cNvSpPr txBox="1"/>
      </xdr:nvSpPr>
      <xdr:spPr>
        <a:xfrm>
          <a:off x="4686300" y="968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145,600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148140</xdr:rowOff>
    </xdr:from>
    <xdr:to>
      <xdr:col>5</xdr:col>
      <xdr:colOff>409575</xdr:colOff>
      <xdr:row>58</xdr:row>
      <xdr:rowOff>78290</xdr:rowOff>
    </xdr:to>
    <xdr:sp macro="" textlink="">
      <xdr:nvSpPr>
        <xdr:cNvPr id="139" name="円/楕円 138"/>
        <xdr:cNvSpPr/>
      </xdr:nvSpPr>
      <xdr:spPr>
        <a:xfrm>
          <a:off x="3746500" y="99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94817</xdr:rowOff>
    </xdr:from>
    <xdr:ext cx="534377" cy="259045"/>
    <xdr:sp macro="" textlink="">
      <xdr:nvSpPr>
        <xdr:cNvPr id="140" name="テキスト ボックス 139"/>
        <xdr:cNvSpPr txBox="1"/>
      </xdr:nvSpPr>
      <xdr:spPr>
        <a:xfrm>
          <a:off x="3530111" y="969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98,903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163151</xdr:rowOff>
    </xdr:from>
    <xdr:to>
      <xdr:col>4</xdr:col>
      <xdr:colOff>206375</xdr:colOff>
      <xdr:row>58</xdr:row>
      <xdr:rowOff>93301</xdr:rowOff>
    </xdr:to>
    <xdr:sp macro="" textlink="">
      <xdr:nvSpPr>
        <xdr:cNvPr id="141" name="円/楕円 140"/>
        <xdr:cNvSpPr/>
      </xdr:nvSpPr>
      <xdr:spPr>
        <a:xfrm>
          <a:off x="2857500" y="99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109828</xdr:rowOff>
    </xdr:from>
    <xdr:ext cx="534377" cy="259045"/>
    <xdr:sp macro="" textlink="">
      <xdr:nvSpPr>
        <xdr:cNvPr id="142" name="テキスト ボックス 141"/>
        <xdr:cNvSpPr txBox="1"/>
      </xdr:nvSpPr>
      <xdr:spPr>
        <a:xfrm>
          <a:off x="2641111" y="97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91,023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1781</xdr:rowOff>
    </xdr:from>
    <xdr:to>
      <xdr:col>3</xdr:col>
      <xdr:colOff>3175</xdr:colOff>
      <xdr:row>58</xdr:row>
      <xdr:rowOff>103381</xdr:rowOff>
    </xdr:to>
    <xdr:sp macro="" textlink="">
      <xdr:nvSpPr>
        <xdr:cNvPr id="143" name="円/楕円 142"/>
        <xdr:cNvSpPr/>
      </xdr:nvSpPr>
      <xdr:spPr>
        <a:xfrm>
          <a:off x="1968500" y="994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94508</xdr:rowOff>
    </xdr:from>
    <xdr:ext cx="534377" cy="259045"/>
    <xdr:sp macro="" textlink="">
      <xdr:nvSpPr>
        <xdr:cNvPr id="144" name="テキスト ボックス 143"/>
        <xdr:cNvSpPr txBox="1"/>
      </xdr:nvSpPr>
      <xdr:spPr>
        <a:xfrm>
          <a:off x="1752111" y="1003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85,732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151226</xdr:rowOff>
    </xdr:from>
    <xdr:to>
      <xdr:col>1</xdr:col>
      <xdr:colOff>485775</xdr:colOff>
      <xdr:row>58</xdr:row>
      <xdr:rowOff>81376</xdr:rowOff>
    </xdr:to>
    <xdr:sp macro="" textlink="">
      <xdr:nvSpPr>
        <xdr:cNvPr id="145" name="円/楕円 144"/>
        <xdr:cNvSpPr/>
      </xdr:nvSpPr>
      <xdr:spPr>
        <a:xfrm>
          <a:off x="1079500" y="992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97903</xdr:rowOff>
    </xdr:from>
    <xdr:ext cx="534377" cy="259045"/>
    <xdr:sp macro="" textlink="">
      <xdr:nvSpPr>
        <xdr:cNvPr id="146" name="テキスト ボックス 145"/>
        <xdr:cNvSpPr txBox="1"/>
      </xdr:nvSpPr>
      <xdr:spPr>
        <a:xfrm>
          <a:off x="863111" y="969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116291</xdr:rowOff>
    </xdr:from>
    <xdr:to>
      <xdr:col>6</xdr:col>
      <xdr:colOff>511175</xdr:colOff>
      <xdr:row>75</xdr:row>
      <xdr:rowOff>138679</xdr:rowOff>
    </xdr:to>
    <xdr:cxnSp macro="">
      <xdr:nvCxnSpPr>
        <xdr:cNvPr id="176" name="直線コネクタ 175"/>
        <xdr:cNvCxnSpPr/>
      </xdr:nvCxnSpPr>
      <xdr:spPr>
        <a:xfrm flipV="1">
          <a:off x="3797300" y="12975041"/>
          <a:ext cx="838200" cy="2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138679</xdr:rowOff>
    </xdr:from>
    <xdr:to>
      <xdr:col>5</xdr:col>
      <xdr:colOff>358775</xdr:colOff>
      <xdr:row>76</xdr:row>
      <xdr:rowOff>68202</xdr:rowOff>
    </xdr:to>
    <xdr:cxnSp macro="">
      <xdr:nvCxnSpPr>
        <xdr:cNvPr id="179" name="直線コネクタ 178"/>
        <xdr:cNvCxnSpPr/>
      </xdr:nvCxnSpPr>
      <xdr:spPr>
        <a:xfrm flipV="1">
          <a:off x="2908300" y="12997429"/>
          <a:ext cx="889000" cy="10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68202</xdr:rowOff>
    </xdr:from>
    <xdr:to>
      <xdr:col>4</xdr:col>
      <xdr:colOff>155575</xdr:colOff>
      <xdr:row>76</xdr:row>
      <xdr:rowOff>139402</xdr:rowOff>
    </xdr:to>
    <xdr:cxnSp macro="">
      <xdr:nvCxnSpPr>
        <xdr:cNvPr id="182" name="直線コネクタ 181"/>
        <xdr:cNvCxnSpPr/>
      </xdr:nvCxnSpPr>
      <xdr:spPr>
        <a:xfrm flipV="1">
          <a:off x="2019300" y="13098402"/>
          <a:ext cx="889000" cy="7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137475</xdr:rowOff>
    </xdr:from>
    <xdr:to>
      <xdr:col>2</xdr:col>
      <xdr:colOff>638175</xdr:colOff>
      <xdr:row>76</xdr:row>
      <xdr:rowOff>139402</xdr:rowOff>
    </xdr:to>
    <xdr:cxnSp macro="">
      <xdr:nvCxnSpPr>
        <xdr:cNvPr id="185" name="直線コネクタ 184"/>
        <xdr:cNvCxnSpPr/>
      </xdr:nvCxnSpPr>
      <xdr:spPr>
        <a:xfrm>
          <a:off x="1130300" y="13167675"/>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65491</xdr:rowOff>
    </xdr:from>
    <xdr:to>
      <xdr:col>6</xdr:col>
      <xdr:colOff>561975</xdr:colOff>
      <xdr:row>75</xdr:row>
      <xdr:rowOff>167091</xdr:rowOff>
    </xdr:to>
    <xdr:sp macro="" textlink="">
      <xdr:nvSpPr>
        <xdr:cNvPr id="195" name="円/楕円 194"/>
        <xdr:cNvSpPr/>
      </xdr:nvSpPr>
      <xdr:spPr>
        <a:xfrm>
          <a:off x="4584700" y="1292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88368</xdr:rowOff>
    </xdr:from>
    <xdr:ext cx="599010" cy="259045"/>
    <xdr:sp macro="" textlink="">
      <xdr:nvSpPr>
        <xdr:cNvPr id="196" name="民生費該当値テキスト"/>
        <xdr:cNvSpPr txBox="1"/>
      </xdr:nvSpPr>
      <xdr:spPr>
        <a:xfrm>
          <a:off x="4686300" y="1277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180,572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87879</xdr:rowOff>
    </xdr:from>
    <xdr:to>
      <xdr:col>5</xdr:col>
      <xdr:colOff>409575</xdr:colOff>
      <xdr:row>76</xdr:row>
      <xdr:rowOff>18030</xdr:rowOff>
    </xdr:to>
    <xdr:sp macro="" textlink="">
      <xdr:nvSpPr>
        <xdr:cNvPr id="197" name="円/楕円 196"/>
        <xdr:cNvSpPr/>
      </xdr:nvSpPr>
      <xdr:spPr>
        <a:xfrm>
          <a:off x="3746500" y="129466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34556</xdr:rowOff>
    </xdr:from>
    <xdr:ext cx="599010" cy="259045"/>
    <xdr:sp macro="" textlink="">
      <xdr:nvSpPr>
        <xdr:cNvPr id="198" name="テキスト ボックス 197"/>
        <xdr:cNvSpPr txBox="1"/>
      </xdr:nvSpPr>
      <xdr:spPr>
        <a:xfrm>
          <a:off x="3497794" y="1272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177,634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17402</xdr:rowOff>
    </xdr:from>
    <xdr:to>
      <xdr:col>4</xdr:col>
      <xdr:colOff>206375</xdr:colOff>
      <xdr:row>76</xdr:row>
      <xdr:rowOff>119002</xdr:rowOff>
    </xdr:to>
    <xdr:sp macro="" textlink="">
      <xdr:nvSpPr>
        <xdr:cNvPr id="199" name="円/楕円 198"/>
        <xdr:cNvSpPr/>
      </xdr:nvSpPr>
      <xdr:spPr>
        <a:xfrm>
          <a:off x="2857500" y="130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135528</xdr:rowOff>
    </xdr:from>
    <xdr:ext cx="599010" cy="259045"/>
    <xdr:sp macro="" textlink="">
      <xdr:nvSpPr>
        <xdr:cNvPr id="200" name="テキスト ボックス 199"/>
        <xdr:cNvSpPr txBox="1"/>
      </xdr:nvSpPr>
      <xdr:spPr>
        <a:xfrm>
          <a:off x="2608794" y="1282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164,383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88602</xdr:rowOff>
    </xdr:from>
    <xdr:to>
      <xdr:col>3</xdr:col>
      <xdr:colOff>3175</xdr:colOff>
      <xdr:row>77</xdr:row>
      <xdr:rowOff>18752</xdr:rowOff>
    </xdr:to>
    <xdr:sp macro="" textlink="">
      <xdr:nvSpPr>
        <xdr:cNvPr id="201" name="円/楕円 200"/>
        <xdr:cNvSpPr/>
      </xdr:nvSpPr>
      <xdr:spPr>
        <a:xfrm>
          <a:off x="1968500" y="1311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35280</xdr:rowOff>
    </xdr:from>
    <xdr:ext cx="599010" cy="259045"/>
    <xdr:sp macro="" textlink="">
      <xdr:nvSpPr>
        <xdr:cNvPr id="202" name="テキスト ボックス 201"/>
        <xdr:cNvSpPr txBox="1"/>
      </xdr:nvSpPr>
      <xdr:spPr>
        <a:xfrm>
          <a:off x="1719794" y="1289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155,039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86675</xdr:rowOff>
    </xdr:from>
    <xdr:to>
      <xdr:col>1</xdr:col>
      <xdr:colOff>485775</xdr:colOff>
      <xdr:row>77</xdr:row>
      <xdr:rowOff>16825</xdr:rowOff>
    </xdr:to>
    <xdr:sp macro="" textlink="">
      <xdr:nvSpPr>
        <xdr:cNvPr id="203" name="円/楕円 202"/>
        <xdr:cNvSpPr/>
      </xdr:nvSpPr>
      <xdr:spPr>
        <a:xfrm>
          <a:off x="1079500" y="1311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7952</xdr:rowOff>
    </xdr:from>
    <xdr:ext cx="599010" cy="259045"/>
    <xdr:sp macro="" textlink="">
      <xdr:nvSpPr>
        <xdr:cNvPr id="204" name="テキスト ボックス 203"/>
        <xdr:cNvSpPr txBox="1"/>
      </xdr:nvSpPr>
      <xdr:spPr>
        <a:xfrm>
          <a:off x="830794" y="1320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81919</xdr:rowOff>
    </xdr:from>
    <xdr:to>
      <xdr:col>6</xdr:col>
      <xdr:colOff>511175</xdr:colOff>
      <xdr:row>96</xdr:row>
      <xdr:rowOff>108458</xdr:rowOff>
    </xdr:to>
    <xdr:cxnSp macro="">
      <xdr:nvCxnSpPr>
        <xdr:cNvPr id="235" name="直線コネクタ 234"/>
        <xdr:cNvCxnSpPr/>
      </xdr:nvCxnSpPr>
      <xdr:spPr>
        <a:xfrm flipV="1">
          <a:off x="3797300" y="16541119"/>
          <a:ext cx="838200" cy="2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108458</xdr:rowOff>
    </xdr:from>
    <xdr:to>
      <xdr:col>5</xdr:col>
      <xdr:colOff>358775</xdr:colOff>
      <xdr:row>96</xdr:row>
      <xdr:rowOff>118528</xdr:rowOff>
    </xdr:to>
    <xdr:cxnSp macro="">
      <xdr:nvCxnSpPr>
        <xdr:cNvPr id="238" name="直線コネクタ 237"/>
        <xdr:cNvCxnSpPr/>
      </xdr:nvCxnSpPr>
      <xdr:spPr>
        <a:xfrm flipV="1">
          <a:off x="2908300" y="16567658"/>
          <a:ext cx="88900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118528</xdr:rowOff>
    </xdr:from>
    <xdr:to>
      <xdr:col>4</xdr:col>
      <xdr:colOff>155575</xdr:colOff>
      <xdr:row>96</xdr:row>
      <xdr:rowOff>147820</xdr:rowOff>
    </xdr:to>
    <xdr:cxnSp macro="">
      <xdr:nvCxnSpPr>
        <xdr:cNvPr id="241" name="直線コネクタ 240"/>
        <xdr:cNvCxnSpPr/>
      </xdr:nvCxnSpPr>
      <xdr:spPr>
        <a:xfrm flipV="1">
          <a:off x="2019300" y="16577728"/>
          <a:ext cx="889000" cy="2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147820</xdr:rowOff>
    </xdr:from>
    <xdr:to>
      <xdr:col>2</xdr:col>
      <xdr:colOff>638175</xdr:colOff>
      <xdr:row>96</xdr:row>
      <xdr:rowOff>148093</xdr:rowOff>
    </xdr:to>
    <xdr:cxnSp macro="">
      <xdr:nvCxnSpPr>
        <xdr:cNvPr id="244" name="直線コネクタ 243"/>
        <xdr:cNvCxnSpPr/>
      </xdr:nvCxnSpPr>
      <xdr:spPr>
        <a:xfrm flipV="1">
          <a:off x="1130300" y="16607020"/>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31119</xdr:rowOff>
    </xdr:from>
    <xdr:to>
      <xdr:col>6</xdr:col>
      <xdr:colOff>561975</xdr:colOff>
      <xdr:row>96</xdr:row>
      <xdr:rowOff>132719</xdr:rowOff>
    </xdr:to>
    <xdr:sp macro="" textlink="">
      <xdr:nvSpPr>
        <xdr:cNvPr id="254" name="円/楕円 253"/>
        <xdr:cNvSpPr/>
      </xdr:nvSpPr>
      <xdr:spPr>
        <a:xfrm>
          <a:off x="4584700" y="1649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9546</xdr:rowOff>
    </xdr:from>
    <xdr:ext cx="534377" cy="259045"/>
    <xdr:sp macro="" textlink="">
      <xdr:nvSpPr>
        <xdr:cNvPr id="255" name="衛生費該当値テキスト"/>
        <xdr:cNvSpPr txBox="1"/>
      </xdr:nvSpPr>
      <xdr:spPr>
        <a:xfrm>
          <a:off x="4686300" y="1646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48,808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57658</xdr:rowOff>
    </xdr:from>
    <xdr:to>
      <xdr:col>5</xdr:col>
      <xdr:colOff>409575</xdr:colOff>
      <xdr:row>96</xdr:row>
      <xdr:rowOff>159258</xdr:rowOff>
    </xdr:to>
    <xdr:sp macro="" textlink="">
      <xdr:nvSpPr>
        <xdr:cNvPr id="256" name="円/楕円 255"/>
        <xdr:cNvSpPr/>
      </xdr:nvSpPr>
      <xdr:spPr>
        <a:xfrm>
          <a:off x="3746500" y="165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150385</xdr:rowOff>
    </xdr:from>
    <xdr:ext cx="534377" cy="259045"/>
    <xdr:sp macro="" textlink="">
      <xdr:nvSpPr>
        <xdr:cNvPr id="257" name="テキスト ボックス 256"/>
        <xdr:cNvSpPr txBox="1"/>
      </xdr:nvSpPr>
      <xdr:spPr>
        <a:xfrm>
          <a:off x="3530111" y="166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46,370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67728</xdr:rowOff>
    </xdr:from>
    <xdr:to>
      <xdr:col>4</xdr:col>
      <xdr:colOff>206375</xdr:colOff>
      <xdr:row>96</xdr:row>
      <xdr:rowOff>169328</xdr:rowOff>
    </xdr:to>
    <xdr:sp macro="" textlink="">
      <xdr:nvSpPr>
        <xdr:cNvPr id="258" name="円/楕円 257"/>
        <xdr:cNvSpPr/>
      </xdr:nvSpPr>
      <xdr:spPr>
        <a:xfrm>
          <a:off x="2857500" y="165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160455</xdr:rowOff>
    </xdr:from>
    <xdr:ext cx="534377" cy="259045"/>
    <xdr:sp macro="" textlink="">
      <xdr:nvSpPr>
        <xdr:cNvPr id="259" name="テキスト ボックス 258"/>
        <xdr:cNvSpPr txBox="1"/>
      </xdr:nvSpPr>
      <xdr:spPr>
        <a:xfrm>
          <a:off x="2641111" y="1661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45,445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97020</xdr:rowOff>
    </xdr:from>
    <xdr:to>
      <xdr:col>3</xdr:col>
      <xdr:colOff>3175</xdr:colOff>
      <xdr:row>97</xdr:row>
      <xdr:rowOff>27170</xdr:rowOff>
    </xdr:to>
    <xdr:sp macro="" textlink="">
      <xdr:nvSpPr>
        <xdr:cNvPr id="260" name="円/楕円 259"/>
        <xdr:cNvSpPr/>
      </xdr:nvSpPr>
      <xdr:spPr>
        <a:xfrm>
          <a:off x="1968500" y="1655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18297</xdr:rowOff>
    </xdr:from>
    <xdr:ext cx="534377" cy="259045"/>
    <xdr:sp macro="" textlink="">
      <xdr:nvSpPr>
        <xdr:cNvPr id="261" name="テキスト ボックス 260"/>
        <xdr:cNvSpPr txBox="1"/>
      </xdr:nvSpPr>
      <xdr:spPr>
        <a:xfrm>
          <a:off x="1752111" y="1664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97293</xdr:rowOff>
    </xdr:from>
    <xdr:to>
      <xdr:col>1</xdr:col>
      <xdr:colOff>485775</xdr:colOff>
      <xdr:row>97</xdr:row>
      <xdr:rowOff>27443</xdr:rowOff>
    </xdr:to>
    <xdr:sp macro="" textlink="">
      <xdr:nvSpPr>
        <xdr:cNvPr id="262" name="円/楕円 261"/>
        <xdr:cNvSpPr/>
      </xdr:nvSpPr>
      <xdr:spPr>
        <a:xfrm>
          <a:off x="1079500" y="165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18570</xdr:rowOff>
    </xdr:from>
    <xdr:ext cx="534377" cy="259045"/>
    <xdr:sp macro="" textlink="">
      <xdr:nvSpPr>
        <xdr:cNvPr id="263" name="テキスト ボックス 262"/>
        <xdr:cNvSpPr txBox="1"/>
      </xdr:nvSpPr>
      <xdr:spPr>
        <a:xfrm>
          <a:off x="863111" y="1664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39878</xdr:rowOff>
    </xdr:from>
    <xdr:to>
      <xdr:col>15</xdr:col>
      <xdr:colOff>180975</xdr:colOff>
      <xdr:row>39</xdr:row>
      <xdr:rowOff>44450</xdr:rowOff>
    </xdr:to>
    <xdr:cxnSp macro="">
      <xdr:nvCxnSpPr>
        <xdr:cNvPr id="292" name="直線コネクタ 291"/>
        <xdr:cNvCxnSpPr/>
      </xdr:nvCxnSpPr>
      <xdr:spPr>
        <a:xfrm>
          <a:off x="9639300" y="6212078"/>
          <a:ext cx="838200" cy="51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142875</xdr:rowOff>
    </xdr:from>
    <xdr:to>
      <xdr:col>14</xdr:col>
      <xdr:colOff>28575</xdr:colOff>
      <xdr:row>36</xdr:row>
      <xdr:rowOff>39878</xdr:rowOff>
    </xdr:to>
    <xdr:cxnSp macro="">
      <xdr:nvCxnSpPr>
        <xdr:cNvPr id="295" name="直線コネクタ 294"/>
        <xdr:cNvCxnSpPr/>
      </xdr:nvCxnSpPr>
      <xdr:spPr>
        <a:xfrm>
          <a:off x="8750300" y="5972175"/>
          <a:ext cx="889000" cy="2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38625</xdr:rowOff>
    </xdr:from>
    <xdr:ext cx="469744" cy="259045"/>
    <xdr:sp macro="" textlink="">
      <xdr:nvSpPr>
        <xdr:cNvPr id="297" name="テキスト ボックス 296"/>
        <xdr:cNvSpPr txBox="1"/>
      </xdr:nvSpPr>
      <xdr:spPr>
        <a:xfrm>
          <a:off x="94044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142875</xdr:rowOff>
    </xdr:from>
    <xdr:to>
      <xdr:col>12</xdr:col>
      <xdr:colOff>511175</xdr:colOff>
      <xdr:row>37</xdr:row>
      <xdr:rowOff>126746</xdr:rowOff>
    </xdr:to>
    <xdr:cxnSp macro="">
      <xdr:nvCxnSpPr>
        <xdr:cNvPr id="298" name="直線コネクタ 297"/>
        <xdr:cNvCxnSpPr/>
      </xdr:nvCxnSpPr>
      <xdr:spPr>
        <a:xfrm flipV="1">
          <a:off x="7861300" y="5972175"/>
          <a:ext cx="889000" cy="49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127525</xdr:rowOff>
    </xdr:from>
    <xdr:ext cx="469744" cy="259045"/>
    <xdr:sp macro="" textlink="">
      <xdr:nvSpPr>
        <xdr:cNvPr id="300" name="テキスト ボックス 299"/>
        <xdr:cNvSpPr txBox="1"/>
      </xdr:nvSpPr>
      <xdr:spPr>
        <a:xfrm>
          <a:off x="8515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30353</xdr:rowOff>
    </xdr:from>
    <xdr:to>
      <xdr:col>11</xdr:col>
      <xdr:colOff>307975</xdr:colOff>
      <xdr:row>37</xdr:row>
      <xdr:rowOff>126746</xdr:rowOff>
    </xdr:to>
    <xdr:cxnSp macro="">
      <xdr:nvCxnSpPr>
        <xdr:cNvPr id="301" name="直線コネクタ 300"/>
        <xdr:cNvCxnSpPr/>
      </xdr:nvCxnSpPr>
      <xdr:spPr>
        <a:xfrm>
          <a:off x="6972300" y="6031103"/>
          <a:ext cx="889000" cy="43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49166</xdr:rowOff>
    </xdr:from>
    <xdr:ext cx="469744" cy="259045"/>
    <xdr:sp macro="" textlink="">
      <xdr:nvSpPr>
        <xdr:cNvPr id="305" name="テキスト ボックス 304"/>
        <xdr:cNvSpPr txBox="1"/>
      </xdr:nvSpPr>
      <xdr:spPr>
        <a:xfrm>
          <a:off x="6737427" y="62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160528</xdr:rowOff>
    </xdr:from>
    <xdr:to>
      <xdr:col>14</xdr:col>
      <xdr:colOff>79375</xdr:colOff>
      <xdr:row>36</xdr:row>
      <xdr:rowOff>90678</xdr:rowOff>
    </xdr:to>
    <xdr:sp macro="" textlink="">
      <xdr:nvSpPr>
        <xdr:cNvPr id="313" name="円/楕円 312"/>
        <xdr:cNvSpPr/>
      </xdr:nvSpPr>
      <xdr:spPr>
        <a:xfrm>
          <a:off x="95885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107205</xdr:rowOff>
    </xdr:from>
    <xdr:ext cx="469744" cy="259045"/>
    <xdr:sp macro="" textlink="">
      <xdr:nvSpPr>
        <xdr:cNvPr id="314" name="テキスト ボックス 313"/>
        <xdr:cNvSpPr txBox="1"/>
      </xdr:nvSpPr>
      <xdr:spPr>
        <a:xfrm>
          <a:off x="9404427" y="59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4,086</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92075</xdr:rowOff>
    </xdr:from>
    <xdr:to>
      <xdr:col>12</xdr:col>
      <xdr:colOff>561975</xdr:colOff>
      <xdr:row>35</xdr:row>
      <xdr:rowOff>22225</xdr:rowOff>
    </xdr:to>
    <xdr:sp macro="" textlink="">
      <xdr:nvSpPr>
        <xdr:cNvPr id="315" name="円/楕円 314"/>
        <xdr:cNvSpPr/>
      </xdr:nvSpPr>
      <xdr:spPr>
        <a:xfrm>
          <a:off x="8699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38752</xdr:rowOff>
    </xdr:from>
    <xdr:ext cx="469744" cy="259045"/>
    <xdr:sp macro="" textlink="">
      <xdr:nvSpPr>
        <xdr:cNvPr id="316" name="テキスト ボックス 315"/>
        <xdr:cNvSpPr txBox="1"/>
      </xdr:nvSpPr>
      <xdr:spPr>
        <a:xfrm>
          <a:off x="8515427" y="56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75946</xdr:rowOff>
    </xdr:from>
    <xdr:to>
      <xdr:col>11</xdr:col>
      <xdr:colOff>358775</xdr:colOff>
      <xdr:row>38</xdr:row>
      <xdr:rowOff>6096</xdr:rowOff>
    </xdr:to>
    <xdr:sp macro="" textlink="">
      <xdr:nvSpPr>
        <xdr:cNvPr id="317" name="円/楕円 316"/>
        <xdr:cNvSpPr/>
      </xdr:nvSpPr>
      <xdr:spPr>
        <a:xfrm>
          <a:off x="7810500" y="64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168673</xdr:rowOff>
    </xdr:from>
    <xdr:ext cx="469744" cy="259045"/>
    <xdr:sp macro="" textlink="">
      <xdr:nvSpPr>
        <xdr:cNvPr id="318" name="テキスト ボックス 317"/>
        <xdr:cNvSpPr txBox="1"/>
      </xdr:nvSpPr>
      <xdr:spPr>
        <a:xfrm>
          <a:off x="7626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151003</xdr:rowOff>
    </xdr:from>
    <xdr:to>
      <xdr:col>10</xdr:col>
      <xdr:colOff>155575</xdr:colOff>
      <xdr:row>35</xdr:row>
      <xdr:rowOff>81153</xdr:rowOff>
    </xdr:to>
    <xdr:sp macro="" textlink="">
      <xdr:nvSpPr>
        <xdr:cNvPr id="319" name="円/楕円 318"/>
        <xdr:cNvSpPr/>
      </xdr:nvSpPr>
      <xdr:spPr>
        <a:xfrm>
          <a:off x="6921500" y="59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97680</xdr:rowOff>
    </xdr:from>
    <xdr:ext cx="469744" cy="259045"/>
    <xdr:sp macro="" textlink="">
      <xdr:nvSpPr>
        <xdr:cNvPr id="320" name="テキスト ボックス 319"/>
        <xdr:cNvSpPr txBox="1"/>
      </xdr:nvSpPr>
      <xdr:spPr>
        <a:xfrm>
          <a:off x="6737427" y="575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99174</xdr:rowOff>
    </xdr:from>
    <xdr:to>
      <xdr:col>15</xdr:col>
      <xdr:colOff>180975</xdr:colOff>
      <xdr:row>56</xdr:row>
      <xdr:rowOff>78783</xdr:rowOff>
    </xdr:to>
    <xdr:cxnSp macro="">
      <xdr:nvCxnSpPr>
        <xdr:cNvPr id="347" name="直線コネクタ 346"/>
        <xdr:cNvCxnSpPr/>
      </xdr:nvCxnSpPr>
      <xdr:spPr>
        <a:xfrm>
          <a:off x="9639300" y="9528924"/>
          <a:ext cx="838200" cy="15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22730</xdr:rowOff>
    </xdr:from>
    <xdr:to>
      <xdr:col>14</xdr:col>
      <xdr:colOff>28575</xdr:colOff>
      <xdr:row>55</xdr:row>
      <xdr:rowOff>99174</xdr:rowOff>
    </xdr:to>
    <xdr:cxnSp macro="">
      <xdr:nvCxnSpPr>
        <xdr:cNvPr id="350" name="直線コネクタ 349"/>
        <xdr:cNvCxnSpPr/>
      </xdr:nvCxnSpPr>
      <xdr:spPr>
        <a:xfrm>
          <a:off x="8750300" y="9452480"/>
          <a:ext cx="889000" cy="7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22730</xdr:rowOff>
    </xdr:from>
    <xdr:to>
      <xdr:col>12</xdr:col>
      <xdr:colOff>511175</xdr:colOff>
      <xdr:row>56</xdr:row>
      <xdr:rowOff>46879</xdr:rowOff>
    </xdr:to>
    <xdr:cxnSp macro="">
      <xdr:nvCxnSpPr>
        <xdr:cNvPr id="353" name="直線コネクタ 352"/>
        <xdr:cNvCxnSpPr/>
      </xdr:nvCxnSpPr>
      <xdr:spPr>
        <a:xfrm flipV="1">
          <a:off x="7861300" y="9452480"/>
          <a:ext cx="889000" cy="19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168796</xdr:rowOff>
    </xdr:from>
    <xdr:to>
      <xdr:col>11</xdr:col>
      <xdr:colOff>307975</xdr:colOff>
      <xdr:row>56</xdr:row>
      <xdr:rowOff>46879</xdr:rowOff>
    </xdr:to>
    <xdr:cxnSp macro="">
      <xdr:nvCxnSpPr>
        <xdr:cNvPr id="356" name="直線コネクタ 355"/>
        <xdr:cNvCxnSpPr/>
      </xdr:nvCxnSpPr>
      <xdr:spPr>
        <a:xfrm>
          <a:off x="6972300" y="9598546"/>
          <a:ext cx="889000" cy="4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27983</xdr:rowOff>
    </xdr:from>
    <xdr:to>
      <xdr:col>15</xdr:col>
      <xdr:colOff>231775</xdr:colOff>
      <xdr:row>56</xdr:row>
      <xdr:rowOff>129583</xdr:rowOff>
    </xdr:to>
    <xdr:sp macro="" textlink="">
      <xdr:nvSpPr>
        <xdr:cNvPr id="366" name="円/楕円 365"/>
        <xdr:cNvSpPr/>
      </xdr:nvSpPr>
      <xdr:spPr>
        <a:xfrm>
          <a:off x="10426700" y="96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50860</xdr:rowOff>
    </xdr:from>
    <xdr:ext cx="534377" cy="259045"/>
    <xdr:sp macro="" textlink="">
      <xdr:nvSpPr>
        <xdr:cNvPr id="367" name="農林水産業費該当値テキスト"/>
        <xdr:cNvSpPr txBox="1"/>
      </xdr:nvSpPr>
      <xdr:spPr>
        <a:xfrm>
          <a:off x="10528300" y="948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44,162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48374</xdr:rowOff>
    </xdr:from>
    <xdr:to>
      <xdr:col>14</xdr:col>
      <xdr:colOff>79375</xdr:colOff>
      <xdr:row>55</xdr:row>
      <xdr:rowOff>149974</xdr:rowOff>
    </xdr:to>
    <xdr:sp macro="" textlink="">
      <xdr:nvSpPr>
        <xdr:cNvPr id="368" name="円/楕円 367"/>
        <xdr:cNvSpPr/>
      </xdr:nvSpPr>
      <xdr:spPr>
        <a:xfrm>
          <a:off x="9588500" y="947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166501</xdr:rowOff>
    </xdr:from>
    <xdr:ext cx="534377" cy="259045"/>
    <xdr:sp macro="" textlink="">
      <xdr:nvSpPr>
        <xdr:cNvPr id="369" name="テキスト ボックス 368"/>
        <xdr:cNvSpPr txBox="1"/>
      </xdr:nvSpPr>
      <xdr:spPr>
        <a:xfrm>
          <a:off x="9372111" y="925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60,682</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143380</xdr:rowOff>
    </xdr:from>
    <xdr:to>
      <xdr:col>12</xdr:col>
      <xdr:colOff>561975</xdr:colOff>
      <xdr:row>55</xdr:row>
      <xdr:rowOff>73530</xdr:rowOff>
    </xdr:to>
    <xdr:sp macro="" textlink="">
      <xdr:nvSpPr>
        <xdr:cNvPr id="370" name="円/楕円 369"/>
        <xdr:cNvSpPr/>
      </xdr:nvSpPr>
      <xdr:spPr>
        <a:xfrm>
          <a:off x="8699500" y="940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90057</xdr:rowOff>
    </xdr:from>
    <xdr:ext cx="534377" cy="259045"/>
    <xdr:sp macro="" textlink="">
      <xdr:nvSpPr>
        <xdr:cNvPr id="371" name="テキスト ボックス 370"/>
        <xdr:cNvSpPr txBox="1"/>
      </xdr:nvSpPr>
      <xdr:spPr>
        <a:xfrm>
          <a:off x="8483111" y="917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69,042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167529</xdr:rowOff>
    </xdr:from>
    <xdr:to>
      <xdr:col>11</xdr:col>
      <xdr:colOff>358775</xdr:colOff>
      <xdr:row>56</xdr:row>
      <xdr:rowOff>97679</xdr:rowOff>
    </xdr:to>
    <xdr:sp macro="" textlink="">
      <xdr:nvSpPr>
        <xdr:cNvPr id="372" name="円/楕円 371"/>
        <xdr:cNvSpPr/>
      </xdr:nvSpPr>
      <xdr:spPr>
        <a:xfrm>
          <a:off x="7810500" y="95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114206</xdr:rowOff>
    </xdr:from>
    <xdr:ext cx="534377" cy="259045"/>
    <xdr:sp macro="" textlink="">
      <xdr:nvSpPr>
        <xdr:cNvPr id="373" name="テキスト ボックス 372"/>
        <xdr:cNvSpPr txBox="1"/>
      </xdr:nvSpPr>
      <xdr:spPr>
        <a:xfrm>
          <a:off x="7594111" y="937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47,651</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117996</xdr:rowOff>
    </xdr:from>
    <xdr:to>
      <xdr:col>10</xdr:col>
      <xdr:colOff>155575</xdr:colOff>
      <xdr:row>56</xdr:row>
      <xdr:rowOff>48146</xdr:rowOff>
    </xdr:to>
    <xdr:sp macro="" textlink="">
      <xdr:nvSpPr>
        <xdr:cNvPr id="374" name="円/楕円 373"/>
        <xdr:cNvSpPr/>
      </xdr:nvSpPr>
      <xdr:spPr>
        <a:xfrm>
          <a:off x="6921500" y="95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64673</xdr:rowOff>
    </xdr:from>
    <xdr:ext cx="534377" cy="259045"/>
    <xdr:sp macro="" textlink="">
      <xdr:nvSpPr>
        <xdr:cNvPr id="375" name="テキスト ボックス 374"/>
        <xdr:cNvSpPr txBox="1"/>
      </xdr:nvSpPr>
      <xdr:spPr>
        <a:xfrm>
          <a:off x="6705111" y="932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87661</xdr:rowOff>
    </xdr:from>
    <xdr:to>
      <xdr:col>15</xdr:col>
      <xdr:colOff>180975</xdr:colOff>
      <xdr:row>78</xdr:row>
      <xdr:rowOff>142117</xdr:rowOff>
    </xdr:to>
    <xdr:cxnSp macro="">
      <xdr:nvCxnSpPr>
        <xdr:cNvPr id="406" name="直線コネクタ 405"/>
        <xdr:cNvCxnSpPr/>
      </xdr:nvCxnSpPr>
      <xdr:spPr>
        <a:xfrm flipV="1">
          <a:off x="9639300" y="13460761"/>
          <a:ext cx="838200" cy="5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141920</xdr:rowOff>
    </xdr:from>
    <xdr:to>
      <xdr:col>14</xdr:col>
      <xdr:colOff>28575</xdr:colOff>
      <xdr:row>78</xdr:row>
      <xdr:rowOff>142117</xdr:rowOff>
    </xdr:to>
    <xdr:cxnSp macro="">
      <xdr:nvCxnSpPr>
        <xdr:cNvPr id="409" name="直線コネクタ 408"/>
        <xdr:cNvCxnSpPr/>
      </xdr:nvCxnSpPr>
      <xdr:spPr>
        <a:xfrm>
          <a:off x="8750300" y="13515020"/>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141920</xdr:rowOff>
    </xdr:from>
    <xdr:to>
      <xdr:col>12</xdr:col>
      <xdr:colOff>511175</xdr:colOff>
      <xdr:row>78</xdr:row>
      <xdr:rowOff>170594</xdr:rowOff>
    </xdr:to>
    <xdr:cxnSp macro="">
      <xdr:nvCxnSpPr>
        <xdr:cNvPr id="412" name="直線コネクタ 411"/>
        <xdr:cNvCxnSpPr/>
      </xdr:nvCxnSpPr>
      <xdr:spPr>
        <a:xfrm flipV="1">
          <a:off x="7861300" y="13515020"/>
          <a:ext cx="889000" cy="2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170594</xdr:rowOff>
    </xdr:from>
    <xdr:to>
      <xdr:col>11</xdr:col>
      <xdr:colOff>307975</xdr:colOff>
      <xdr:row>79</xdr:row>
      <xdr:rowOff>939</xdr:rowOff>
    </xdr:to>
    <xdr:cxnSp macro="">
      <xdr:nvCxnSpPr>
        <xdr:cNvPr id="415" name="直線コネクタ 414"/>
        <xdr:cNvCxnSpPr/>
      </xdr:nvCxnSpPr>
      <xdr:spPr>
        <a:xfrm flipV="1">
          <a:off x="6972300" y="13543694"/>
          <a:ext cx="8890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36861</xdr:rowOff>
    </xdr:from>
    <xdr:to>
      <xdr:col>15</xdr:col>
      <xdr:colOff>231775</xdr:colOff>
      <xdr:row>78</xdr:row>
      <xdr:rowOff>138461</xdr:rowOff>
    </xdr:to>
    <xdr:sp macro="" textlink="">
      <xdr:nvSpPr>
        <xdr:cNvPr id="425" name="円/楕円 424"/>
        <xdr:cNvSpPr/>
      </xdr:nvSpPr>
      <xdr:spPr>
        <a:xfrm>
          <a:off x="10426700" y="134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15288</xdr:rowOff>
    </xdr:from>
    <xdr:ext cx="534377" cy="259045"/>
    <xdr:sp macro="" textlink="">
      <xdr:nvSpPr>
        <xdr:cNvPr id="426" name="商工費該当値テキスト"/>
        <xdr:cNvSpPr txBox="1"/>
      </xdr:nvSpPr>
      <xdr:spPr>
        <a:xfrm>
          <a:off x="10528300" y="1338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91317</xdr:rowOff>
    </xdr:from>
    <xdr:to>
      <xdr:col>14</xdr:col>
      <xdr:colOff>79375</xdr:colOff>
      <xdr:row>79</xdr:row>
      <xdr:rowOff>21467</xdr:rowOff>
    </xdr:to>
    <xdr:sp macro="" textlink="">
      <xdr:nvSpPr>
        <xdr:cNvPr id="427" name="円/楕円 426"/>
        <xdr:cNvSpPr/>
      </xdr:nvSpPr>
      <xdr:spPr>
        <a:xfrm>
          <a:off x="9588500" y="134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12594</xdr:rowOff>
    </xdr:from>
    <xdr:ext cx="469744" cy="259045"/>
    <xdr:sp macro="" textlink="">
      <xdr:nvSpPr>
        <xdr:cNvPr id="428" name="テキスト ボックス 427"/>
        <xdr:cNvSpPr txBox="1"/>
      </xdr:nvSpPr>
      <xdr:spPr>
        <a:xfrm>
          <a:off x="9404427" y="1355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91120</xdr:rowOff>
    </xdr:from>
    <xdr:to>
      <xdr:col>12</xdr:col>
      <xdr:colOff>561975</xdr:colOff>
      <xdr:row>79</xdr:row>
      <xdr:rowOff>21270</xdr:rowOff>
    </xdr:to>
    <xdr:sp macro="" textlink="">
      <xdr:nvSpPr>
        <xdr:cNvPr id="429" name="円/楕円 428"/>
        <xdr:cNvSpPr/>
      </xdr:nvSpPr>
      <xdr:spPr>
        <a:xfrm>
          <a:off x="8699500" y="1346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12397</xdr:rowOff>
    </xdr:from>
    <xdr:ext cx="469744" cy="259045"/>
    <xdr:sp macro="" textlink="">
      <xdr:nvSpPr>
        <xdr:cNvPr id="430" name="テキスト ボックス 429"/>
        <xdr:cNvSpPr txBox="1"/>
      </xdr:nvSpPr>
      <xdr:spPr>
        <a:xfrm>
          <a:off x="8515427" y="1355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119794</xdr:rowOff>
    </xdr:from>
    <xdr:to>
      <xdr:col>11</xdr:col>
      <xdr:colOff>358775</xdr:colOff>
      <xdr:row>79</xdr:row>
      <xdr:rowOff>49944</xdr:rowOff>
    </xdr:to>
    <xdr:sp macro="" textlink="">
      <xdr:nvSpPr>
        <xdr:cNvPr id="431" name="円/楕円 430"/>
        <xdr:cNvSpPr/>
      </xdr:nvSpPr>
      <xdr:spPr>
        <a:xfrm>
          <a:off x="7810500" y="1349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41071</xdr:rowOff>
    </xdr:from>
    <xdr:ext cx="469744" cy="259045"/>
    <xdr:sp macro="" textlink="">
      <xdr:nvSpPr>
        <xdr:cNvPr id="432" name="テキスト ボックス 431"/>
        <xdr:cNvSpPr txBox="1"/>
      </xdr:nvSpPr>
      <xdr:spPr>
        <a:xfrm>
          <a:off x="7626427" y="1358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121589</xdr:rowOff>
    </xdr:from>
    <xdr:to>
      <xdr:col>10</xdr:col>
      <xdr:colOff>155575</xdr:colOff>
      <xdr:row>79</xdr:row>
      <xdr:rowOff>51739</xdr:rowOff>
    </xdr:to>
    <xdr:sp macro="" textlink="">
      <xdr:nvSpPr>
        <xdr:cNvPr id="433" name="円/楕円 432"/>
        <xdr:cNvSpPr/>
      </xdr:nvSpPr>
      <xdr:spPr>
        <a:xfrm>
          <a:off x="6921500" y="134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42866</xdr:rowOff>
    </xdr:from>
    <xdr:ext cx="469744" cy="259045"/>
    <xdr:sp macro="" textlink="">
      <xdr:nvSpPr>
        <xdr:cNvPr id="434" name="テキスト ボックス 433"/>
        <xdr:cNvSpPr txBox="1"/>
      </xdr:nvSpPr>
      <xdr:spPr>
        <a:xfrm>
          <a:off x="6737427" y="1358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111238</xdr:rowOff>
    </xdr:from>
    <xdr:to>
      <xdr:col>15</xdr:col>
      <xdr:colOff>180975</xdr:colOff>
      <xdr:row>98</xdr:row>
      <xdr:rowOff>113559</xdr:rowOff>
    </xdr:to>
    <xdr:cxnSp macro="">
      <xdr:nvCxnSpPr>
        <xdr:cNvPr id="461" name="直線コネクタ 460"/>
        <xdr:cNvCxnSpPr/>
      </xdr:nvCxnSpPr>
      <xdr:spPr>
        <a:xfrm>
          <a:off x="9639300" y="16913338"/>
          <a:ext cx="838200" cy="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106792</xdr:rowOff>
    </xdr:from>
    <xdr:to>
      <xdr:col>14</xdr:col>
      <xdr:colOff>28575</xdr:colOff>
      <xdr:row>98</xdr:row>
      <xdr:rowOff>111238</xdr:rowOff>
    </xdr:to>
    <xdr:cxnSp macro="">
      <xdr:nvCxnSpPr>
        <xdr:cNvPr id="464" name="直線コネクタ 463"/>
        <xdr:cNvCxnSpPr/>
      </xdr:nvCxnSpPr>
      <xdr:spPr>
        <a:xfrm>
          <a:off x="8750300" y="16908892"/>
          <a:ext cx="889000" cy="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106792</xdr:rowOff>
    </xdr:from>
    <xdr:to>
      <xdr:col>12</xdr:col>
      <xdr:colOff>511175</xdr:colOff>
      <xdr:row>98</xdr:row>
      <xdr:rowOff>121084</xdr:rowOff>
    </xdr:to>
    <xdr:cxnSp macro="">
      <xdr:nvCxnSpPr>
        <xdr:cNvPr id="467" name="直線コネクタ 466"/>
        <xdr:cNvCxnSpPr/>
      </xdr:nvCxnSpPr>
      <xdr:spPr>
        <a:xfrm flipV="1">
          <a:off x="7861300" y="16908892"/>
          <a:ext cx="889000" cy="1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121084</xdr:rowOff>
    </xdr:from>
    <xdr:to>
      <xdr:col>11</xdr:col>
      <xdr:colOff>307975</xdr:colOff>
      <xdr:row>98</xdr:row>
      <xdr:rowOff>122574</xdr:rowOff>
    </xdr:to>
    <xdr:cxnSp macro="">
      <xdr:nvCxnSpPr>
        <xdr:cNvPr id="470" name="直線コネクタ 469"/>
        <xdr:cNvCxnSpPr/>
      </xdr:nvCxnSpPr>
      <xdr:spPr>
        <a:xfrm flipV="1">
          <a:off x="6972300" y="16923184"/>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62759</xdr:rowOff>
    </xdr:from>
    <xdr:to>
      <xdr:col>15</xdr:col>
      <xdr:colOff>231775</xdr:colOff>
      <xdr:row>98</xdr:row>
      <xdr:rowOff>164359</xdr:rowOff>
    </xdr:to>
    <xdr:sp macro="" textlink="">
      <xdr:nvSpPr>
        <xdr:cNvPr id="480" name="円/楕円 479"/>
        <xdr:cNvSpPr/>
      </xdr:nvSpPr>
      <xdr:spPr>
        <a:xfrm>
          <a:off x="10426700" y="1686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19826</xdr:rowOff>
    </xdr:from>
    <xdr:ext cx="534377" cy="259045"/>
    <xdr:sp macro="" textlink="">
      <xdr:nvSpPr>
        <xdr:cNvPr id="481" name="土木費該当値テキスト"/>
        <xdr:cNvSpPr txBox="1"/>
      </xdr:nvSpPr>
      <xdr:spPr>
        <a:xfrm>
          <a:off x="10528300" y="1682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28,589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60438</xdr:rowOff>
    </xdr:from>
    <xdr:to>
      <xdr:col>14</xdr:col>
      <xdr:colOff>79375</xdr:colOff>
      <xdr:row>98</xdr:row>
      <xdr:rowOff>162038</xdr:rowOff>
    </xdr:to>
    <xdr:sp macro="" textlink="">
      <xdr:nvSpPr>
        <xdr:cNvPr id="482" name="円/楕円 481"/>
        <xdr:cNvSpPr/>
      </xdr:nvSpPr>
      <xdr:spPr>
        <a:xfrm>
          <a:off x="9588500" y="1686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153165</xdr:rowOff>
    </xdr:from>
    <xdr:ext cx="534377" cy="259045"/>
    <xdr:sp macro="" textlink="">
      <xdr:nvSpPr>
        <xdr:cNvPr id="483" name="テキスト ボックス 482"/>
        <xdr:cNvSpPr txBox="1"/>
      </xdr:nvSpPr>
      <xdr:spPr>
        <a:xfrm>
          <a:off x="9372111" y="1695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55992</xdr:rowOff>
    </xdr:from>
    <xdr:to>
      <xdr:col>12</xdr:col>
      <xdr:colOff>561975</xdr:colOff>
      <xdr:row>98</xdr:row>
      <xdr:rowOff>157592</xdr:rowOff>
    </xdr:to>
    <xdr:sp macro="" textlink="">
      <xdr:nvSpPr>
        <xdr:cNvPr id="484" name="円/楕円 483"/>
        <xdr:cNvSpPr/>
      </xdr:nvSpPr>
      <xdr:spPr>
        <a:xfrm>
          <a:off x="8699500" y="1685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148719</xdr:rowOff>
    </xdr:from>
    <xdr:ext cx="534377" cy="259045"/>
    <xdr:sp macro="" textlink="">
      <xdr:nvSpPr>
        <xdr:cNvPr id="485" name="テキスト ボックス 484"/>
        <xdr:cNvSpPr txBox="1"/>
      </xdr:nvSpPr>
      <xdr:spPr>
        <a:xfrm>
          <a:off x="8483111" y="1695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35,989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70284</xdr:rowOff>
    </xdr:from>
    <xdr:to>
      <xdr:col>11</xdr:col>
      <xdr:colOff>358775</xdr:colOff>
      <xdr:row>99</xdr:row>
      <xdr:rowOff>434</xdr:rowOff>
    </xdr:to>
    <xdr:sp macro="" textlink="">
      <xdr:nvSpPr>
        <xdr:cNvPr id="486" name="円/楕円 485"/>
        <xdr:cNvSpPr/>
      </xdr:nvSpPr>
      <xdr:spPr>
        <a:xfrm>
          <a:off x="7810500" y="1687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163011</xdr:rowOff>
    </xdr:from>
    <xdr:ext cx="534377" cy="259045"/>
    <xdr:sp macro="" textlink="">
      <xdr:nvSpPr>
        <xdr:cNvPr id="487" name="テキスト ボックス 486"/>
        <xdr:cNvSpPr txBox="1"/>
      </xdr:nvSpPr>
      <xdr:spPr>
        <a:xfrm>
          <a:off x="7594111" y="1696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71774</xdr:rowOff>
    </xdr:from>
    <xdr:to>
      <xdr:col>10</xdr:col>
      <xdr:colOff>155575</xdr:colOff>
      <xdr:row>99</xdr:row>
      <xdr:rowOff>1924</xdr:rowOff>
    </xdr:to>
    <xdr:sp macro="" textlink="">
      <xdr:nvSpPr>
        <xdr:cNvPr id="488" name="円/楕円 487"/>
        <xdr:cNvSpPr/>
      </xdr:nvSpPr>
      <xdr:spPr>
        <a:xfrm>
          <a:off x="6921500" y="1687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164501</xdr:rowOff>
    </xdr:from>
    <xdr:ext cx="534377" cy="259045"/>
    <xdr:sp macro="" textlink="">
      <xdr:nvSpPr>
        <xdr:cNvPr id="489" name="テキスト ボックス 488"/>
        <xdr:cNvSpPr txBox="1"/>
      </xdr:nvSpPr>
      <xdr:spPr>
        <a:xfrm>
          <a:off x="6705111" y="169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99009</xdr:rowOff>
    </xdr:from>
    <xdr:to>
      <xdr:col>23</xdr:col>
      <xdr:colOff>517525</xdr:colOff>
      <xdr:row>36</xdr:row>
      <xdr:rowOff>95172</xdr:rowOff>
    </xdr:to>
    <xdr:cxnSp macro="">
      <xdr:nvCxnSpPr>
        <xdr:cNvPr id="520" name="直線コネクタ 519"/>
        <xdr:cNvCxnSpPr/>
      </xdr:nvCxnSpPr>
      <xdr:spPr>
        <a:xfrm>
          <a:off x="15481300" y="5756859"/>
          <a:ext cx="838200" cy="51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99009</xdr:rowOff>
    </xdr:from>
    <xdr:to>
      <xdr:col>22</xdr:col>
      <xdr:colOff>365125</xdr:colOff>
      <xdr:row>37</xdr:row>
      <xdr:rowOff>46839</xdr:rowOff>
    </xdr:to>
    <xdr:cxnSp macro="">
      <xdr:nvCxnSpPr>
        <xdr:cNvPr id="523" name="直線コネクタ 522"/>
        <xdr:cNvCxnSpPr/>
      </xdr:nvCxnSpPr>
      <xdr:spPr>
        <a:xfrm flipV="1">
          <a:off x="14592300" y="5756859"/>
          <a:ext cx="889000" cy="63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46839</xdr:rowOff>
    </xdr:from>
    <xdr:to>
      <xdr:col>21</xdr:col>
      <xdr:colOff>161925</xdr:colOff>
      <xdr:row>37</xdr:row>
      <xdr:rowOff>58710</xdr:rowOff>
    </xdr:to>
    <xdr:cxnSp macro="">
      <xdr:nvCxnSpPr>
        <xdr:cNvPr id="526" name="直線コネクタ 525"/>
        <xdr:cNvCxnSpPr/>
      </xdr:nvCxnSpPr>
      <xdr:spPr>
        <a:xfrm flipV="1">
          <a:off x="13703300" y="6390489"/>
          <a:ext cx="8890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50611</xdr:rowOff>
    </xdr:from>
    <xdr:to>
      <xdr:col>19</xdr:col>
      <xdr:colOff>644525</xdr:colOff>
      <xdr:row>37</xdr:row>
      <xdr:rowOff>58710</xdr:rowOff>
    </xdr:to>
    <xdr:cxnSp macro="">
      <xdr:nvCxnSpPr>
        <xdr:cNvPr id="529" name="直線コネクタ 528"/>
        <xdr:cNvCxnSpPr/>
      </xdr:nvCxnSpPr>
      <xdr:spPr>
        <a:xfrm>
          <a:off x="12814300" y="6394261"/>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44372</xdr:rowOff>
    </xdr:from>
    <xdr:to>
      <xdr:col>23</xdr:col>
      <xdr:colOff>568325</xdr:colOff>
      <xdr:row>36</xdr:row>
      <xdr:rowOff>145972</xdr:rowOff>
    </xdr:to>
    <xdr:sp macro="" textlink="">
      <xdr:nvSpPr>
        <xdr:cNvPr id="539" name="円/楕円 538"/>
        <xdr:cNvSpPr/>
      </xdr:nvSpPr>
      <xdr:spPr>
        <a:xfrm>
          <a:off x="16268700" y="62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67249</xdr:rowOff>
    </xdr:from>
    <xdr:ext cx="534377" cy="259045"/>
    <xdr:sp macro="" textlink="">
      <xdr:nvSpPr>
        <xdr:cNvPr id="540" name="消防費該当値テキスト"/>
        <xdr:cNvSpPr txBox="1"/>
      </xdr:nvSpPr>
      <xdr:spPr>
        <a:xfrm>
          <a:off x="16370300" y="60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31,727</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48209</xdr:rowOff>
    </xdr:from>
    <xdr:to>
      <xdr:col>22</xdr:col>
      <xdr:colOff>415925</xdr:colOff>
      <xdr:row>33</xdr:row>
      <xdr:rowOff>149809</xdr:rowOff>
    </xdr:to>
    <xdr:sp macro="" textlink="">
      <xdr:nvSpPr>
        <xdr:cNvPr id="541" name="円/楕円 540"/>
        <xdr:cNvSpPr/>
      </xdr:nvSpPr>
      <xdr:spPr>
        <a:xfrm>
          <a:off x="15430500" y="57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166336</xdr:rowOff>
    </xdr:from>
    <xdr:ext cx="534377" cy="259045"/>
    <xdr:sp macro="" textlink="">
      <xdr:nvSpPr>
        <xdr:cNvPr id="542" name="テキスト ボックス 541"/>
        <xdr:cNvSpPr txBox="1"/>
      </xdr:nvSpPr>
      <xdr:spPr>
        <a:xfrm>
          <a:off x="15214111" y="548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62,992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167489</xdr:rowOff>
    </xdr:from>
    <xdr:to>
      <xdr:col>21</xdr:col>
      <xdr:colOff>212725</xdr:colOff>
      <xdr:row>37</xdr:row>
      <xdr:rowOff>97639</xdr:rowOff>
    </xdr:to>
    <xdr:sp macro="" textlink="">
      <xdr:nvSpPr>
        <xdr:cNvPr id="543" name="円/楕円 542"/>
        <xdr:cNvSpPr/>
      </xdr:nvSpPr>
      <xdr:spPr>
        <a:xfrm>
          <a:off x="14541500" y="633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114166</xdr:rowOff>
    </xdr:from>
    <xdr:ext cx="534377" cy="259045"/>
    <xdr:sp macro="" textlink="">
      <xdr:nvSpPr>
        <xdr:cNvPr id="544" name="テキスト ボックス 543"/>
        <xdr:cNvSpPr txBox="1"/>
      </xdr:nvSpPr>
      <xdr:spPr>
        <a:xfrm>
          <a:off x="14325111" y="61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7910</xdr:rowOff>
    </xdr:from>
    <xdr:to>
      <xdr:col>20</xdr:col>
      <xdr:colOff>9525</xdr:colOff>
      <xdr:row>37</xdr:row>
      <xdr:rowOff>109510</xdr:rowOff>
    </xdr:to>
    <xdr:sp macro="" textlink="">
      <xdr:nvSpPr>
        <xdr:cNvPr id="545" name="円/楕円 544"/>
        <xdr:cNvSpPr/>
      </xdr:nvSpPr>
      <xdr:spPr>
        <a:xfrm>
          <a:off x="13652500" y="63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126037</xdr:rowOff>
    </xdr:from>
    <xdr:ext cx="534377" cy="259045"/>
    <xdr:sp macro="" textlink="">
      <xdr:nvSpPr>
        <xdr:cNvPr id="546" name="テキスト ボックス 545"/>
        <xdr:cNvSpPr txBox="1"/>
      </xdr:nvSpPr>
      <xdr:spPr>
        <a:xfrm>
          <a:off x="13436111" y="612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171261</xdr:rowOff>
    </xdr:from>
    <xdr:to>
      <xdr:col>18</xdr:col>
      <xdr:colOff>492125</xdr:colOff>
      <xdr:row>37</xdr:row>
      <xdr:rowOff>101411</xdr:rowOff>
    </xdr:to>
    <xdr:sp macro="" textlink="">
      <xdr:nvSpPr>
        <xdr:cNvPr id="547" name="円/楕円 546"/>
        <xdr:cNvSpPr/>
      </xdr:nvSpPr>
      <xdr:spPr>
        <a:xfrm>
          <a:off x="12763500" y="634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117938</xdr:rowOff>
    </xdr:from>
    <xdr:ext cx="534377" cy="259045"/>
    <xdr:sp macro="" textlink="">
      <xdr:nvSpPr>
        <xdr:cNvPr id="548" name="テキスト ボックス 547"/>
        <xdr:cNvSpPr txBox="1"/>
      </xdr:nvSpPr>
      <xdr:spPr>
        <a:xfrm>
          <a:off x="12547111" y="611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14467</xdr:rowOff>
    </xdr:from>
    <xdr:to>
      <xdr:col>23</xdr:col>
      <xdr:colOff>517525</xdr:colOff>
      <xdr:row>57</xdr:row>
      <xdr:rowOff>84582</xdr:rowOff>
    </xdr:to>
    <xdr:cxnSp macro="">
      <xdr:nvCxnSpPr>
        <xdr:cNvPr id="579" name="直線コネクタ 578"/>
        <xdr:cNvCxnSpPr/>
      </xdr:nvCxnSpPr>
      <xdr:spPr>
        <a:xfrm flipV="1">
          <a:off x="15481300" y="9787117"/>
          <a:ext cx="838200" cy="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16484</xdr:rowOff>
    </xdr:from>
    <xdr:to>
      <xdr:col>22</xdr:col>
      <xdr:colOff>365125</xdr:colOff>
      <xdr:row>57</xdr:row>
      <xdr:rowOff>84582</xdr:rowOff>
    </xdr:to>
    <xdr:cxnSp macro="">
      <xdr:nvCxnSpPr>
        <xdr:cNvPr id="582" name="直線コネクタ 581"/>
        <xdr:cNvCxnSpPr/>
      </xdr:nvCxnSpPr>
      <xdr:spPr>
        <a:xfrm>
          <a:off x="14592300" y="9789134"/>
          <a:ext cx="889000" cy="6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16484</xdr:rowOff>
    </xdr:from>
    <xdr:to>
      <xdr:col>21</xdr:col>
      <xdr:colOff>161925</xdr:colOff>
      <xdr:row>57</xdr:row>
      <xdr:rowOff>31893</xdr:rowOff>
    </xdr:to>
    <xdr:cxnSp macro="">
      <xdr:nvCxnSpPr>
        <xdr:cNvPr id="585" name="直線コネクタ 584"/>
        <xdr:cNvCxnSpPr/>
      </xdr:nvCxnSpPr>
      <xdr:spPr>
        <a:xfrm flipV="1">
          <a:off x="13703300" y="9789134"/>
          <a:ext cx="889000" cy="1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121806</xdr:rowOff>
    </xdr:from>
    <xdr:ext cx="534377" cy="259045"/>
    <xdr:sp macro="" textlink="">
      <xdr:nvSpPr>
        <xdr:cNvPr id="587" name="テキスト ボックス 586"/>
        <xdr:cNvSpPr txBox="1"/>
      </xdr:nvSpPr>
      <xdr:spPr>
        <a:xfrm>
          <a:off x="14325111" y="98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31893</xdr:rowOff>
    </xdr:from>
    <xdr:to>
      <xdr:col>19</xdr:col>
      <xdr:colOff>644525</xdr:colOff>
      <xdr:row>57</xdr:row>
      <xdr:rowOff>41918</xdr:rowOff>
    </xdr:to>
    <xdr:cxnSp macro="">
      <xdr:nvCxnSpPr>
        <xdr:cNvPr id="588" name="直線コネクタ 587"/>
        <xdr:cNvCxnSpPr/>
      </xdr:nvCxnSpPr>
      <xdr:spPr>
        <a:xfrm flipV="1">
          <a:off x="12814300" y="9804543"/>
          <a:ext cx="889000" cy="1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135117</xdr:rowOff>
    </xdr:from>
    <xdr:to>
      <xdr:col>23</xdr:col>
      <xdr:colOff>568325</xdr:colOff>
      <xdr:row>57</xdr:row>
      <xdr:rowOff>65267</xdr:rowOff>
    </xdr:to>
    <xdr:sp macro="" textlink="">
      <xdr:nvSpPr>
        <xdr:cNvPr id="598" name="円/楕円 597"/>
        <xdr:cNvSpPr/>
      </xdr:nvSpPr>
      <xdr:spPr>
        <a:xfrm>
          <a:off x="16268700" y="973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157994</xdr:rowOff>
    </xdr:from>
    <xdr:ext cx="534377" cy="259045"/>
    <xdr:sp macro="" textlink="">
      <xdr:nvSpPr>
        <xdr:cNvPr id="599" name="教育費該当値テキスト"/>
        <xdr:cNvSpPr txBox="1"/>
      </xdr:nvSpPr>
      <xdr:spPr>
        <a:xfrm>
          <a:off x="16370300" y="958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65,424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33782</xdr:rowOff>
    </xdr:from>
    <xdr:to>
      <xdr:col>22</xdr:col>
      <xdr:colOff>415925</xdr:colOff>
      <xdr:row>57</xdr:row>
      <xdr:rowOff>135382</xdr:rowOff>
    </xdr:to>
    <xdr:sp macro="" textlink="">
      <xdr:nvSpPr>
        <xdr:cNvPr id="600" name="円/楕円 599"/>
        <xdr:cNvSpPr/>
      </xdr:nvSpPr>
      <xdr:spPr>
        <a:xfrm>
          <a:off x="15430500" y="98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126509</xdr:rowOff>
    </xdr:from>
    <xdr:ext cx="534377" cy="259045"/>
    <xdr:sp macro="" textlink="">
      <xdr:nvSpPr>
        <xdr:cNvPr id="601" name="テキスト ボックス 600"/>
        <xdr:cNvSpPr txBox="1"/>
      </xdr:nvSpPr>
      <xdr:spPr>
        <a:xfrm>
          <a:off x="15214111" y="98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54,689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137134</xdr:rowOff>
    </xdr:from>
    <xdr:to>
      <xdr:col>21</xdr:col>
      <xdr:colOff>212725</xdr:colOff>
      <xdr:row>57</xdr:row>
      <xdr:rowOff>67284</xdr:rowOff>
    </xdr:to>
    <xdr:sp macro="" textlink="">
      <xdr:nvSpPr>
        <xdr:cNvPr id="602" name="円/楕円 601"/>
        <xdr:cNvSpPr/>
      </xdr:nvSpPr>
      <xdr:spPr>
        <a:xfrm>
          <a:off x="14541500" y="97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83811</xdr:rowOff>
    </xdr:from>
    <xdr:ext cx="534377" cy="259045"/>
    <xdr:sp macro="" textlink="">
      <xdr:nvSpPr>
        <xdr:cNvPr id="603" name="テキスト ボックス 602"/>
        <xdr:cNvSpPr txBox="1"/>
      </xdr:nvSpPr>
      <xdr:spPr>
        <a:xfrm>
          <a:off x="14325111" y="951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65,115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152543</xdr:rowOff>
    </xdr:from>
    <xdr:to>
      <xdr:col>20</xdr:col>
      <xdr:colOff>9525</xdr:colOff>
      <xdr:row>57</xdr:row>
      <xdr:rowOff>82693</xdr:rowOff>
    </xdr:to>
    <xdr:sp macro="" textlink="">
      <xdr:nvSpPr>
        <xdr:cNvPr id="604" name="円/楕円 603"/>
        <xdr:cNvSpPr/>
      </xdr:nvSpPr>
      <xdr:spPr>
        <a:xfrm>
          <a:off x="13652500" y="975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99220</xdr:rowOff>
    </xdr:from>
    <xdr:ext cx="534377" cy="259045"/>
    <xdr:sp macro="" textlink="">
      <xdr:nvSpPr>
        <xdr:cNvPr id="605" name="テキスト ボックス 604"/>
        <xdr:cNvSpPr txBox="1"/>
      </xdr:nvSpPr>
      <xdr:spPr>
        <a:xfrm>
          <a:off x="13436111" y="952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62,756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162568</xdr:rowOff>
    </xdr:from>
    <xdr:to>
      <xdr:col>18</xdr:col>
      <xdr:colOff>492125</xdr:colOff>
      <xdr:row>57</xdr:row>
      <xdr:rowOff>92718</xdr:rowOff>
    </xdr:to>
    <xdr:sp macro="" textlink="">
      <xdr:nvSpPr>
        <xdr:cNvPr id="606" name="円/楕円 605"/>
        <xdr:cNvSpPr/>
      </xdr:nvSpPr>
      <xdr:spPr>
        <a:xfrm>
          <a:off x="12763500" y="9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109245</xdr:rowOff>
    </xdr:from>
    <xdr:ext cx="534377" cy="259045"/>
    <xdr:sp macro="" textlink="">
      <xdr:nvSpPr>
        <xdr:cNvPr id="607" name="テキスト ボックス 606"/>
        <xdr:cNvSpPr txBox="1"/>
      </xdr:nvSpPr>
      <xdr:spPr>
        <a:xfrm>
          <a:off x="12547111" y="953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61,221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29634</xdr:rowOff>
    </xdr:from>
    <xdr:to>
      <xdr:col>23</xdr:col>
      <xdr:colOff>517525</xdr:colOff>
      <xdr:row>78</xdr:row>
      <xdr:rowOff>108465</xdr:rowOff>
    </xdr:to>
    <xdr:cxnSp macro="">
      <xdr:nvCxnSpPr>
        <xdr:cNvPr id="634" name="直線コネクタ 633"/>
        <xdr:cNvCxnSpPr/>
      </xdr:nvCxnSpPr>
      <xdr:spPr>
        <a:xfrm flipV="1">
          <a:off x="15481300" y="13402734"/>
          <a:ext cx="838200" cy="7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108465</xdr:rowOff>
    </xdr:from>
    <xdr:to>
      <xdr:col>22</xdr:col>
      <xdr:colOff>365125</xdr:colOff>
      <xdr:row>78</xdr:row>
      <xdr:rowOff>112516</xdr:rowOff>
    </xdr:to>
    <xdr:cxnSp macro="">
      <xdr:nvCxnSpPr>
        <xdr:cNvPr id="637" name="直線コネクタ 636"/>
        <xdr:cNvCxnSpPr/>
      </xdr:nvCxnSpPr>
      <xdr:spPr>
        <a:xfrm flipV="1">
          <a:off x="14592300" y="13481565"/>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112516</xdr:rowOff>
    </xdr:from>
    <xdr:to>
      <xdr:col>21</xdr:col>
      <xdr:colOff>161925</xdr:colOff>
      <xdr:row>78</xdr:row>
      <xdr:rowOff>112950</xdr:rowOff>
    </xdr:to>
    <xdr:cxnSp macro="">
      <xdr:nvCxnSpPr>
        <xdr:cNvPr id="640" name="直線コネクタ 639"/>
        <xdr:cNvCxnSpPr/>
      </xdr:nvCxnSpPr>
      <xdr:spPr>
        <a:xfrm flipV="1">
          <a:off x="13703300" y="13485616"/>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112950</xdr:rowOff>
    </xdr:from>
    <xdr:to>
      <xdr:col>19</xdr:col>
      <xdr:colOff>644525</xdr:colOff>
      <xdr:row>78</xdr:row>
      <xdr:rowOff>117435</xdr:rowOff>
    </xdr:to>
    <xdr:cxnSp macro="">
      <xdr:nvCxnSpPr>
        <xdr:cNvPr id="643" name="直線コネクタ 642"/>
        <xdr:cNvCxnSpPr/>
      </xdr:nvCxnSpPr>
      <xdr:spPr>
        <a:xfrm flipV="1">
          <a:off x="12814300" y="13486050"/>
          <a:ext cx="8890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150284</xdr:rowOff>
    </xdr:from>
    <xdr:to>
      <xdr:col>23</xdr:col>
      <xdr:colOff>568325</xdr:colOff>
      <xdr:row>78</xdr:row>
      <xdr:rowOff>80434</xdr:rowOff>
    </xdr:to>
    <xdr:sp macro="" textlink="">
      <xdr:nvSpPr>
        <xdr:cNvPr id="653" name="円/楕円 652"/>
        <xdr:cNvSpPr/>
      </xdr:nvSpPr>
      <xdr:spPr>
        <a:xfrm>
          <a:off x="16268700" y="1335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109661</xdr:rowOff>
    </xdr:from>
    <xdr:ext cx="534377" cy="259045"/>
    <xdr:sp macro="" textlink="">
      <xdr:nvSpPr>
        <xdr:cNvPr id="654" name="災害復旧費該当値テキスト"/>
        <xdr:cNvSpPr txBox="1"/>
      </xdr:nvSpPr>
      <xdr:spPr>
        <a:xfrm>
          <a:off x="16370300" y="1313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24,074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57665</xdr:rowOff>
    </xdr:from>
    <xdr:to>
      <xdr:col>22</xdr:col>
      <xdr:colOff>415925</xdr:colOff>
      <xdr:row>78</xdr:row>
      <xdr:rowOff>159265</xdr:rowOff>
    </xdr:to>
    <xdr:sp macro="" textlink="">
      <xdr:nvSpPr>
        <xdr:cNvPr id="655" name="円/楕円 654"/>
        <xdr:cNvSpPr/>
      </xdr:nvSpPr>
      <xdr:spPr>
        <a:xfrm>
          <a:off x="15430500" y="134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150392</xdr:rowOff>
    </xdr:from>
    <xdr:ext cx="469744" cy="259045"/>
    <xdr:sp macro="" textlink="">
      <xdr:nvSpPr>
        <xdr:cNvPr id="656" name="テキスト ボックス 655"/>
        <xdr:cNvSpPr txBox="1"/>
      </xdr:nvSpPr>
      <xdr:spPr>
        <a:xfrm>
          <a:off x="15246427" y="1352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61716</xdr:rowOff>
    </xdr:from>
    <xdr:to>
      <xdr:col>21</xdr:col>
      <xdr:colOff>212725</xdr:colOff>
      <xdr:row>78</xdr:row>
      <xdr:rowOff>163316</xdr:rowOff>
    </xdr:to>
    <xdr:sp macro="" textlink="">
      <xdr:nvSpPr>
        <xdr:cNvPr id="657" name="円/楕円 656"/>
        <xdr:cNvSpPr/>
      </xdr:nvSpPr>
      <xdr:spPr>
        <a:xfrm>
          <a:off x="14541500" y="134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154443</xdr:rowOff>
    </xdr:from>
    <xdr:ext cx="469744" cy="259045"/>
    <xdr:sp macro="" textlink="">
      <xdr:nvSpPr>
        <xdr:cNvPr id="658" name="テキスト ボックス 657"/>
        <xdr:cNvSpPr txBox="1"/>
      </xdr:nvSpPr>
      <xdr:spPr>
        <a:xfrm>
          <a:off x="14357427" y="1352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62150</xdr:rowOff>
    </xdr:from>
    <xdr:to>
      <xdr:col>20</xdr:col>
      <xdr:colOff>9525</xdr:colOff>
      <xdr:row>78</xdr:row>
      <xdr:rowOff>163750</xdr:rowOff>
    </xdr:to>
    <xdr:sp macro="" textlink="">
      <xdr:nvSpPr>
        <xdr:cNvPr id="659" name="円/楕円 658"/>
        <xdr:cNvSpPr/>
      </xdr:nvSpPr>
      <xdr:spPr>
        <a:xfrm>
          <a:off x="13652500" y="1343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154877</xdr:rowOff>
    </xdr:from>
    <xdr:ext cx="469744" cy="259045"/>
    <xdr:sp macro="" textlink="">
      <xdr:nvSpPr>
        <xdr:cNvPr id="660" name="テキスト ボックス 659"/>
        <xdr:cNvSpPr txBox="1"/>
      </xdr:nvSpPr>
      <xdr:spPr>
        <a:xfrm>
          <a:off x="13468427" y="1352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66635</xdr:rowOff>
    </xdr:from>
    <xdr:to>
      <xdr:col>18</xdr:col>
      <xdr:colOff>492125</xdr:colOff>
      <xdr:row>78</xdr:row>
      <xdr:rowOff>168235</xdr:rowOff>
    </xdr:to>
    <xdr:sp macro="" textlink="">
      <xdr:nvSpPr>
        <xdr:cNvPr id="661" name="円/楕円 660"/>
        <xdr:cNvSpPr/>
      </xdr:nvSpPr>
      <xdr:spPr>
        <a:xfrm>
          <a:off x="12763500" y="1343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159362</xdr:rowOff>
    </xdr:from>
    <xdr:ext cx="469744" cy="259045"/>
    <xdr:sp macro="" textlink="">
      <xdr:nvSpPr>
        <xdr:cNvPr id="662" name="テキスト ボックス 661"/>
        <xdr:cNvSpPr txBox="1"/>
      </xdr:nvSpPr>
      <xdr:spPr>
        <a:xfrm>
          <a:off x="12579427" y="1353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92044</xdr:rowOff>
    </xdr:from>
    <xdr:to>
      <xdr:col>23</xdr:col>
      <xdr:colOff>517525</xdr:colOff>
      <xdr:row>97</xdr:row>
      <xdr:rowOff>115582</xdr:rowOff>
    </xdr:to>
    <xdr:cxnSp macro="">
      <xdr:nvCxnSpPr>
        <xdr:cNvPr id="691" name="直線コネクタ 690"/>
        <xdr:cNvCxnSpPr/>
      </xdr:nvCxnSpPr>
      <xdr:spPr>
        <a:xfrm>
          <a:off x="15481300" y="16722694"/>
          <a:ext cx="838200" cy="2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82443</xdr:rowOff>
    </xdr:from>
    <xdr:to>
      <xdr:col>22</xdr:col>
      <xdr:colOff>365125</xdr:colOff>
      <xdr:row>97</xdr:row>
      <xdr:rowOff>92044</xdr:rowOff>
    </xdr:to>
    <xdr:cxnSp macro="">
      <xdr:nvCxnSpPr>
        <xdr:cNvPr id="694" name="直線コネクタ 693"/>
        <xdr:cNvCxnSpPr/>
      </xdr:nvCxnSpPr>
      <xdr:spPr>
        <a:xfrm>
          <a:off x="14592300" y="16713093"/>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78535</xdr:rowOff>
    </xdr:from>
    <xdr:to>
      <xdr:col>21</xdr:col>
      <xdr:colOff>161925</xdr:colOff>
      <xdr:row>97</xdr:row>
      <xdr:rowOff>82443</xdr:rowOff>
    </xdr:to>
    <xdr:cxnSp macro="">
      <xdr:nvCxnSpPr>
        <xdr:cNvPr id="697" name="直線コネクタ 696"/>
        <xdr:cNvCxnSpPr/>
      </xdr:nvCxnSpPr>
      <xdr:spPr>
        <a:xfrm>
          <a:off x="13703300" y="16709185"/>
          <a:ext cx="8890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78535</xdr:rowOff>
    </xdr:from>
    <xdr:to>
      <xdr:col>19</xdr:col>
      <xdr:colOff>644525</xdr:colOff>
      <xdr:row>97</xdr:row>
      <xdr:rowOff>85930</xdr:rowOff>
    </xdr:to>
    <xdr:cxnSp macro="">
      <xdr:nvCxnSpPr>
        <xdr:cNvPr id="700" name="直線コネクタ 699"/>
        <xdr:cNvCxnSpPr/>
      </xdr:nvCxnSpPr>
      <xdr:spPr>
        <a:xfrm flipV="1">
          <a:off x="12814300" y="16709185"/>
          <a:ext cx="889000" cy="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64782</xdr:rowOff>
    </xdr:from>
    <xdr:to>
      <xdr:col>23</xdr:col>
      <xdr:colOff>568325</xdr:colOff>
      <xdr:row>97</xdr:row>
      <xdr:rowOff>166382</xdr:rowOff>
    </xdr:to>
    <xdr:sp macro="" textlink="">
      <xdr:nvSpPr>
        <xdr:cNvPr id="710" name="円/楕円 709"/>
        <xdr:cNvSpPr/>
      </xdr:nvSpPr>
      <xdr:spPr>
        <a:xfrm>
          <a:off x="16268700" y="166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87659</xdr:rowOff>
    </xdr:from>
    <xdr:ext cx="534377" cy="259045"/>
    <xdr:sp macro="" textlink="">
      <xdr:nvSpPr>
        <xdr:cNvPr id="711" name="公債費該当値テキスト"/>
        <xdr:cNvSpPr txBox="1"/>
      </xdr:nvSpPr>
      <xdr:spPr>
        <a:xfrm>
          <a:off x="16370300" y="1654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71,330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41244</xdr:rowOff>
    </xdr:from>
    <xdr:to>
      <xdr:col>22</xdr:col>
      <xdr:colOff>415925</xdr:colOff>
      <xdr:row>97</xdr:row>
      <xdr:rowOff>142844</xdr:rowOff>
    </xdr:to>
    <xdr:sp macro="" textlink="">
      <xdr:nvSpPr>
        <xdr:cNvPr id="712" name="円/楕円 711"/>
        <xdr:cNvSpPr/>
      </xdr:nvSpPr>
      <xdr:spPr>
        <a:xfrm>
          <a:off x="15430500" y="166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159371</xdr:rowOff>
    </xdr:from>
    <xdr:ext cx="534377" cy="259045"/>
    <xdr:sp macro="" textlink="">
      <xdr:nvSpPr>
        <xdr:cNvPr id="713" name="テキスト ボックス 712"/>
        <xdr:cNvSpPr txBox="1"/>
      </xdr:nvSpPr>
      <xdr:spPr>
        <a:xfrm>
          <a:off x="15214111" y="164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77,508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31643</xdr:rowOff>
    </xdr:from>
    <xdr:to>
      <xdr:col>21</xdr:col>
      <xdr:colOff>212725</xdr:colOff>
      <xdr:row>97</xdr:row>
      <xdr:rowOff>133243</xdr:rowOff>
    </xdr:to>
    <xdr:sp macro="" textlink="">
      <xdr:nvSpPr>
        <xdr:cNvPr id="714" name="円/楕円 713"/>
        <xdr:cNvSpPr/>
      </xdr:nvSpPr>
      <xdr:spPr>
        <a:xfrm>
          <a:off x="14541500" y="166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149770</xdr:rowOff>
    </xdr:from>
    <xdr:ext cx="534377" cy="259045"/>
    <xdr:sp macro="" textlink="">
      <xdr:nvSpPr>
        <xdr:cNvPr id="715" name="テキスト ボックス 714"/>
        <xdr:cNvSpPr txBox="1"/>
      </xdr:nvSpPr>
      <xdr:spPr>
        <a:xfrm>
          <a:off x="14325111" y="1643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80,028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27735</xdr:rowOff>
    </xdr:from>
    <xdr:to>
      <xdr:col>20</xdr:col>
      <xdr:colOff>9525</xdr:colOff>
      <xdr:row>97</xdr:row>
      <xdr:rowOff>129335</xdr:rowOff>
    </xdr:to>
    <xdr:sp macro="" textlink="">
      <xdr:nvSpPr>
        <xdr:cNvPr id="716" name="円/楕円 715"/>
        <xdr:cNvSpPr/>
      </xdr:nvSpPr>
      <xdr:spPr>
        <a:xfrm>
          <a:off x="13652500" y="166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145862</xdr:rowOff>
    </xdr:from>
    <xdr:ext cx="534377" cy="259045"/>
    <xdr:sp macro="" textlink="">
      <xdr:nvSpPr>
        <xdr:cNvPr id="717" name="テキスト ボックス 716"/>
        <xdr:cNvSpPr txBox="1"/>
      </xdr:nvSpPr>
      <xdr:spPr>
        <a:xfrm>
          <a:off x="13436111" y="1643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81,054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35130</xdr:rowOff>
    </xdr:from>
    <xdr:to>
      <xdr:col>18</xdr:col>
      <xdr:colOff>492125</xdr:colOff>
      <xdr:row>97</xdr:row>
      <xdr:rowOff>136730</xdr:rowOff>
    </xdr:to>
    <xdr:sp macro="" textlink="">
      <xdr:nvSpPr>
        <xdr:cNvPr id="718" name="円/楕円 717"/>
        <xdr:cNvSpPr/>
      </xdr:nvSpPr>
      <xdr:spPr>
        <a:xfrm>
          <a:off x="12763500" y="1666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153257</xdr:rowOff>
    </xdr:from>
    <xdr:ext cx="534377" cy="259045"/>
    <xdr:sp macro="" textlink="">
      <xdr:nvSpPr>
        <xdr:cNvPr id="719" name="テキスト ボックス 718"/>
        <xdr:cNvSpPr txBox="1"/>
      </xdr:nvSpPr>
      <xdr:spPr>
        <a:xfrm>
          <a:off x="12547111" y="1644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79,113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目的</a:t>
          </a:r>
          <a:r>
            <a:rPr kumimoji="1" lang="ja-JP" altLang="ja-JP" sz="1300">
              <a:solidFill>
                <a:schemeClr val="dk1"/>
              </a:solidFill>
              <a:effectLst/>
              <a:latin typeface="+mn-ea"/>
              <a:ea typeface="+mn-ea"/>
              <a:cs typeface="+mn-cs"/>
            </a:rPr>
            <a:t>別歳出の住民一人当たりコストについて、類似団体平均額を上回っている経費（ただし対類似団体比　</a:t>
          </a:r>
          <a:r>
            <a:rPr kumimoji="1" lang="en-US" altLang="ja-JP" sz="1300">
              <a:solidFill>
                <a:schemeClr val="dk1"/>
              </a:solidFill>
              <a:effectLst/>
              <a:latin typeface="+mn-ea"/>
              <a:ea typeface="+mn-ea"/>
              <a:cs typeface="+mn-cs"/>
            </a:rPr>
            <a:t>110</a:t>
          </a:r>
          <a:r>
            <a:rPr kumimoji="1" lang="ja-JP" altLang="ja-JP" sz="1300">
              <a:solidFill>
                <a:schemeClr val="dk1"/>
              </a:solidFill>
              <a:effectLst/>
              <a:latin typeface="+mn-ea"/>
              <a:ea typeface="+mn-ea"/>
              <a:cs typeface="+mn-cs"/>
            </a:rPr>
            <a:t>％以上）は、</a:t>
          </a:r>
          <a:r>
            <a:rPr kumimoji="1" lang="ja-JP" altLang="en-US" sz="1300">
              <a:solidFill>
                <a:schemeClr val="dk1"/>
              </a:solidFill>
              <a:effectLst/>
              <a:latin typeface="+mn-ea"/>
              <a:ea typeface="+mn-ea"/>
              <a:cs typeface="+mn-cs"/>
            </a:rPr>
            <a:t>議会</a:t>
          </a:r>
          <a:r>
            <a:rPr kumimoji="1" lang="ja-JP" altLang="ja-JP" sz="1300">
              <a:solidFill>
                <a:schemeClr val="dk1"/>
              </a:solidFill>
              <a:effectLst/>
              <a:latin typeface="+mn-ea"/>
              <a:ea typeface="+mn-ea"/>
              <a:cs typeface="+mn-cs"/>
            </a:rPr>
            <a:t>費（類似団体との差額</a:t>
          </a:r>
          <a:r>
            <a:rPr kumimoji="1" lang="en-US" altLang="ja-JP" sz="1300">
              <a:solidFill>
                <a:schemeClr val="dk1"/>
              </a:solidFill>
              <a:effectLst/>
              <a:latin typeface="+mn-ea"/>
              <a:ea typeface="+mn-ea"/>
              <a:cs typeface="+mn-cs"/>
            </a:rPr>
            <a:t>+2,792</a:t>
          </a:r>
          <a:r>
            <a:rPr kumimoji="1" lang="ja-JP" altLang="ja-JP" sz="1300">
              <a:solidFill>
                <a:schemeClr val="dk1"/>
              </a:solidFill>
              <a:effectLst/>
              <a:latin typeface="+mn-ea"/>
              <a:ea typeface="+mn-ea"/>
              <a:cs typeface="+mn-cs"/>
            </a:rPr>
            <a:t>円、対類似団体比　</a:t>
          </a:r>
          <a:r>
            <a:rPr kumimoji="1" lang="en-US" altLang="ja-JP" sz="1300">
              <a:solidFill>
                <a:schemeClr val="dk1"/>
              </a:solidFill>
              <a:effectLst/>
              <a:latin typeface="+mn-ea"/>
              <a:ea typeface="+mn-ea"/>
              <a:cs typeface="+mn-cs"/>
            </a:rPr>
            <a:t>150.5</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総務</a:t>
          </a:r>
          <a:r>
            <a:rPr kumimoji="1" lang="ja-JP" altLang="ja-JP" sz="1300">
              <a:solidFill>
                <a:schemeClr val="dk1"/>
              </a:solidFill>
              <a:effectLst/>
              <a:latin typeface="+mn-ea"/>
              <a:ea typeface="+mn-ea"/>
              <a:cs typeface="+mn-cs"/>
            </a:rPr>
            <a:t>費（類似団体比</a:t>
          </a:r>
          <a:r>
            <a:rPr kumimoji="1" lang="en-US" altLang="ja-JP" sz="1300">
              <a:solidFill>
                <a:schemeClr val="dk1"/>
              </a:solidFill>
              <a:effectLst/>
              <a:latin typeface="+mn-ea"/>
              <a:ea typeface="+mn-ea"/>
              <a:cs typeface="+mn-cs"/>
            </a:rPr>
            <a:t>+60,073</a:t>
          </a:r>
          <a:r>
            <a:rPr kumimoji="1" lang="ja-JP" altLang="ja-JP" sz="1300">
              <a:solidFill>
                <a:schemeClr val="dk1"/>
              </a:solidFill>
              <a:effectLst/>
              <a:latin typeface="+mn-ea"/>
              <a:ea typeface="+mn-ea"/>
              <a:cs typeface="+mn-cs"/>
            </a:rPr>
            <a:t>円、対類似団体比　</a:t>
          </a:r>
          <a:r>
            <a:rPr kumimoji="1" lang="en-US" altLang="ja-JP" sz="1300">
              <a:solidFill>
                <a:schemeClr val="dk1"/>
              </a:solidFill>
              <a:effectLst/>
              <a:latin typeface="+mn-ea"/>
              <a:ea typeface="+mn-ea"/>
              <a:cs typeface="+mn-cs"/>
            </a:rPr>
            <a:t>176.4</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農林水産</a:t>
          </a:r>
          <a:r>
            <a:rPr kumimoji="1" lang="ja-JP" altLang="ja-JP" sz="1300">
              <a:solidFill>
                <a:schemeClr val="dk1"/>
              </a:solidFill>
              <a:effectLst/>
              <a:latin typeface="+mn-ea"/>
              <a:ea typeface="+mn-ea"/>
              <a:cs typeface="+mn-cs"/>
            </a:rPr>
            <a:t>費（類似団体比</a:t>
          </a:r>
          <a:r>
            <a:rPr kumimoji="1" lang="en-US" altLang="ja-JP" sz="1300">
              <a:solidFill>
                <a:schemeClr val="dk1"/>
              </a:solidFill>
              <a:effectLst/>
              <a:latin typeface="+mn-ea"/>
              <a:ea typeface="+mn-ea"/>
              <a:cs typeface="+mn-cs"/>
            </a:rPr>
            <a:t>+11,842</a:t>
          </a:r>
          <a:r>
            <a:rPr kumimoji="1" lang="ja-JP" altLang="ja-JP" sz="1300">
              <a:solidFill>
                <a:schemeClr val="dk1"/>
              </a:solidFill>
              <a:effectLst/>
              <a:latin typeface="+mn-ea"/>
              <a:ea typeface="+mn-ea"/>
              <a:cs typeface="+mn-cs"/>
            </a:rPr>
            <a:t>円、対類似団体比　</a:t>
          </a:r>
          <a:r>
            <a:rPr kumimoji="1" lang="en-US" altLang="ja-JP" sz="1300">
              <a:solidFill>
                <a:schemeClr val="dk1"/>
              </a:solidFill>
              <a:effectLst/>
              <a:latin typeface="+mn-ea"/>
              <a:ea typeface="+mn-ea"/>
              <a:cs typeface="+mn-cs"/>
            </a:rPr>
            <a:t>136.6</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消防費</a:t>
          </a:r>
          <a:r>
            <a:rPr kumimoji="1" lang="ja-JP" altLang="ja-JP" sz="1300">
              <a:solidFill>
                <a:schemeClr val="dk1"/>
              </a:solidFill>
              <a:effectLst/>
              <a:latin typeface="+mn-ea"/>
              <a:ea typeface="+mn-ea"/>
              <a:cs typeface="+mn-cs"/>
            </a:rPr>
            <a:t>（類似団体比</a:t>
          </a:r>
          <a:r>
            <a:rPr kumimoji="1" lang="en-US" altLang="ja-JP" sz="1300">
              <a:solidFill>
                <a:schemeClr val="dk1"/>
              </a:solidFill>
              <a:effectLst/>
              <a:latin typeface="+mn-ea"/>
              <a:ea typeface="+mn-ea"/>
              <a:cs typeface="+mn-cs"/>
            </a:rPr>
            <a:t>+7,165</a:t>
          </a:r>
          <a:r>
            <a:rPr kumimoji="1" lang="ja-JP" altLang="ja-JP" sz="1300">
              <a:solidFill>
                <a:schemeClr val="dk1"/>
              </a:solidFill>
              <a:effectLst/>
              <a:latin typeface="+mn-ea"/>
              <a:ea typeface="+mn-ea"/>
              <a:cs typeface="+mn-cs"/>
            </a:rPr>
            <a:t>円、対類似団体比　</a:t>
          </a:r>
          <a:r>
            <a:rPr kumimoji="1" lang="en-US" altLang="ja-JP" sz="1300">
              <a:solidFill>
                <a:schemeClr val="dk1"/>
              </a:solidFill>
              <a:effectLst/>
              <a:latin typeface="+mn-ea"/>
              <a:ea typeface="+mn-ea"/>
              <a:cs typeface="+mn-cs"/>
            </a:rPr>
            <a:t>129.1</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災害復旧費</a:t>
          </a:r>
          <a:r>
            <a:rPr kumimoji="1" lang="ja-JP" altLang="ja-JP" sz="1300">
              <a:solidFill>
                <a:schemeClr val="dk1"/>
              </a:solidFill>
              <a:effectLst/>
              <a:latin typeface="+mn-ea"/>
              <a:ea typeface="+mn-ea"/>
              <a:cs typeface="+mn-cs"/>
            </a:rPr>
            <a:t>（類似団体比</a:t>
          </a:r>
          <a:r>
            <a:rPr kumimoji="1" lang="en-US" altLang="ja-JP" sz="1300">
              <a:solidFill>
                <a:schemeClr val="dk1"/>
              </a:solidFill>
              <a:effectLst/>
              <a:latin typeface="+mn-ea"/>
              <a:ea typeface="+mn-ea"/>
              <a:cs typeface="+mn-cs"/>
            </a:rPr>
            <a:t>+19,107</a:t>
          </a:r>
          <a:r>
            <a:rPr kumimoji="1" lang="ja-JP" altLang="ja-JP" sz="1300">
              <a:solidFill>
                <a:schemeClr val="dk1"/>
              </a:solidFill>
              <a:effectLst/>
              <a:latin typeface="+mn-ea"/>
              <a:ea typeface="+mn-ea"/>
              <a:cs typeface="+mn-cs"/>
            </a:rPr>
            <a:t>円、対類似団体比　</a:t>
          </a:r>
          <a:r>
            <a:rPr kumimoji="1" lang="en-US" altLang="ja-JP" sz="1300">
              <a:solidFill>
                <a:schemeClr val="dk1"/>
              </a:solidFill>
              <a:effectLst/>
              <a:latin typeface="+mn-ea"/>
              <a:ea typeface="+mn-ea"/>
              <a:cs typeface="+mn-cs"/>
            </a:rPr>
            <a:t>484.7</a:t>
          </a:r>
          <a:r>
            <a:rPr kumimoji="1" lang="ja-JP" altLang="ja-JP" sz="1300">
              <a:solidFill>
                <a:schemeClr val="dk1"/>
              </a:solidFill>
              <a:effectLst/>
              <a:latin typeface="+mn-ea"/>
              <a:ea typeface="+mn-ea"/>
              <a:cs typeface="+mn-cs"/>
            </a:rPr>
            <a:t>％）です。</a:t>
          </a:r>
          <a:endParaRPr lang="ja-JP" altLang="ja-JP" sz="1300">
            <a:effectLst/>
            <a:latin typeface="+mn-ea"/>
            <a:ea typeface="+mn-ea"/>
          </a:endParaRPr>
        </a:p>
        <a:p>
          <a:r>
            <a:rPr kumimoji="1" lang="ja-JP" altLang="ja-JP" sz="1300">
              <a:solidFill>
                <a:schemeClr val="dk1"/>
              </a:solidFill>
              <a:effectLst/>
              <a:latin typeface="+mn-ea"/>
              <a:ea typeface="+mn-ea"/>
              <a:cs typeface="+mn-cs"/>
            </a:rPr>
            <a:t>　類似団体平均</a:t>
          </a:r>
          <a:r>
            <a:rPr kumimoji="1" lang="ja-JP" altLang="en-US" sz="1300">
              <a:solidFill>
                <a:schemeClr val="dk1"/>
              </a:solidFill>
              <a:effectLst/>
              <a:latin typeface="+mn-ea"/>
              <a:ea typeface="+mn-ea"/>
              <a:cs typeface="+mn-cs"/>
            </a:rPr>
            <a:t>額</a:t>
          </a:r>
          <a:r>
            <a:rPr kumimoji="1" lang="ja-JP" altLang="ja-JP" sz="1300">
              <a:solidFill>
                <a:schemeClr val="dk1"/>
              </a:solidFill>
              <a:effectLst/>
              <a:latin typeface="+mn-ea"/>
              <a:ea typeface="+mn-ea"/>
              <a:cs typeface="+mn-cs"/>
            </a:rPr>
            <a:t>を上回る理由：</a:t>
          </a:r>
          <a:r>
            <a:rPr kumimoji="1" lang="ja-JP" altLang="en-US" sz="1300">
              <a:solidFill>
                <a:schemeClr val="dk1"/>
              </a:solidFill>
              <a:effectLst/>
              <a:latin typeface="+mn-ea"/>
              <a:ea typeface="+mn-ea"/>
              <a:cs typeface="+mn-cs"/>
            </a:rPr>
            <a:t>議会費</a:t>
          </a:r>
          <a:r>
            <a:rPr kumimoji="1" lang="ja-JP" altLang="ja-JP" sz="1300">
              <a:solidFill>
                <a:schemeClr val="dk1"/>
              </a:solidFill>
              <a:effectLst/>
              <a:latin typeface="+mn-ea"/>
              <a:ea typeface="+mn-ea"/>
              <a:cs typeface="+mn-cs"/>
            </a:rPr>
            <a:t>については、本市は</a:t>
          </a:r>
          <a:r>
            <a:rPr kumimoji="1" lang="ja-JP" altLang="en-US" sz="1300">
              <a:solidFill>
                <a:schemeClr val="dk1"/>
              </a:solidFill>
              <a:effectLst/>
              <a:latin typeface="+mn-ea"/>
              <a:ea typeface="+mn-ea"/>
              <a:cs typeface="+mn-cs"/>
            </a:rPr>
            <a:t>未合併団体であるため、議員</a:t>
          </a:r>
          <a:r>
            <a:rPr kumimoji="1" lang="ja-JP" altLang="ja-JP" sz="1300">
              <a:solidFill>
                <a:schemeClr val="dk1"/>
              </a:solidFill>
              <a:effectLst/>
              <a:latin typeface="+mn-ea"/>
              <a:ea typeface="+mn-ea"/>
              <a:cs typeface="+mn-cs"/>
            </a:rPr>
            <a:t>数が多いという特徴があるためです。</a:t>
          </a:r>
          <a:r>
            <a:rPr kumimoji="1" lang="ja-JP" altLang="en-US" sz="1300">
              <a:solidFill>
                <a:schemeClr val="dk1"/>
              </a:solidFill>
              <a:effectLst/>
              <a:latin typeface="+mn-ea"/>
              <a:ea typeface="+mn-ea"/>
              <a:cs typeface="+mn-cs"/>
            </a:rPr>
            <a:t>総務費</a:t>
          </a:r>
          <a:r>
            <a:rPr kumimoji="1" lang="ja-JP" altLang="ja-JP" sz="1300">
              <a:solidFill>
                <a:schemeClr val="dk1"/>
              </a:solidFill>
              <a:effectLst/>
              <a:latin typeface="+mn-ea"/>
              <a:ea typeface="+mn-ea"/>
              <a:cs typeface="+mn-cs"/>
            </a:rPr>
            <a:t>については、</a:t>
          </a:r>
          <a:r>
            <a:rPr lang="ja-JP" altLang="en-US" sz="1300" b="0" i="0" baseline="0">
              <a:solidFill>
                <a:schemeClr val="dk1"/>
              </a:solidFill>
              <a:effectLst/>
              <a:latin typeface="+mn-ea"/>
              <a:ea typeface="+mn-ea"/>
              <a:cs typeface="+mn-cs"/>
            </a:rPr>
            <a:t>ふるさと応援寄附金事業</a:t>
          </a:r>
          <a:r>
            <a:rPr lang="ja-JP" altLang="ja-JP" sz="1300" b="0" i="0" baseline="0">
              <a:solidFill>
                <a:schemeClr val="dk1"/>
              </a:solidFill>
              <a:effectLst/>
              <a:latin typeface="+mn-ea"/>
              <a:ea typeface="+mn-ea"/>
              <a:cs typeface="+mn-cs"/>
            </a:rPr>
            <a:t>によるものです。</a:t>
          </a:r>
          <a:r>
            <a:rPr lang="ja-JP" altLang="en-US" sz="1300" b="0" i="0" baseline="0">
              <a:solidFill>
                <a:schemeClr val="dk1"/>
              </a:solidFill>
              <a:effectLst/>
              <a:latin typeface="+mn-ea"/>
              <a:ea typeface="+mn-ea"/>
              <a:cs typeface="+mn-cs"/>
            </a:rPr>
            <a:t>農林水産費については、農林水産関連が垂水市の主要産業であるため例年上回っています。</a:t>
          </a:r>
          <a:r>
            <a:rPr kumimoji="1" lang="ja-JP" altLang="ja-JP" sz="1300">
              <a:solidFill>
                <a:schemeClr val="dk1"/>
              </a:solidFill>
              <a:effectLst/>
              <a:latin typeface="+mn-ea"/>
              <a:ea typeface="+mn-ea"/>
              <a:cs typeface="+mn-cs"/>
            </a:rPr>
            <a:t>災害復旧事業費については、平成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年度に発生した牛根深港地区大規模がけ崩れに対する災害復旧事業によるものです。</a:t>
          </a:r>
          <a:endParaRPr lang="ja-JP" altLang="ja-JP" sz="1300">
            <a:effectLst/>
            <a:latin typeface="+mn-ea"/>
            <a:ea typeface="+mn-ea"/>
          </a:endParaRPr>
        </a:p>
        <a:p>
          <a:r>
            <a:rPr kumimoji="1" lang="ja-JP" altLang="ja-JP" sz="1300" baseline="0">
              <a:solidFill>
                <a:schemeClr val="dk1"/>
              </a:solidFill>
              <a:effectLst/>
              <a:latin typeface="+mn-ea"/>
              <a:ea typeface="+mn-ea"/>
              <a:cs typeface="+mn-cs"/>
            </a:rPr>
            <a:t>　今後も引き続き歳出の適正化を図り、健全な財政運営に努めて</a:t>
          </a:r>
          <a:r>
            <a:rPr kumimoji="1" lang="ja-JP" altLang="en-US" sz="1300" baseline="0">
              <a:solidFill>
                <a:schemeClr val="dk1"/>
              </a:solidFill>
              <a:effectLst/>
              <a:latin typeface="+mn-ea"/>
              <a:ea typeface="+mn-ea"/>
              <a:cs typeface="+mn-cs"/>
            </a:rPr>
            <a:t>参り</a:t>
          </a:r>
          <a:r>
            <a:rPr kumimoji="1" lang="ja-JP" altLang="ja-JP" sz="1300" baseline="0">
              <a:solidFill>
                <a:schemeClr val="dk1"/>
              </a:solidFill>
              <a:effectLst/>
              <a:latin typeface="+mn-ea"/>
              <a:ea typeface="+mn-ea"/>
              <a:cs typeface="+mn-cs"/>
            </a:rPr>
            <a:t>ます。</a:t>
          </a:r>
          <a:endParaRPr lang="ja-JP" altLang="ja-JP" sz="13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mn-ea"/>
              <a:ea typeface="+mn-ea"/>
              <a:cs typeface="+mn-cs"/>
            </a:rPr>
            <a:t>財政調整基金残高は、行財政改革の推進等による歳出の抑制により、基金の確保ができ、また地財法第</a:t>
          </a:r>
          <a:r>
            <a:rPr lang="en-US" altLang="ja-JP" sz="1300" b="0" i="0" baseline="0">
              <a:solidFill>
                <a:schemeClr val="dk1"/>
              </a:solidFill>
              <a:effectLst/>
              <a:latin typeface="+mn-ea"/>
              <a:ea typeface="+mn-ea"/>
              <a:cs typeface="+mn-cs"/>
            </a:rPr>
            <a:t>7</a:t>
          </a:r>
          <a:r>
            <a:rPr lang="ja-JP" altLang="ja-JP" sz="1300" b="0" i="0" baseline="0">
              <a:solidFill>
                <a:schemeClr val="dk1"/>
              </a:solidFill>
              <a:effectLst/>
              <a:latin typeface="+mn-ea"/>
              <a:ea typeface="+mn-ea"/>
              <a:cs typeface="+mn-cs"/>
            </a:rPr>
            <a:t>条の規定分を積立てていることにより増となっています。</a:t>
          </a:r>
          <a:r>
            <a:rPr lang="en-US" altLang="ja-JP" sz="1300" b="0" i="0" baseline="0">
              <a:solidFill>
                <a:schemeClr val="dk1"/>
              </a:solidFill>
              <a:effectLst/>
              <a:latin typeface="+mn-ea"/>
              <a:ea typeface="+mn-ea"/>
              <a:cs typeface="+mn-cs"/>
            </a:rPr>
            <a:t/>
          </a:r>
          <a:br>
            <a:rPr lang="en-US" altLang="ja-JP" sz="1300" b="0" i="0" baseline="0">
              <a:solidFill>
                <a:schemeClr val="dk1"/>
              </a:solidFill>
              <a:effectLst/>
              <a:latin typeface="+mn-ea"/>
              <a:ea typeface="+mn-ea"/>
              <a:cs typeface="+mn-cs"/>
            </a:rPr>
          </a:br>
          <a:r>
            <a:rPr lang="ja-JP" altLang="ja-JP" sz="1300" b="0" i="0" baseline="0">
              <a:solidFill>
                <a:schemeClr val="dk1"/>
              </a:solidFill>
              <a:effectLst/>
              <a:latin typeface="+mn-ea"/>
              <a:ea typeface="+mn-ea"/>
              <a:cs typeface="+mn-cs"/>
            </a:rPr>
            <a:t>　実質収支額は、前年度と一転し、前年度比増額、単年度収支も黒字となり、収支状況は改善しましたが、厳しい状況であることに変わりありません。</a:t>
          </a:r>
          <a:endParaRPr lang="ja-JP" altLang="ja-JP" sz="1300">
            <a:effectLst/>
            <a:latin typeface="+mn-ea"/>
            <a:ea typeface="+mn-ea"/>
          </a:endParaRPr>
        </a:p>
        <a:p>
          <a:pPr rtl="0"/>
          <a:r>
            <a:rPr lang="ja-JP" altLang="ja-JP" sz="1300">
              <a:solidFill>
                <a:schemeClr val="dk1"/>
              </a:solidFill>
              <a:effectLst/>
              <a:latin typeface="+mn-ea"/>
              <a:ea typeface="+mn-ea"/>
              <a:cs typeface="+mn-cs"/>
            </a:rPr>
            <a:t>　歳入の確保が厳しい見通しであることから、今後は可能な限り基金残高を確保しつつ、計画的かつ効果的な活用に努めて参ります。</a:t>
          </a:r>
          <a:endParaRPr lang="ja-JP" altLang="ja-JP" sz="13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ja-JP" altLang="en-US" sz="1300" baseline="0">
              <a:solidFill>
                <a:schemeClr val="dk1"/>
              </a:solidFill>
              <a:effectLst/>
              <a:latin typeface="+mn-ea"/>
              <a:ea typeface="+mn-ea"/>
              <a:cs typeface="+mn-cs"/>
            </a:rPr>
            <a:t>　</a:t>
          </a:r>
          <a:r>
            <a:rPr lang="ja-JP" altLang="ja-JP" sz="1300" baseline="0">
              <a:solidFill>
                <a:schemeClr val="dk1"/>
              </a:solidFill>
              <a:effectLst/>
              <a:latin typeface="+mn-ea"/>
              <a:ea typeface="+mn-ea"/>
              <a:cs typeface="+mn-cs"/>
            </a:rPr>
            <a:t>すべての会計で黒字決算となっており、実質赤字は発生していません。</a:t>
          </a:r>
          <a:endParaRPr lang="ja-JP" altLang="ja-JP" sz="1300">
            <a:effectLst/>
            <a:latin typeface="+mn-ea"/>
            <a:ea typeface="+mn-ea"/>
          </a:endParaRPr>
        </a:p>
        <a:p>
          <a:pPr fontAlgn="base"/>
          <a:r>
            <a:rPr lang="ja-JP" altLang="ja-JP" sz="1300" baseline="0">
              <a:solidFill>
                <a:schemeClr val="dk1"/>
              </a:solidFill>
              <a:effectLst/>
              <a:latin typeface="+mn-ea"/>
              <a:ea typeface="+mn-ea"/>
              <a:cs typeface="+mn-cs"/>
            </a:rPr>
            <a:t>　しかしながら、国民健康保険特別会計においては平成</a:t>
          </a:r>
          <a:r>
            <a:rPr lang="en-US" altLang="ja-JP" sz="1300" baseline="0">
              <a:solidFill>
                <a:schemeClr val="dk1"/>
              </a:solidFill>
              <a:effectLst/>
              <a:latin typeface="+mn-ea"/>
              <a:ea typeface="+mn-ea"/>
              <a:cs typeface="+mn-cs"/>
            </a:rPr>
            <a:t>24</a:t>
          </a:r>
          <a:r>
            <a:rPr lang="ja-JP" altLang="ja-JP" sz="1300" baseline="0">
              <a:solidFill>
                <a:schemeClr val="dk1"/>
              </a:solidFill>
              <a:effectLst/>
              <a:latin typeface="+mn-ea"/>
              <a:ea typeface="+mn-ea"/>
              <a:cs typeface="+mn-cs"/>
            </a:rPr>
            <a:t>年度以降、老人保健施設特別会計においては平成</a:t>
          </a:r>
          <a:r>
            <a:rPr lang="en-US" altLang="ja-JP" sz="1300" baseline="0">
              <a:solidFill>
                <a:schemeClr val="dk1"/>
              </a:solidFill>
              <a:effectLst/>
              <a:latin typeface="+mn-ea"/>
              <a:ea typeface="+mn-ea"/>
              <a:cs typeface="+mn-cs"/>
            </a:rPr>
            <a:t>26</a:t>
          </a:r>
          <a:r>
            <a:rPr lang="ja-JP" altLang="ja-JP" sz="1300" baseline="0">
              <a:solidFill>
                <a:schemeClr val="dk1"/>
              </a:solidFill>
              <a:effectLst/>
              <a:latin typeface="+mn-ea"/>
              <a:ea typeface="+mn-ea"/>
              <a:cs typeface="+mn-cs"/>
            </a:rPr>
            <a:t>年度に、一般会計より法定外繰出金を支出しており、今後の医療費の伸びや介護報酬の改定といった各特別会計を取り巻く状況等で更なる一般会計からの繰出が必要となる可能性があります。</a:t>
          </a:r>
          <a:endParaRPr lang="ja-JP" altLang="ja-JP" sz="1300">
            <a:effectLst/>
            <a:latin typeface="+mn-ea"/>
            <a:ea typeface="+mn-ea"/>
          </a:endParaRPr>
        </a:p>
        <a:p>
          <a:pPr fontAlgn="base"/>
          <a:r>
            <a:rPr lang="ja-JP" altLang="ja-JP" sz="1300" baseline="0">
              <a:solidFill>
                <a:schemeClr val="dk1"/>
              </a:solidFill>
              <a:effectLst/>
              <a:latin typeface="+mn-ea"/>
              <a:ea typeface="+mn-ea"/>
              <a:cs typeface="+mn-cs"/>
            </a:rPr>
            <a:t>　保険料の適正化を図り、徴収率を上げるなど、普通会計の負担を減らすよう努め、他の会計も独立採算制の原則のもと健全な財政運営に努めて参ります。</a:t>
          </a:r>
          <a:endParaRPr lang="ja-JP" altLang="ja-JP" sz="13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11041499</v>
      </c>
      <c r="BO4" s="379"/>
      <c r="BP4" s="379"/>
      <c r="BQ4" s="379"/>
      <c r="BR4" s="379"/>
      <c r="BS4" s="379"/>
      <c r="BT4" s="379"/>
      <c r="BU4" s="380"/>
      <c r="BV4" s="378">
        <v>10745777</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7.2</v>
      </c>
      <c r="CU4" s="385"/>
      <c r="CV4" s="385"/>
      <c r="CW4" s="385"/>
      <c r="CX4" s="385"/>
      <c r="CY4" s="385"/>
      <c r="CZ4" s="385"/>
      <c r="DA4" s="386"/>
      <c r="DB4" s="384">
        <v>5.4</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10561331</v>
      </c>
      <c r="BO5" s="416"/>
      <c r="BP5" s="416"/>
      <c r="BQ5" s="416"/>
      <c r="BR5" s="416"/>
      <c r="BS5" s="416"/>
      <c r="BT5" s="416"/>
      <c r="BU5" s="417"/>
      <c r="BV5" s="415">
        <v>10440432</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87.7</v>
      </c>
      <c r="CU5" s="413"/>
      <c r="CV5" s="413"/>
      <c r="CW5" s="413"/>
      <c r="CX5" s="413"/>
      <c r="CY5" s="413"/>
      <c r="CZ5" s="413"/>
      <c r="DA5" s="414"/>
      <c r="DB5" s="412">
        <v>92.9</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480168</v>
      </c>
      <c r="BO6" s="416"/>
      <c r="BP6" s="416"/>
      <c r="BQ6" s="416"/>
      <c r="BR6" s="416"/>
      <c r="BS6" s="416"/>
      <c r="BT6" s="416"/>
      <c r="BU6" s="417"/>
      <c r="BV6" s="415">
        <v>305345</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92.5</v>
      </c>
      <c r="CU6" s="453"/>
      <c r="CV6" s="453"/>
      <c r="CW6" s="453"/>
      <c r="CX6" s="453"/>
      <c r="CY6" s="453"/>
      <c r="CZ6" s="453"/>
      <c r="DA6" s="454"/>
      <c r="DB6" s="452">
        <v>98.3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85301</v>
      </c>
      <c r="BO7" s="416"/>
      <c r="BP7" s="416"/>
      <c r="BQ7" s="416"/>
      <c r="BR7" s="416"/>
      <c r="BS7" s="416"/>
      <c r="BT7" s="416"/>
      <c r="BU7" s="417"/>
      <c r="BV7" s="415">
        <v>13260</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5520798</v>
      </c>
      <c r="CU7" s="416"/>
      <c r="CV7" s="416"/>
      <c r="CW7" s="416"/>
      <c r="CX7" s="416"/>
      <c r="CY7" s="416"/>
      <c r="CZ7" s="416"/>
      <c r="DA7" s="417"/>
      <c r="DB7" s="415">
        <v>5404783</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394867</v>
      </c>
      <c r="BO8" s="416"/>
      <c r="BP8" s="416"/>
      <c r="BQ8" s="416"/>
      <c r="BR8" s="416"/>
      <c r="BS8" s="416"/>
      <c r="BT8" s="416"/>
      <c r="BU8" s="417"/>
      <c r="BV8" s="415">
        <v>292085</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0.26</v>
      </c>
      <c r="CU8" s="456"/>
      <c r="CV8" s="456"/>
      <c r="CW8" s="456"/>
      <c r="CX8" s="456"/>
      <c r="CY8" s="456"/>
      <c r="CZ8" s="456"/>
      <c r="DA8" s="457"/>
      <c r="DB8" s="455">
        <v>0.26</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15520</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102782</v>
      </c>
      <c r="BO9" s="416"/>
      <c r="BP9" s="416"/>
      <c r="BQ9" s="416"/>
      <c r="BR9" s="416"/>
      <c r="BS9" s="416"/>
      <c r="BT9" s="416"/>
      <c r="BU9" s="417"/>
      <c r="BV9" s="415">
        <v>-13340</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16.2</v>
      </c>
      <c r="CU9" s="413"/>
      <c r="CV9" s="413"/>
      <c r="CW9" s="413"/>
      <c r="CX9" s="413"/>
      <c r="CY9" s="413"/>
      <c r="CZ9" s="413"/>
      <c r="DA9" s="414"/>
      <c r="DB9" s="412">
        <v>18</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17248</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246828</v>
      </c>
      <c r="BO10" s="416"/>
      <c r="BP10" s="416"/>
      <c r="BQ10" s="416"/>
      <c r="BR10" s="416"/>
      <c r="BS10" s="416"/>
      <c r="BT10" s="416"/>
      <c r="BU10" s="417"/>
      <c r="BV10" s="415">
        <v>153660</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16007</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v>110000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15866</v>
      </c>
      <c r="S13" s="497"/>
      <c r="T13" s="497"/>
      <c r="U13" s="497"/>
      <c r="V13" s="498"/>
      <c r="W13" s="431" t="s">
        <v>120</v>
      </c>
      <c r="X13" s="432"/>
      <c r="Y13" s="432"/>
      <c r="Z13" s="432"/>
      <c r="AA13" s="432"/>
      <c r="AB13" s="422"/>
      <c r="AC13" s="466">
        <v>1500</v>
      </c>
      <c r="AD13" s="467"/>
      <c r="AE13" s="467"/>
      <c r="AF13" s="467"/>
      <c r="AG13" s="506"/>
      <c r="AH13" s="466">
        <v>1761</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349610</v>
      </c>
      <c r="BO13" s="416"/>
      <c r="BP13" s="416"/>
      <c r="BQ13" s="416"/>
      <c r="BR13" s="416"/>
      <c r="BS13" s="416"/>
      <c r="BT13" s="416"/>
      <c r="BU13" s="417"/>
      <c r="BV13" s="415">
        <v>30320</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10.5</v>
      </c>
      <c r="CU13" s="413"/>
      <c r="CV13" s="413"/>
      <c r="CW13" s="413"/>
      <c r="CX13" s="413"/>
      <c r="CY13" s="413"/>
      <c r="CZ13" s="413"/>
      <c r="DA13" s="414"/>
      <c r="DB13" s="412">
        <v>11.2</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16398</v>
      </c>
      <c r="S14" s="497"/>
      <c r="T14" s="497"/>
      <c r="U14" s="497"/>
      <c r="V14" s="498"/>
      <c r="W14" s="405"/>
      <c r="X14" s="406"/>
      <c r="Y14" s="406"/>
      <c r="Z14" s="406"/>
      <c r="AA14" s="406"/>
      <c r="AB14" s="395"/>
      <c r="AC14" s="499">
        <v>19.600000000000001</v>
      </c>
      <c r="AD14" s="500"/>
      <c r="AE14" s="500"/>
      <c r="AF14" s="500"/>
      <c r="AG14" s="501"/>
      <c r="AH14" s="499">
        <v>21.2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15.6</v>
      </c>
      <c r="CU14" s="511"/>
      <c r="CV14" s="511"/>
      <c r="CW14" s="511"/>
      <c r="CX14" s="511"/>
      <c r="CY14" s="511"/>
      <c r="CZ14" s="511"/>
      <c r="DA14" s="512"/>
      <c r="DB14" s="510">
        <v>29.4</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16250</v>
      </c>
      <c r="S15" s="497"/>
      <c r="T15" s="497"/>
      <c r="U15" s="497"/>
      <c r="V15" s="498"/>
      <c r="W15" s="431" t="s">
        <v>126</v>
      </c>
      <c r="X15" s="432"/>
      <c r="Y15" s="432"/>
      <c r="Z15" s="432"/>
      <c r="AA15" s="432"/>
      <c r="AB15" s="422"/>
      <c r="AC15" s="466">
        <v>1719</v>
      </c>
      <c r="AD15" s="467"/>
      <c r="AE15" s="467"/>
      <c r="AF15" s="467"/>
      <c r="AG15" s="506"/>
      <c r="AH15" s="466">
        <v>1980</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1333108</v>
      </c>
      <c r="BO15" s="379"/>
      <c r="BP15" s="379"/>
      <c r="BQ15" s="379"/>
      <c r="BR15" s="379"/>
      <c r="BS15" s="379"/>
      <c r="BT15" s="379"/>
      <c r="BU15" s="380"/>
      <c r="BV15" s="378">
        <v>1255903</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22.4</v>
      </c>
      <c r="AD16" s="500"/>
      <c r="AE16" s="500"/>
      <c r="AF16" s="500"/>
      <c r="AG16" s="501"/>
      <c r="AH16" s="499">
        <v>23.8</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4882115</v>
      </c>
      <c r="BO16" s="416"/>
      <c r="BP16" s="416"/>
      <c r="BQ16" s="416"/>
      <c r="BR16" s="416"/>
      <c r="BS16" s="416"/>
      <c r="BT16" s="416"/>
      <c r="BU16" s="417"/>
      <c r="BV16" s="415">
        <v>4755670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4449</v>
      </c>
      <c r="AD17" s="467"/>
      <c r="AE17" s="467"/>
      <c r="AF17" s="467"/>
      <c r="AG17" s="506"/>
      <c r="AH17" s="466">
        <v>4536</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1678950</v>
      </c>
      <c r="BO17" s="416"/>
      <c r="BP17" s="416"/>
      <c r="BQ17" s="416"/>
      <c r="BR17" s="416"/>
      <c r="BS17" s="416"/>
      <c r="BT17" s="416"/>
      <c r="BU17" s="417"/>
      <c r="BV17" s="415">
        <v>1604044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135</v>
      </c>
      <c r="C18" s="458"/>
      <c r="D18" s="458"/>
      <c r="E18" s="527"/>
      <c r="F18" s="527"/>
      <c r="G18" s="527"/>
      <c r="H18" s="527"/>
      <c r="I18" s="527"/>
      <c r="J18" s="527"/>
      <c r="K18" s="527"/>
      <c r="L18" s="528">
        <v>162.12</v>
      </c>
      <c r="M18" s="528"/>
      <c r="N18" s="528"/>
      <c r="O18" s="528"/>
      <c r="P18" s="528"/>
      <c r="Q18" s="528"/>
      <c r="R18" s="529"/>
      <c r="S18" s="529"/>
      <c r="T18" s="529"/>
      <c r="U18" s="529"/>
      <c r="V18" s="530"/>
      <c r="W18" s="433"/>
      <c r="X18" s="434"/>
      <c r="Y18" s="434"/>
      <c r="Z18" s="434"/>
      <c r="AA18" s="434"/>
      <c r="AB18" s="425"/>
      <c r="AC18" s="531">
        <v>58</v>
      </c>
      <c r="AD18" s="532"/>
      <c r="AE18" s="532"/>
      <c r="AF18" s="532"/>
      <c r="AG18" s="533"/>
      <c r="AH18" s="531">
        <v>54.5</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4951115</v>
      </c>
      <c r="BO18" s="416"/>
      <c r="BP18" s="416"/>
      <c r="BQ18" s="416"/>
      <c r="BR18" s="416"/>
      <c r="BS18" s="416"/>
      <c r="BT18" s="416"/>
      <c r="BU18" s="417"/>
      <c r="BV18" s="415">
        <v>5080689</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137</v>
      </c>
      <c r="C19" s="458"/>
      <c r="D19" s="458"/>
      <c r="E19" s="527"/>
      <c r="F19" s="527"/>
      <c r="G19" s="527"/>
      <c r="H19" s="527"/>
      <c r="I19" s="527"/>
      <c r="J19" s="527"/>
      <c r="K19" s="527"/>
      <c r="L19" s="535">
        <v>96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7024366</v>
      </c>
      <c r="BO19" s="416"/>
      <c r="BP19" s="416"/>
      <c r="BQ19" s="416"/>
      <c r="BR19" s="416"/>
      <c r="BS19" s="416"/>
      <c r="BT19" s="416"/>
      <c r="BU19" s="417"/>
      <c r="BV19" s="415">
        <v>7023127</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139</v>
      </c>
      <c r="C20" s="458"/>
      <c r="D20" s="458"/>
      <c r="E20" s="527"/>
      <c r="F20" s="527"/>
      <c r="G20" s="527"/>
      <c r="H20" s="527"/>
      <c r="I20" s="527"/>
      <c r="J20" s="527"/>
      <c r="K20" s="527"/>
      <c r="L20" s="535">
        <v>6988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9318375</v>
      </c>
      <c r="BO23" s="416"/>
      <c r="BP23" s="416"/>
      <c r="BQ23" s="416"/>
      <c r="BR23" s="416"/>
      <c r="BS23" s="416"/>
      <c r="BT23" s="416"/>
      <c r="BU23" s="417"/>
      <c r="BV23" s="415">
        <v>9374830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148</v>
      </c>
      <c r="F24" s="445"/>
      <c r="G24" s="445"/>
      <c r="H24" s="445"/>
      <c r="I24" s="445"/>
      <c r="J24" s="445"/>
      <c r="K24" s="446"/>
      <c r="L24" s="466">
        <v>1</v>
      </c>
      <c r="M24" s="467"/>
      <c r="N24" s="467"/>
      <c r="O24" s="467"/>
      <c r="P24" s="506"/>
      <c r="Q24" s="466">
        <v>7410</v>
      </c>
      <c r="R24" s="467"/>
      <c r="S24" s="467"/>
      <c r="T24" s="467"/>
      <c r="U24" s="467"/>
      <c r="V24" s="506"/>
      <c r="W24" s="561"/>
      <c r="X24" s="549"/>
      <c r="Y24" s="550"/>
      <c r="Z24" s="465" t="s">
        <v>149</v>
      </c>
      <c r="AA24" s="445"/>
      <c r="AB24" s="445"/>
      <c r="AC24" s="445"/>
      <c r="AD24" s="445"/>
      <c r="AE24" s="445"/>
      <c r="AF24" s="445"/>
      <c r="AG24" s="446"/>
      <c r="AH24" s="466">
        <v>207</v>
      </c>
      <c r="AI24" s="467"/>
      <c r="AJ24" s="467"/>
      <c r="AK24" s="467"/>
      <c r="AL24" s="506"/>
      <c r="AM24" s="466">
        <v>643356</v>
      </c>
      <c r="AN24" s="467"/>
      <c r="AO24" s="467"/>
      <c r="AP24" s="467"/>
      <c r="AQ24" s="467"/>
      <c r="AR24" s="506"/>
      <c r="AS24" s="466">
        <v>3108</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8931980</v>
      </c>
      <c r="BO24" s="416"/>
      <c r="BP24" s="416"/>
      <c r="BQ24" s="416"/>
      <c r="BR24" s="416"/>
      <c r="BS24" s="416"/>
      <c r="BT24" s="416"/>
      <c r="BU24" s="417"/>
      <c r="BV24" s="415">
        <v>8863550</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151</v>
      </c>
      <c r="F25" s="445"/>
      <c r="G25" s="445"/>
      <c r="H25" s="445"/>
      <c r="I25" s="445"/>
      <c r="J25" s="445"/>
      <c r="K25" s="446"/>
      <c r="L25" s="466">
        <v>1</v>
      </c>
      <c r="M25" s="467"/>
      <c r="N25" s="467"/>
      <c r="O25" s="467"/>
      <c r="P25" s="506"/>
      <c r="Q25" s="466">
        <v>5771</v>
      </c>
      <c r="R25" s="467"/>
      <c r="S25" s="467"/>
      <c r="T25" s="467"/>
      <c r="U25" s="467"/>
      <c r="V25" s="506"/>
      <c r="W25" s="561"/>
      <c r="X25" s="549"/>
      <c r="Y25" s="550"/>
      <c r="Z25" s="465" t="s">
        <v>152</v>
      </c>
      <c r="AA25" s="445"/>
      <c r="AB25" s="445"/>
      <c r="AC25" s="445"/>
      <c r="AD25" s="445"/>
      <c r="AE25" s="445"/>
      <c r="AF25" s="445"/>
      <c r="AG25" s="446"/>
      <c r="AH25" s="466">
        <v>43</v>
      </c>
      <c r="AI25" s="467"/>
      <c r="AJ25" s="467"/>
      <c r="AK25" s="467"/>
      <c r="AL25" s="506"/>
      <c r="AM25" s="466">
        <v>115670</v>
      </c>
      <c r="AN25" s="467"/>
      <c r="AO25" s="467"/>
      <c r="AP25" s="467"/>
      <c r="AQ25" s="467"/>
      <c r="AR25" s="506"/>
      <c r="AS25" s="466">
        <v>2690</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32533</v>
      </c>
      <c r="BO25" s="379"/>
      <c r="BP25" s="379"/>
      <c r="BQ25" s="379"/>
      <c r="BR25" s="379"/>
      <c r="BS25" s="379"/>
      <c r="BT25" s="379"/>
      <c r="BU25" s="380"/>
      <c r="BV25" s="378">
        <v>47127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5538</v>
      </c>
      <c r="R26" s="467"/>
      <c r="S26" s="467"/>
      <c r="T26" s="467"/>
      <c r="U26" s="467"/>
      <c r="V26" s="506"/>
      <c r="W26" s="561"/>
      <c r="X26" s="549"/>
      <c r="Y26" s="550"/>
      <c r="Z26" s="465" t="s">
        <v>155</v>
      </c>
      <c r="AA26" s="571"/>
      <c r="AB26" s="571"/>
      <c r="AC26" s="571"/>
      <c r="AD26" s="571"/>
      <c r="AE26" s="571"/>
      <c r="AF26" s="571"/>
      <c r="AG26" s="572"/>
      <c r="AH26" s="466">
        <v>13</v>
      </c>
      <c r="AI26" s="467"/>
      <c r="AJ26" s="467"/>
      <c r="AK26" s="467"/>
      <c r="AL26" s="506"/>
      <c r="AM26" s="466">
        <v>47853</v>
      </c>
      <c r="AN26" s="467"/>
      <c r="AO26" s="467"/>
      <c r="AP26" s="467"/>
      <c r="AQ26" s="467"/>
      <c r="AR26" s="506"/>
      <c r="AS26" s="466">
        <v>3681</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157</v>
      </c>
      <c r="F27" s="445"/>
      <c r="G27" s="445"/>
      <c r="H27" s="445"/>
      <c r="I27" s="445"/>
      <c r="J27" s="445"/>
      <c r="K27" s="446"/>
      <c r="L27" s="466">
        <v>1</v>
      </c>
      <c r="M27" s="467"/>
      <c r="N27" s="467"/>
      <c r="O27" s="467"/>
      <c r="P27" s="506"/>
      <c r="Q27" s="466">
        <v>3660</v>
      </c>
      <c r="R27" s="467"/>
      <c r="S27" s="467"/>
      <c r="T27" s="467"/>
      <c r="U27" s="467"/>
      <c r="V27" s="506"/>
      <c r="W27" s="561"/>
      <c r="X27" s="549"/>
      <c r="Y27" s="550"/>
      <c r="Z27" s="465" t="s">
        <v>158</v>
      </c>
      <c r="AA27" s="445"/>
      <c r="AB27" s="445"/>
      <c r="AC27" s="445"/>
      <c r="AD27" s="445"/>
      <c r="AE27" s="445"/>
      <c r="AF27" s="445"/>
      <c r="AG27" s="446"/>
      <c r="AH27" s="466">
        <v>3</v>
      </c>
      <c r="AI27" s="467"/>
      <c r="AJ27" s="467"/>
      <c r="AK27" s="467"/>
      <c r="AL27" s="506"/>
      <c r="AM27" s="466">
        <v>12954</v>
      </c>
      <c r="AN27" s="467"/>
      <c r="AO27" s="467"/>
      <c r="AP27" s="467"/>
      <c r="AQ27" s="467"/>
      <c r="AR27" s="506"/>
      <c r="AS27" s="466">
        <v>4318</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v>492539</v>
      </c>
      <c r="BO27" s="585"/>
      <c r="BP27" s="585"/>
      <c r="BQ27" s="585"/>
      <c r="BR27" s="585"/>
      <c r="BS27" s="585"/>
      <c r="BT27" s="585"/>
      <c r="BU27" s="586"/>
      <c r="BV27" s="584">
        <v>473600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160</v>
      </c>
      <c r="F28" s="445"/>
      <c r="G28" s="445"/>
      <c r="H28" s="445"/>
      <c r="I28" s="445"/>
      <c r="J28" s="445"/>
      <c r="K28" s="446"/>
      <c r="L28" s="466">
        <v>1</v>
      </c>
      <c r="M28" s="467"/>
      <c r="N28" s="467"/>
      <c r="O28" s="467"/>
      <c r="P28" s="506"/>
      <c r="Q28" s="466">
        <v>2830</v>
      </c>
      <c r="R28" s="467"/>
      <c r="S28" s="467"/>
      <c r="T28" s="467"/>
      <c r="U28" s="467"/>
      <c r="V28" s="506"/>
      <c r="W28" s="561"/>
      <c r="X28" s="549"/>
      <c r="Y28" s="550"/>
      <c r="Z28" s="465" t="s">
        <v>161</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1678139</v>
      </c>
      <c r="BO28" s="379"/>
      <c r="BP28" s="379"/>
      <c r="BQ28" s="379"/>
      <c r="BR28" s="379"/>
      <c r="BS28" s="379"/>
      <c r="BT28" s="379"/>
      <c r="BU28" s="380"/>
      <c r="BV28" s="378">
        <v>1431311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164</v>
      </c>
      <c r="F29" s="445"/>
      <c r="G29" s="445"/>
      <c r="H29" s="445"/>
      <c r="I29" s="445"/>
      <c r="J29" s="445"/>
      <c r="K29" s="446"/>
      <c r="L29" s="466">
        <v>12</v>
      </c>
      <c r="M29" s="467"/>
      <c r="N29" s="467"/>
      <c r="O29" s="467"/>
      <c r="P29" s="506"/>
      <c r="Q29" s="466">
        <v>2622</v>
      </c>
      <c r="R29" s="467"/>
      <c r="S29" s="467"/>
      <c r="T29" s="467"/>
      <c r="U29" s="467"/>
      <c r="V29" s="506"/>
      <c r="W29" s="562"/>
      <c r="X29" s="563"/>
      <c r="Y29" s="564"/>
      <c r="Z29" s="465" t="s">
        <v>165</v>
      </c>
      <c r="AA29" s="445"/>
      <c r="AB29" s="445"/>
      <c r="AC29" s="445"/>
      <c r="AD29" s="445"/>
      <c r="AE29" s="445"/>
      <c r="AF29" s="445"/>
      <c r="AG29" s="446"/>
      <c r="AH29" s="466">
        <v>210</v>
      </c>
      <c r="AI29" s="467"/>
      <c r="AJ29" s="467"/>
      <c r="AK29" s="467"/>
      <c r="AL29" s="506"/>
      <c r="AM29" s="466">
        <v>656310</v>
      </c>
      <c r="AN29" s="467"/>
      <c r="AO29" s="467"/>
      <c r="AP29" s="467"/>
      <c r="AQ29" s="467"/>
      <c r="AR29" s="506"/>
      <c r="AS29" s="466">
        <v>3125</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284351</v>
      </c>
      <c r="BO29" s="416"/>
      <c r="BP29" s="416"/>
      <c r="BQ29" s="416"/>
      <c r="BR29" s="416"/>
      <c r="BS29" s="416"/>
      <c r="BT29" s="416"/>
      <c r="BU29" s="417"/>
      <c r="BV29" s="415">
        <v>234292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97.3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1565128</v>
      </c>
      <c r="BO30" s="585"/>
      <c r="BP30" s="585"/>
      <c r="BQ30" s="585"/>
      <c r="BR30" s="585"/>
      <c r="BS30" s="585"/>
      <c r="BT30" s="585"/>
      <c r="BU30" s="586"/>
      <c r="BV30" s="584">
        <v>1112873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垂水市国民健康保険特別会計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IF('各会計、関係団体の財政状況及び健全化判断比率'!B33="","",'各会計、関係団体の財政状況及び健全化判断比率'!B33)</f>
        <v>垂水市水道事業会計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IF('各会計、関係団体の財政状況及び健全化判断比率'!B35="","",'各会計、関係団体の財政状況及び健全化判断比率'!B35)</f>
        <v>垂水市地方卸売市場特別会計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鹿児島県市町村総合事務組合</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垂水市土地開発公社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垂水市介護保険特別会計</v>
      </c>
      <c r="X35" s="597"/>
      <c r="Y35" s="597"/>
      <c r="Z35" s="597"/>
      <c r="AA35" s="597"/>
      <c r="AB35" s="597"/>
      <c r="AC35" s="597"/>
      <c r="AD35" s="597"/>
      <c r="AE35" s="597"/>
      <c r="AF35" s="597"/>
      <c r="AG35" s="597"/>
      <c r="AH35" s="597"/>
      <c r="AI35" s="597"/>
      <c r="AJ35" s="597"/>
      <c r="AK35" s="597"/>
      <c r="AL35" s="165"/>
      <c r="AM35" s="596">
        <f t="shared" ref="AM35:AM43" si="0">IF(AO35="","",AM34+1)</f>
        <v>8</v>
      </c>
      <c r="AN35" s="596"/>
      <c r="AO35" s="597" t="str">
        <f>IF('各会計、関係団体の財政状況及び健全化判断比率'!B34="","",'各会計、関係団体の財政状況及び健全化判断比率'!B34)</f>
        <v>垂水市病院事業会計</v>
      </c>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IF('各会計、関係団体の財政状況及び健全化判断比率'!B36="","",'各会計、関係団体の財政状況及び健全化判断比率'!B36)</f>
        <v>垂水市漁業集落排水処理施設特別会計</v>
      </c>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大隅肝属広域事務組合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垂水市後期高齢者医療特別会計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11</v>
      </c>
      <c r="BF36" s="596"/>
      <c r="BG36" s="597" t="str">
        <f>IF('各会計、関係団体の財政状況及び健全化判断比率'!B37="","",'各会計、関係団体の財政状況及び健全化判断比率'!B37)</f>
        <v>垂水市簡易水道事業特別会計</v>
      </c>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鹿児島県後期高齢者医療広域連合（一般会計）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垂水市老人保健施設特別会計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鹿児島県後期高齢者医療広域連合（後期高齢者医療特別会計）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6</v>
      </c>
      <c r="V38" s="596"/>
      <c r="W38" s="597" t="str">
        <f>IF('各会計、関係団体の財政状況及び健全化判断比率'!B32="","",'各会計、関係団体の財政状況及び健全化判断比率'!B32)</f>
        <v>垂水市交通災害共済特別会計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1" t="s">
        <v>527</v>
      </c>
      <c r="D34" s="1181"/>
      <c r="E34" s="1182"/>
      <c r="F34" s="32">
        <v>4.8099999999999996</v>
      </c>
      <c r="G34" s="33">
        <v>4.2699999999999996</v>
      </c>
      <c r="H34" s="33">
        <v>5.57</v>
      </c>
      <c r="I34" s="33">
        <v>5.4</v>
      </c>
      <c r="J34" s="34">
        <v>7.15</v>
      </c>
      <c r="K34" s="22"/>
      <c r="L34" s="22"/>
      <c r="M34" s="22"/>
      <c r="N34" s="22"/>
      <c r="O34" s="22"/>
      <c r="P34" s="22"/>
    </row>
    <row r="35" spans="1:16" ht="39" customHeight="1">
      <c r="A35" s="22"/>
      <c r="B35" s="35"/>
      <c r="C35" s="1175" t="s">
        <v>528</v>
      </c>
      <c r="D35" s="1176"/>
      <c r="E35" s="1177"/>
      <c r="F35" s="36">
        <v>6.28</v>
      </c>
      <c r="G35" s="37">
        <v>5.19</v>
      </c>
      <c r="H35" s="37">
        <v>5.44</v>
      </c>
      <c r="I35" s="37">
        <v>6.16</v>
      </c>
      <c r="J35" s="38">
        <v>6.66</v>
      </c>
      <c r="K35" s="22"/>
      <c r="L35" s="22"/>
      <c r="M35" s="22"/>
      <c r="N35" s="22"/>
      <c r="O35" s="22"/>
      <c r="P35" s="22"/>
    </row>
    <row r="36" spans="1:16" ht="39" customHeight="1">
      <c r="A36" s="22"/>
      <c r="B36" s="35"/>
      <c r="C36" s="1175" t="s">
        <v>529</v>
      </c>
      <c r="D36" s="1176"/>
      <c r="E36" s="1177"/>
      <c r="F36" s="36">
        <v>0.73</v>
      </c>
      <c r="G36" s="37">
        <v>0.99</v>
      </c>
      <c r="H36" s="37">
        <v>0.63</v>
      </c>
      <c r="I36" s="37">
        <v>0.68</v>
      </c>
      <c r="J36" s="38">
        <v>1.65</v>
      </c>
      <c r="K36" s="22"/>
      <c r="L36" s="22"/>
      <c r="M36" s="22"/>
      <c r="N36" s="22"/>
      <c r="O36" s="22"/>
      <c r="P36" s="22"/>
    </row>
    <row r="37" spans="1:16" ht="39" customHeight="1">
      <c r="A37" s="22"/>
      <c r="B37" s="35"/>
      <c r="C37" s="1175" t="s">
        <v>530</v>
      </c>
      <c r="D37" s="1176"/>
      <c r="E37" s="1177"/>
      <c r="F37" s="36">
        <v>0.19</v>
      </c>
      <c r="G37" s="37">
        <v>0.2</v>
      </c>
      <c r="H37" s="37">
        <v>0.2</v>
      </c>
      <c r="I37" s="37">
        <v>0.21</v>
      </c>
      <c r="J37" s="38">
        <v>0.2</v>
      </c>
      <c r="K37" s="22"/>
      <c r="L37" s="22"/>
      <c r="M37" s="22"/>
      <c r="N37" s="22"/>
      <c r="O37" s="22"/>
      <c r="P37" s="22"/>
    </row>
    <row r="38" spans="1:16" ht="39" customHeight="1">
      <c r="A38" s="22"/>
      <c r="B38" s="35"/>
      <c r="C38" s="1175" t="s">
        <v>531</v>
      </c>
      <c r="D38" s="1176"/>
      <c r="E38" s="1177"/>
      <c r="F38" s="36">
        <v>0.15</v>
      </c>
      <c r="G38" s="37">
        <v>0.4</v>
      </c>
      <c r="H38" s="37">
        <v>0.01</v>
      </c>
      <c r="I38" s="37">
        <v>0.09</v>
      </c>
      <c r="J38" s="38">
        <v>0.1</v>
      </c>
      <c r="K38" s="22"/>
      <c r="L38" s="22"/>
      <c r="M38" s="22"/>
      <c r="N38" s="22"/>
      <c r="O38" s="22"/>
      <c r="P38" s="22"/>
    </row>
    <row r="39" spans="1:16" ht="39" customHeight="1">
      <c r="A39" s="22"/>
      <c r="B39" s="35"/>
      <c r="C39" s="1175" t="s">
        <v>532</v>
      </c>
      <c r="D39" s="1176"/>
      <c r="E39" s="1177"/>
      <c r="F39" s="36">
        <v>0.34</v>
      </c>
      <c r="G39" s="37">
        <v>0.12</v>
      </c>
      <c r="H39" s="37">
        <v>0.05</v>
      </c>
      <c r="I39" s="37">
        <v>0.35</v>
      </c>
      <c r="J39" s="38">
        <v>0.04</v>
      </c>
      <c r="K39" s="22"/>
      <c r="L39" s="22"/>
      <c r="M39" s="22"/>
      <c r="N39" s="22"/>
      <c r="O39" s="22"/>
      <c r="P39" s="22"/>
    </row>
    <row r="40" spans="1:16" ht="39" customHeight="1">
      <c r="A40" s="22"/>
      <c r="B40" s="35"/>
      <c r="C40" s="1175" t="s">
        <v>533</v>
      </c>
      <c r="D40" s="1176"/>
      <c r="E40" s="1177"/>
      <c r="F40" s="36">
        <v>0.04</v>
      </c>
      <c r="G40" s="37">
        <v>0.03</v>
      </c>
      <c r="H40" s="37">
        <v>0.04</v>
      </c>
      <c r="I40" s="37">
        <v>0.02</v>
      </c>
      <c r="J40" s="38">
        <v>0.03</v>
      </c>
      <c r="K40" s="22"/>
      <c r="L40" s="22"/>
      <c r="M40" s="22"/>
      <c r="N40" s="22"/>
      <c r="O40" s="22"/>
      <c r="P40" s="22"/>
    </row>
    <row r="41" spans="1:16" ht="39" customHeight="1">
      <c r="A41" s="22"/>
      <c r="B41" s="35"/>
      <c r="C41" s="1175" t="s">
        <v>534</v>
      </c>
      <c r="D41" s="1176"/>
      <c r="E41" s="1177"/>
      <c r="F41" s="36">
        <v>0.03</v>
      </c>
      <c r="G41" s="37">
        <v>0.04</v>
      </c>
      <c r="H41" s="37">
        <v>0.05</v>
      </c>
      <c r="I41" s="37">
        <v>0.04</v>
      </c>
      <c r="J41" s="38">
        <v>0.03</v>
      </c>
      <c r="K41" s="22"/>
      <c r="L41" s="22"/>
      <c r="M41" s="22"/>
      <c r="N41" s="22"/>
      <c r="O41" s="22"/>
      <c r="P41" s="22"/>
    </row>
    <row r="42" spans="1:16" ht="39" customHeight="1">
      <c r="A42" s="22"/>
      <c r="B42" s="39"/>
      <c r="C42" s="1175" t="s">
        <v>535</v>
      </c>
      <c r="D42" s="1176"/>
      <c r="E42" s="1177"/>
      <c r="F42" s="36" t="s">
        <v>482</v>
      </c>
      <c r="G42" s="37" t="s">
        <v>482</v>
      </c>
      <c r="H42" s="37" t="s">
        <v>482</v>
      </c>
      <c r="I42" s="37" t="s">
        <v>482</v>
      </c>
      <c r="J42" s="38" t="s">
        <v>482</v>
      </c>
      <c r="K42" s="22"/>
      <c r="L42" s="22"/>
      <c r="M42" s="22"/>
      <c r="N42" s="22"/>
      <c r="O42" s="22"/>
      <c r="P42" s="22"/>
    </row>
    <row r="43" spans="1:16" ht="39" customHeight="1" thickBot="1">
      <c r="A43" s="22"/>
      <c r="B43" s="40"/>
      <c r="C43" s="1178" t="s">
        <v>536</v>
      </c>
      <c r="D43" s="1179"/>
      <c r="E43" s="1180"/>
      <c r="F43" s="41">
        <v>0.03</v>
      </c>
      <c r="G43" s="42">
        <v>0.06</v>
      </c>
      <c r="H43" s="42">
        <v>0.08</v>
      </c>
      <c r="I43" s="42">
        <v>0.06</v>
      </c>
      <c r="J43" s="43">
        <v>0.03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1" t="s">
        <v>10</v>
      </c>
      <c r="C45" s="1192"/>
      <c r="D45" s="58"/>
      <c r="E45" s="1197" t="s">
        <v>11</v>
      </c>
      <c r="F45" s="1197"/>
      <c r="G45" s="1197"/>
      <c r="H45" s="1197"/>
      <c r="I45" s="1197"/>
      <c r="J45" s="1198"/>
      <c r="K45" s="59">
        <v>1359</v>
      </c>
      <c r="L45" s="60">
        <v>1374</v>
      </c>
      <c r="M45" s="60">
        <v>1337</v>
      </c>
      <c r="N45" s="60">
        <v>1271</v>
      </c>
      <c r="O45" s="61">
        <v>1142</v>
      </c>
      <c r="P45" s="48"/>
      <c r="Q45" s="48"/>
      <c r="R45" s="48"/>
      <c r="S45" s="48"/>
      <c r="T45" s="48"/>
      <c r="U45" s="48"/>
    </row>
    <row r="46" spans="1:21" ht="30.75" customHeight="1">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c r="A47" s="48"/>
      <c r="B47" s="1193"/>
      <c r="C47" s="1194"/>
      <c r="D47" s="62"/>
      <c r="E47" s="1185" t="s">
        <v>13</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c r="A48" s="48"/>
      <c r="B48" s="1193"/>
      <c r="C48" s="1194"/>
      <c r="D48" s="62"/>
      <c r="E48" s="1185" t="s">
        <v>14</v>
      </c>
      <c r="F48" s="1185"/>
      <c r="G48" s="1185"/>
      <c r="H48" s="1185"/>
      <c r="I48" s="1185"/>
      <c r="J48" s="1186"/>
      <c r="K48" s="63">
        <v>64</v>
      </c>
      <c r="L48" s="64">
        <v>63</v>
      </c>
      <c r="M48" s="64">
        <v>51</v>
      </c>
      <c r="N48" s="64">
        <v>81</v>
      </c>
      <c r="O48" s="65">
        <v>181</v>
      </c>
      <c r="P48" s="48"/>
      <c r="Q48" s="48"/>
      <c r="R48" s="48"/>
      <c r="S48" s="48"/>
      <c r="T48" s="48"/>
      <c r="U48" s="48"/>
    </row>
    <row r="49" spans="1:21" ht="30.75" customHeight="1">
      <c r="A49" s="48"/>
      <c r="B49" s="1193"/>
      <c r="C49" s="1194"/>
      <c r="D49" s="62"/>
      <c r="E49" s="1185" t="s">
        <v>15</v>
      </c>
      <c r="F49" s="1185"/>
      <c r="G49" s="1185"/>
      <c r="H49" s="1185"/>
      <c r="I49" s="1185"/>
      <c r="J49" s="1186"/>
      <c r="K49" s="63">
        <v>54</v>
      </c>
      <c r="L49" s="64">
        <v>54</v>
      </c>
      <c r="M49" s="64">
        <v>52</v>
      </c>
      <c r="N49" s="64">
        <v>50</v>
      </c>
      <c r="O49" s="65">
        <v>49</v>
      </c>
      <c r="P49" s="48"/>
      <c r="Q49" s="48"/>
      <c r="R49" s="48"/>
      <c r="S49" s="48"/>
      <c r="T49" s="48"/>
      <c r="U49" s="48"/>
    </row>
    <row r="50" spans="1:21" ht="30.75" customHeight="1">
      <c r="A50" s="48"/>
      <c r="B50" s="1193"/>
      <c r="C50" s="1194"/>
      <c r="D50" s="62"/>
      <c r="E50" s="1185" t="s">
        <v>16</v>
      </c>
      <c r="F50" s="1185"/>
      <c r="G50" s="1185"/>
      <c r="H50" s="1185"/>
      <c r="I50" s="1185"/>
      <c r="J50" s="1186"/>
      <c r="K50" s="63">
        <v>15</v>
      </c>
      <c r="L50" s="64">
        <v>13</v>
      </c>
      <c r="M50" s="64">
        <v>13</v>
      </c>
      <c r="N50" s="64">
        <v>13</v>
      </c>
      <c r="O50" s="65">
        <v>13</v>
      </c>
      <c r="P50" s="48"/>
      <c r="Q50" s="48"/>
      <c r="R50" s="48"/>
      <c r="S50" s="48"/>
      <c r="T50" s="48"/>
      <c r="U50" s="48"/>
    </row>
    <row r="51" spans="1:21" ht="30.75" customHeight="1">
      <c r="A51" s="48"/>
      <c r="B51" s="1195"/>
      <c r="C51" s="1196"/>
      <c r="D51" s="66"/>
      <c r="E51" s="1185" t="s">
        <v>17</v>
      </c>
      <c r="F51" s="1185"/>
      <c r="G51" s="1185"/>
      <c r="H51" s="1185"/>
      <c r="I51" s="1185"/>
      <c r="J51" s="1186"/>
      <c r="K51" s="63" t="s">
        <v>482</v>
      </c>
      <c r="L51" s="64" t="s">
        <v>482</v>
      </c>
      <c r="M51" s="64" t="s">
        <v>482</v>
      </c>
      <c r="N51" s="64" t="s">
        <v>482</v>
      </c>
      <c r="O51" s="65" t="s">
        <v>482</v>
      </c>
      <c r="P51" s="48"/>
      <c r="Q51" s="48"/>
      <c r="R51" s="48"/>
      <c r="S51" s="48"/>
      <c r="T51" s="48"/>
      <c r="U51" s="48"/>
    </row>
    <row r="52" spans="1:21" ht="30.75" customHeight="1">
      <c r="A52" s="48"/>
      <c r="B52" s="1183" t="s">
        <v>18</v>
      </c>
      <c r="C52" s="1184"/>
      <c r="D52" s="66"/>
      <c r="E52" s="1185" t="s">
        <v>19</v>
      </c>
      <c r="F52" s="1185"/>
      <c r="G52" s="1185"/>
      <c r="H52" s="1185"/>
      <c r="I52" s="1185"/>
      <c r="J52" s="1186"/>
      <c r="K52" s="63">
        <v>921</v>
      </c>
      <c r="L52" s="64">
        <v>953</v>
      </c>
      <c r="M52" s="64">
        <v>944</v>
      </c>
      <c r="N52" s="64">
        <v>954</v>
      </c>
      <c r="O52" s="65">
        <v>915</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571</v>
      </c>
      <c r="L53" s="69">
        <v>551</v>
      </c>
      <c r="M53" s="69">
        <v>509</v>
      </c>
      <c r="N53" s="69">
        <v>461</v>
      </c>
      <c r="O53" s="70">
        <v>470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view="pageBreakPreview"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522</v>
      </c>
      <c r="J40" s="79" t="s">
        <v>523</v>
      </c>
      <c r="K40" s="79" t="s">
        <v>524</v>
      </c>
      <c r="L40" s="79" t="s">
        <v>525</v>
      </c>
      <c r="M40" s="80" t="s">
        <v>526</v>
      </c>
    </row>
    <row r="41" spans="2:13" ht="27.75" customHeight="1">
      <c r="B41" s="1199" t="s">
        <v>23</v>
      </c>
      <c r="C41" s="1200"/>
      <c r="D41" s="81"/>
      <c r="E41" s="1205" t="s">
        <v>24</v>
      </c>
      <c r="F41" s="1205"/>
      <c r="G41" s="1205"/>
      <c r="H41" s="1206"/>
      <c r="I41" s="82">
        <v>9930</v>
      </c>
      <c r="J41" s="83">
        <v>9606</v>
      </c>
      <c r="K41" s="83">
        <v>9361</v>
      </c>
      <c r="L41" s="83">
        <v>9375</v>
      </c>
      <c r="M41" s="84">
        <v>9318</v>
      </c>
    </row>
    <row r="42" spans="2:13" ht="27.75" customHeight="1">
      <c r="B42" s="1201"/>
      <c r="C42" s="1202"/>
      <c r="D42" s="85"/>
      <c r="E42" s="1207" t="s">
        <v>25</v>
      </c>
      <c r="F42" s="1207"/>
      <c r="G42" s="1207"/>
      <c r="H42" s="1208"/>
      <c r="I42" s="86">
        <v>56</v>
      </c>
      <c r="J42" s="87">
        <v>43</v>
      </c>
      <c r="K42" s="87">
        <v>31</v>
      </c>
      <c r="L42" s="87">
        <v>19</v>
      </c>
      <c r="M42" s="88">
        <v>6</v>
      </c>
    </row>
    <row r="43" spans="2:13" ht="27.75" customHeight="1">
      <c r="B43" s="1201"/>
      <c r="C43" s="1202"/>
      <c r="D43" s="85"/>
      <c r="E43" s="1207" t="s">
        <v>26</v>
      </c>
      <c r="F43" s="1207"/>
      <c r="G43" s="1207"/>
      <c r="H43" s="1208"/>
      <c r="I43" s="86">
        <v>791</v>
      </c>
      <c r="J43" s="87">
        <v>739</v>
      </c>
      <c r="K43" s="87">
        <v>683</v>
      </c>
      <c r="L43" s="87">
        <v>674</v>
      </c>
      <c r="M43" s="88">
        <v>777</v>
      </c>
    </row>
    <row r="44" spans="2:13" ht="27.75" customHeight="1">
      <c r="B44" s="1201"/>
      <c r="C44" s="1202"/>
      <c r="D44" s="85"/>
      <c r="E44" s="1207" t="s">
        <v>27</v>
      </c>
      <c r="F44" s="1207"/>
      <c r="G44" s="1207"/>
      <c r="H44" s="1208"/>
      <c r="I44" s="86">
        <v>437</v>
      </c>
      <c r="J44" s="87">
        <v>389</v>
      </c>
      <c r="K44" s="87">
        <v>354</v>
      </c>
      <c r="L44" s="87">
        <v>308</v>
      </c>
      <c r="M44" s="88">
        <v>266</v>
      </c>
    </row>
    <row r="45" spans="2:13" ht="27.75" customHeight="1">
      <c r="B45" s="1201"/>
      <c r="C45" s="1202"/>
      <c r="D45" s="85"/>
      <c r="E45" s="1207" t="s">
        <v>28</v>
      </c>
      <c r="F45" s="1207"/>
      <c r="G45" s="1207"/>
      <c r="H45" s="1208"/>
      <c r="I45" s="86">
        <v>2325</v>
      </c>
      <c r="J45" s="87">
        <v>2253</v>
      </c>
      <c r="K45" s="87">
        <v>2011</v>
      </c>
      <c r="L45" s="87">
        <v>1863</v>
      </c>
      <c r="M45" s="88">
        <v>1752</v>
      </c>
    </row>
    <row r="46" spans="2:13" ht="27.75" customHeight="1">
      <c r="B46" s="1201"/>
      <c r="C46" s="1202"/>
      <c r="D46" s="85"/>
      <c r="E46" s="1207" t="s">
        <v>29</v>
      </c>
      <c r="F46" s="1207"/>
      <c r="G46" s="1207"/>
      <c r="H46" s="1208"/>
      <c r="I46" s="86">
        <v>97</v>
      </c>
      <c r="J46" s="87">
        <v>95</v>
      </c>
      <c r="K46" s="87">
        <v>96</v>
      </c>
      <c r="L46" s="87">
        <v>93</v>
      </c>
      <c r="M46" s="88">
        <v>88</v>
      </c>
    </row>
    <row r="47" spans="2:13" ht="27.75" customHeight="1">
      <c r="B47" s="1201"/>
      <c r="C47" s="1202"/>
      <c r="D47" s="85"/>
      <c r="E47" s="1207" t="s">
        <v>30</v>
      </c>
      <c r="F47" s="1207"/>
      <c r="G47" s="1207"/>
      <c r="H47" s="1208"/>
      <c r="I47" s="86" t="s">
        <v>482</v>
      </c>
      <c r="J47" s="87" t="s">
        <v>482</v>
      </c>
      <c r="K47" s="87" t="s">
        <v>482</v>
      </c>
      <c r="L47" s="87" t="s">
        <v>482</v>
      </c>
      <c r="M47" s="88" t="s">
        <v>482</v>
      </c>
    </row>
    <row r="48" spans="2:13" ht="27.75" customHeight="1">
      <c r="B48" s="1203"/>
      <c r="C48" s="1204"/>
      <c r="D48" s="85"/>
      <c r="E48" s="1207" t="s">
        <v>31</v>
      </c>
      <c r="F48" s="1207"/>
      <c r="G48" s="1207"/>
      <c r="H48" s="1208"/>
      <c r="I48" s="86" t="s">
        <v>482</v>
      </c>
      <c r="J48" s="87" t="s">
        <v>482</v>
      </c>
      <c r="K48" s="87" t="s">
        <v>482</v>
      </c>
      <c r="L48" s="87" t="s">
        <v>482</v>
      </c>
      <c r="M48" s="88" t="s">
        <v>482</v>
      </c>
    </row>
    <row r="49" spans="2:13" ht="27.75" customHeight="1">
      <c r="B49" s="1209" t="s">
        <v>32</v>
      </c>
      <c r="C49" s="1210"/>
      <c r="D49" s="89"/>
      <c r="E49" s="1207" t="s">
        <v>33</v>
      </c>
      <c r="F49" s="1207"/>
      <c r="G49" s="1207"/>
      <c r="H49" s="1208"/>
      <c r="I49" s="86">
        <v>2202</v>
      </c>
      <c r="J49" s="87">
        <v>2576</v>
      </c>
      <c r="K49" s="87">
        <v>2893</v>
      </c>
      <c r="L49" s="87">
        <v>3112</v>
      </c>
      <c r="M49" s="88">
        <v>3850</v>
      </c>
    </row>
    <row r="50" spans="2:13" ht="27.75" customHeight="1">
      <c r="B50" s="1201"/>
      <c r="C50" s="1202"/>
      <c r="D50" s="85"/>
      <c r="E50" s="1207" t="s">
        <v>34</v>
      </c>
      <c r="F50" s="1207"/>
      <c r="G50" s="1207"/>
      <c r="H50" s="1208"/>
      <c r="I50" s="86">
        <v>13</v>
      </c>
      <c r="J50" s="87">
        <v>9</v>
      </c>
      <c r="K50" s="87">
        <v>8</v>
      </c>
      <c r="L50" s="87">
        <v>12</v>
      </c>
      <c r="M50" s="88">
        <v>21</v>
      </c>
    </row>
    <row r="51" spans="2:13" ht="27.75" customHeight="1">
      <c r="B51" s="1203"/>
      <c r="C51" s="1204"/>
      <c r="D51" s="85"/>
      <c r="E51" s="1207" t="s">
        <v>35</v>
      </c>
      <c r="F51" s="1207"/>
      <c r="G51" s="1207"/>
      <c r="H51" s="1208"/>
      <c r="I51" s="86">
        <v>8207</v>
      </c>
      <c r="J51" s="87">
        <v>8068</v>
      </c>
      <c r="K51" s="87">
        <v>7927</v>
      </c>
      <c r="L51" s="87">
        <v>7895</v>
      </c>
      <c r="M51" s="88">
        <v>7615</v>
      </c>
    </row>
    <row r="52" spans="2:13" ht="27.75" customHeight="1" thickBot="1">
      <c r="B52" s="1211" t="s">
        <v>36</v>
      </c>
      <c r="C52" s="1212"/>
      <c r="D52" s="90"/>
      <c r="E52" s="1213" t="s">
        <v>37</v>
      </c>
      <c r="F52" s="1213"/>
      <c r="G52" s="1213"/>
      <c r="H52" s="1214"/>
      <c r="I52" s="91">
        <v>3213</v>
      </c>
      <c r="J52" s="92">
        <v>2473</v>
      </c>
      <c r="K52" s="92">
        <v>1709</v>
      </c>
      <c r="L52" s="92">
        <v>1311</v>
      </c>
      <c r="M52" s="93">
        <v>721</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547</v>
      </c>
      <c r="C41" s="246"/>
      <c r="D41" s="246"/>
      <c r="E41" s="246"/>
      <c r="F41" s="246"/>
      <c r="G41" s="246"/>
      <c r="H41" s="246"/>
      <c r="I41" s="246"/>
      <c r="J41" s="246"/>
      <c r="K41" s="246"/>
      <c r="L41" s="246"/>
      <c r="M41" s="246"/>
      <c r="N41" s="246"/>
      <c r="O41" s="246"/>
      <c r="P41" s="247"/>
    </row>
    <row r="42" spans="2:17">
      <c r="B42" s="248"/>
      <c r="C42" s="244"/>
      <c r="D42" s="244"/>
      <c r="E42" s="244"/>
      <c r="F42" s="244"/>
      <c r="G42" s="351" t="s">
        <v>548</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549</v>
      </c>
    </row>
    <row r="50" spans="1:17">
      <c r="B50" s="248"/>
      <c r="C50" s="244"/>
      <c r="D50" s="244"/>
      <c r="E50" s="244"/>
      <c r="F50" s="244"/>
      <c r="G50" s="1224"/>
      <c r="H50" s="1225"/>
      <c r="I50" s="1225"/>
      <c r="J50" s="1226"/>
      <c r="K50" s="354" t="s">
        <v>522</v>
      </c>
      <c r="L50" s="354" t="s">
        <v>523</v>
      </c>
      <c r="M50" s="354" t="s">
        <v>524</v>
      </c>
      <c r="N50" s="354" t="s">
        <v>525</v>
      </c>
      <c r="O50" s="354" t="s">
        <v>526</v>
      </c>
    </row>
    <row r="51" spans="1:17">
      <c r="B51" s="248"/>
      <c r="C51" s="244"/>
      <c r="D51" s="244"/>
      <c r="E51" s="244"/>
      <c r="F51" s="244"/>
      <c r="G51" s="1227" t="s">
        <v>550</v>
      </c>
      <c r="H51" s="1228"/>
      <c r="I51" s="1233" t="s">
        <v>551</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552</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553</v>
      </c>
      <c r="H55" s="1239"/>
      <c r="I55" s="1237" t="s">
        <v>551</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552</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554</v>
      </c>
      <c r="C63" s="244"/>
      <c r="D63" s="244"/>
      <c r="E63" s="244"/>
      <c r="F63" s="244"/>
      <c r="G63" s="244"/>
      <c r="H63" s="244"/>
      <c r="I63" s="244"/>
      <c r="J63" s="244"/>
      <c r="K63" s="244"/>
      <c r="L63" s="244"/>
      <c r="M63" s="244"/>
      <c r="N63" s="244"/>
      <c r="O63" s="244"/>
    </row>
    <row r="64" spans="1:17">
      <c r="B64" s="248"/>
      <c r="C64" s="244"/>
      <c r="D64" s="244"/>
      <c r="E64" s="244"/>
      <c r="F64" s="244"/>
      <c r="G64" s="351" t="s">
        <v>548</v>
      </c>
      <c r="I64" s="352"/>
      <c r="J64" s="352"/>
      <c r="K64" s="352"/>
      <c r="L64" s="244"/>
      <c r="M64" s="244"/>
      <c r="N64" s="244"/>
      <c r="O64" s="244"/>
    </row>
    <row r="65" spans="2:30">
      <c r="B65" s="248"/>
      <c r="C65" s="244"/>
      <c r="D65" s="244"/>
      <c r="E65" s="244"/>
      <c r="F65" s="244"/>
      <c r="G65" s="1247" t="s">
        <v>557</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555</v>
      </c>
      <c r="I71" s="368"/>
      <c r="J71" s="364"/>
      <c r="K71" s="364"/>
      <c r="L71" s="365"/>
      <c r="M71" s="364"/>
      <c r="N71" s="365"/>
      <c r="O71" s="366"/>
    </row>
    <row r="72" spans="2:30">
      <c r="B72" s="248"/>
      <c r="C72" s="244"/>
      <c r="D72" s="244"/>
      <c r="E72" s="244"/>
      <c r="F72" s="244"/>
      <c r="G72" s="1224"/>
      <c r="H72" s="1225"/>
      <c r="I72" s="1225"/>
      <c r="J72" s="1226"/>
      <c r="K72" s="354" t="s">
        <v>522</v>
      </c>
      <c r="L72" s="354" t="s">
        <v>523</v>
      </c>
      <c r="M72" s="354" t="s">
        <v>524</v>
      </c>
      <c r="N72" s="354" t="s">
        <v>525</v>
      </c>
      <c r="O72" s="354" t="s">
        <v>526</v>
      </c>
    </row>
    <row r="73" spans="2:30">
      <c r="B73" s="248"/>
      <c r="C73" s="244"/>
      <c r="D73" s="244"/>
      <c r="E73" s="244"/>
      <c r="F73" s="244"/>
      <c r="G73" s="1227" t="s">
        <v>550</v>
      </c>
      <c r="H73" s="1228"/>
      <c r="I73" s="1233" t="s">
        <v>551</v>
      </c>
      <c r="J73" s="1233"/>
      <c r="K73" s="1248">
        <v>69.3</v>
      </c>
      <c r="L73" s="1248">
        <v>54.5</v>
      </c>
      <c r="M73" s="1236">
        <v>37.6</v>
      </c>
      <c r="N73" s="1236">
        <v>29.4</v>
      </c>
      <c r="O73" s="1236">
        <v>15.6</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556</v>
      </c>
      <c r="J75" s="1237"/>
      <c r="K75" s="1249">
        <v>12.4</v>
      </c>
      <c r="L75" s="1249">
        <v>12.1</v>
      </c>
      <c r="M75" s="1249">
        <v>11.9</v>
      </c>
      <c r="N75" s="1249">
        <v>11.2</v>
      </c>
      <c r="O75" s="1249">
        <v>10.5</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553</v>
      </c>
      <c r="H77" s="1239"/>
      <c r="I77" s="1237" t="s">
        <v>551</v>
      </c>
      <c r="J77" s="1237"/>
      <c r="K77" s="1248">
        <v>88.3</v>
      </c>
      <c r="L77" s="1248">
        <v>76.2</v>
      </c>
      <c r="M77" s="1236">
        <v>65.3</v>
      </c>
      <c r="N77" s="1236">
        <v>60.8</v>
      </c>
      <c r="O77" s="1236">
        <v>58.5</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556</v>
      </c>
      <c r="J79" s="1246"/>
      <c r="K79" s="1251">
        <v>13.8</v>
      </c>
      <c r="L79" s="1251">
        <v>12.8</v>
      </c>
      <c r="M79" s="1251">
        <v>12</v>
      </c>
      <c r="N79" s="1251">
        <v>11.1</v>
      </c>
      <c r="O79" s="1251">
        <v>10.7</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521</v>
      </c>
      <c r="G2" s="111"/>
      <c r="H2" s="112"/>
    </row>
    <row r="3" spans="1:8">
      <c r="A3" s="108" t="s">
        <v>514</v>
      </c>
      <c r="B3" s="113"/>
      <c r="C3" s="114"/>
      <c r="D3" s="115">
        <v>80598</v>
      </c>
      <c r="E3" s="116"/>
      <c r="F3" s="117">
        <v>67201</v>
      </c>
      <c r="G3" s="118"/>
      <c r="H3" s="119"/>
    </row>
    <row r="4" spans="1:8">
      <c r="A4" s="120"/>
      <c r="B4" s="121"/>
      <c r="C4" s="122"/>
      <c r="D4" s="123">
        <v>34867</v>
      </c>
      <c r="E4" s="124"/>
      <c r="F4" s="125">
        <v>35210</v>
      </c>
      <c r="G4" s="126"/>
      <c r="H4" s="127"/>
    </row>
    <row r="5" spans="1:8">
      <c r="A5" s="108" t="s">
        <v>516</v>
      </c>
      <c r="B5" s="113"/>
      <c r="C5" s="114"/>
      <c r="D5" s="115">
        <v>70705</v>
      </c>
      <c r="E5" s="116"/>
      <c r="F5" s="117">
        <v>75709</v>
      </c>
      <c r="G5" s="118"/>
      <c r="H5" s="119"/>
    </row>
    <row r="6" spans="1:8">
      <c r="A6" s="120"/>
      <c r="B6" s="121"/>
      <c r="C6" s="122"/>
      <c r="D6" s="123">
        <v>27847</v>
      </c>
      <c r="E6" s="124"/>
      <c r="F6" s="125">
        <v>35212</v>
      </c>
      <c r="G6" s="126"/>
      <c r="H6" s="127"/>
    </row>
    <row r="7" spans="1:8">
      <c r="A7" s="108" t="s">
        <v>517</v>
      </c>
      <c r="B7" s="113"/>
      <c r="C7" s="114"/>
      <c r="D7" s="115">
        <v>119393</v>
      </c>
      <c r="E7" s="116"/>
      <c r="F7" s="117">
        <v>90961</v>
      </c>
      <c r="G7" s="118"/>
      <c r="H7" s="119"/>
    </row>
    <row r="8" spans="1:8">
      <c r="A8" s="120"/>
      <c r="B8" s="121"/>
      <c r="C8" s="122"/>
      <c r="D8" s="123">
        <v>54719</v>
      </c>
      <c r="E8" s="124"/>
      <c r="F8" s="125">
        <v>37720</v>
      </c>
      <c r="G8" s="126"/>
      <c r="H8" s="127"/>
    </row>
    <row r="9" spans="1:8">
      <c r="A9" s="108" t="s">
        <v>518</v>
      </c>
      <c r="B9" s="113"/>
      <c r="C9" s="114"/>
      <c r="D9" s="115">
        <v>121971</v>
      </c>
      <c r="E9" s="116"/>
      <c r="F9" s="117">
        <v>106614</v>
      </c>
      <c r="G9" s="118"/>
      <c r="H9" s="119"/>
    </row>
    <row r="10" spans="1:8">
      <c r="A10" s="120"/>
      <c r="B10" s="121"/>
      <c r="C10" s="122"/>
      <c r="D10" s="123">
        <v>59787</v>
      </c>
      <c r="E10" s="124"/>
      <c r="F10" s="125">
        <v>45545</v>
      </c>
      <c r="G10" s="126"/>
      <c r="H10" s="127"/>
    </row>
    <row r="11" spans="1:8">
      <c r="A11" s="108" t="s">
        <v>519</v>
      </c>
      <c r="B11" s="113"/>
      <c r="C11" s="114"/>
      <c r="D11" s="115">
        <v>83429</v>
      </c>
      <c r="E11" s="116"/>
      <c r="F11" s="117">
        <v>85459</v>
      </c>
      <c r="G11" s="118"/>
      <c r="H11" s="119"/>
    </row>
    <row r="12" spans="1:8">
      <c r="A12" s="120"/>
      <c r="B12" s="121"/>
      <c r="C12" s="128"/>
      <c r="D12" s="123">
        <v>33859</v>
      </c>
      <c r="E12" s="124"/>
      <c r="F12" s="125">
        <v>44378</v>
      </c>
      <c r="G12" s="126"/>
      <c r="H12" s="127"/>
    </row>
    <row r="13" spans="1:8">
      <c r="A13" s="108"/>
      <c r="B13" s="113"/>
      <c r="C13" s="129"/>
      <c r="D13" s="130">
        <v>95219</v>
      </c>
      <c r="E13" s="131"/>
      <c r="F13" s="132">
        <v>85189</v>
      </c>
      <c r="G13" s="133"/>
      <c r="H13" s="119"/>
    </row>
    <row r="14" spans="1:8">
      <c r="A14" s="120"/>
      <c r="B14" s="121"/>
      <c r="C14" s="122"/>
      <c r="D14" s="123">
        <v>42216</v>
      </c>
      <c r="E14" s="124"/>
      <c r="F14" s="125">
        <v>39613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4.82</v>
      </c>
      <c r="C19" s="134">
        <f>ROUND(VALUE(SUBSTITUTE(実質収支比率等に係る経年分析!G$48,"▲","-")),2)</f>
        <v>4.2699999999999996</v>
      </c>
      <c r="D19" s="134">
        <f>ROUND(VALUE(SUBSTITUTE(実質収支比率等に係る経年分析!H$48,"▲","-")),2)</f>
        <v>5.57</v>
      </c>
      <c r="E19" s="134">
        <f>ROUND(VALUE(SUBSTITUTE(実質収支比率等に係る経年分析!I$48,"▲","-")),2)</f>
        <v>5.4</v>
      </c>
      <c r="F19" s="134">
        <f>ROUND(VALUE(SUBSTITUTE(実質収支比率等に係る経年分析!J$48,"▲","-")),2)</f>
        <v>7.15</v>
      </c>
    </row>
    <row r="20" spans="1:11">
      <c r="A20" s="134" t="s">
        <v>42</v>
      </c>
      <c r="B20" s="134">
        <f>ROUND(VALUE(SUBSTITUTE(実質収支比率等に係る経年分析!F$47,"▲","-")),2)</f>
        <v>21.1</v>
      </c>
      <c r="C20" s="134">
        <f>ROUND(VALUE(SUBSTITUTE(実質収支比率等に係る経年分析!G$47,"▲","-")),2)</f>
        <v>23.84</v>
      </c>
      <c r="D20" s="134">
        <f>ROUND(VALUE(SUBSTITUTE(実質収支比率等に係る経年分析!H$47,"▲","-")),2)</f>
        <v>25.31</v>
      </c>
      <c r="E20" s="134">
        <f>ROUND(VALUE(SUBSTITUTE(実質収支比率等に係る経年分析!I$47,"▲","-")),2)</f>
        <v>26.48</v>
      </c>
      <c r="F20" s="134">
        <f>ROUND(VALUE(SUBSTITUTE(実質収支比率等に係る経年分析!J$47,"▲","-")),2)</f>
        <v>30.4</v>
      </c>
    </row>
    <row r="21" spans="1:11">
      <c r="A21" s="134" t="s">
        <v>43</v>
      </c>
      <c r="B21" s="134">
        <f>IF(ISNUMBER(VALUE(SUBSTITUTE(実質収支比率等に係る経年分析!F$49,"▲","-"))),ROUND(VALUE(SUBSTITUTE(実質収支比率等に係る経年分析!F$49,"▲","-")),2),NA())</f>
        <v>1.79</v>
      </c>
      <c r="C21" s="134">
        <f>IF(ISNUMBER(VALUE(SUBSTITUTE(実質収支比率等に係る経年分析!G$49,"▲","-"))),ROUND(VALUE(SUBSTITUTE(実質収支比率等に係る経年分析!G$49,"▲","-")),2),NA())</f>
        <v>1.84</v>
      </c>
      <c r="D21" s="134">
        <f>IF(ISNUMBER(VALUE(SUBSTITUTE(実質収支比率等に係る経年分析!H$49,"▲","-"))),ROUND(VALUE(SUBSTITUTE(実質収支比率等に係る経年分析!H$49,"▲","-")),2),NA())</f>
        <v>2.8</v>
      </c>
      <c r="E21" s="134">
        <f>IF(ISNUMBER(VALUE(SUBSTITUTE(実質収支比率等に係る経年分析!I$49,"▲","-"))),ROUND(VALUE(SUBSTITUTE(実質収支比率等に係る経年分析!I$49,"▲","-")),2),NA())</f>
        <v>0.56000000000000005</v>
      </c>
      <c r="F21" s="134">
        <f>IF(ISNUMBER(VALUE(SUBSTITUTE(実質収支比率等に係る経年分析!J$49,"▲","-"))),ROUND(VALUE(SUBSTITUTE(実質収支比率等に係る経年分析!J$49,"▲","-")),2),NA())</f>
        <v>6.33</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0.08</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0.06</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0.03</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垂水市地方卸売市場特別会計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0.05</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0.04</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c r="A30" s="135" t="str">
        <f>IF(連結実質赤字比率に係る赤字・黒字の構成分析!C$40="",NA(),連結実質赤字比率に係る赤字・黒字の構成分析!C$40)</f>
        <v>垂水市漁業集落排水処理施設特別会計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c r="A31" s="135" t="str">
        <f>IF(連結実質赤字比率に係る赤字・黒字の構成分析!C$39="",NA(),連結実質赤字比率に係る赤字・黒字の構成分析!C$39)</f>
        <v>垂水市国民健康保険特別会計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0.35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c r="A32" s="135" t="str">
        <f>IF(連結実質赤字比率に係る赤字・黒字の構成分析!C$38="",NA(),連結実質赤字比率に係る赤字・黒字の構成分析!C$38)</f>
        <v>垂水市老人保健施設特別会計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v>
      </c>
    </row>
    <row r="33" spans="1:16">
      <c r="A33" s="135" t="str">
        <f>IF(連結実質赤字比率に係る赤字・黒字の構成分析!C$37="",NA(),連結実質赤字比率に係る赤字・黒字の構成分析!C$37)</f>
        <v>垂水市病院事業会計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v>
      </c>
    </row>
    <row r="34" spans="1:16">
      <c r="A34" s="135" t="str">
        <f>IF(連結実質赤字比率に係る赤字・黒字の構成分析!C$36="",NA(),連結実質赤字比率に係る赤字・黒字の構成分析!C$36)</f>
        <v>垂水市介護保険特別会計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0.73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0.99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0.63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0.68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1.65</v>
      </c>
    </row>
    <row r="35" spans="1:16">
      <c r="A35" s="135" t="str">
        <f>IF(連結実質赤字比率に係る赤字・黒字の構成分析!C$35="",NA(),連結実質赤字比率に係る赤字・黒字の構成分析!C$35)</f>
        <v>垂水市水道事業会計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6.28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5.19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5.44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6.16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6.66</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4.8099999999999996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4.2699999999999996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5.57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7.15</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921</v>
      </c>
      <c r="E42" s="136"/>
      <c r="F42" s="136"/>
      <c r="G42" s="136">
        <f>'実質公債費比率（分子）の構造'!L$52</f>
        <v>953</v>
      </c>
      <c r="H42" s="136"/>
      <c r="I42" s="136"/>
      <c r="J42" s="136">
        <f>'実質公債費比率（分子）の構造'!M$52</f>
        <v>944</v>
      </c>
      <c r="K42" s="136"/>
      <c r="L42" s="136"/>
      <c r="M42" s="136">
        <f>'実質公債費比率（分子）の構造'!N$52</f>
        <v>954</v>
      </c>
      <c r="N42" s="136"/>
      <c r="O42" s="136"/>
      <c r="P42" s="136">
        <f>'実質公債費比率（分子）の構造'!O$52</f>
        <v>915</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15</v>
      </c>
      <c r="C44" s="136"/>
      <c r="D44" s="136"/>
      <c r="E44" s="136">
        <f>'実質公債費比率（分子）の構造'!L$50</f>
        <v>13</v>
      </c>
      <c r="F44" s="136"/>
      <c r="G44" s="136"/>
      <c r="H44" s="136">
        <f>'実質公債費比率（分子）の構造'!M$50</f>
        <v>13</v>
      </c>
      <c r="I44" s="136"/>
      <c r="J44" s="136"/>
      <c r="K44" s="136">
        <f>'実質公債費比率（分子）の構造'!N$50</f>
        <v>13</v>
      </c>
      <c r="L44" s="136"/>
      <c r="M44" s="136"/>
      <c r="N44" s="136">
        <f>'実質公債費比率（分子）の構造'!O$50</f>
        <v>13</v>
      </c>
      <c r="O44" s="136"/>
      <c r="P44" s="136"/>
    </row>
    <row r="45" spans="1:16">
      <c r="A45" s="136" t="s">
        <v>53</v>
      </c>
      <c r="B45" s="136">
        <f>'実質公債費比率（分子）の構造'!K$49</f>
        <v>54</v>
      </c>
      <c r="C45" s="136"/>
      <c r="D45" s="136"/>
      <c r="E45" s="136">
        <f>'実質公債費比率（分子）の構造'!L$49</f>
        <v>54</v>
      </c>
      <c r="F45" s="136"/>
      <c r="G45" s="136"/>
      <c r="H45" s="136">
        <f>'実質公債費比率（分子）の構造'!M$49</f>
        <v>52</v>
      </c>
      <c r="I45" s="136"/>
      <c r="J45" s="136"/>
      <c r="K45" s="136">
        <f>'実質公債費比率（分子）の構造'!N$49</f>
        <v>50</v>
      </c>
      <c r="L45" s="136"/>
      <c r="M45" s="136"/>
      <c r="N45" s="136">
        <f>'実質公債費比率（分子）の構造'!O$49</f>
        <v>49</v>
      </c>
      <c r="O45" s="136"/>
      <c r="P45" s="136"/>
    </row>
    <row r="46" spans="1:16">
      <c r="A46" s="136" t="s">
        <v>54</v>
      </c>
      <c r="B46" s="136">
        <f>'実質公債費比率（分子）の構造'!K$48</f>
        <v>64</v>
      </c>
      <c r="C46" s="136"/>
      <c r="D46" s="136"/>
      <c r="E46" s="136">
        <f>'実質公債費比率（分子）の構造'!L$48</f>
        <v>63</v>
      </c>
      <c r="F46" s="136"/>
      <c r="G46" s="136"/>
      <c r="H46" s="136">
        <f>'実質公債費比率（分子）の構造'!M$48</f>
        <v>51</v>
      </c>
      <c r="I46" s="136"/>
      <c r="J46" s="136"/>
      <c r="K46" s="136">
        <f>'実質公債費比率（分子）の構造'!N$48</f>
        <v>81</v>
      </c>
      <c r="L46" s="136"/>
      <c r="M46" s="136"/>
      <c r="N46" s="136">
        <f>'実質公債費比率（分子）の構造'!O$48</f>
        <v>181</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1359</v>
      </c>
      <c r="C49" s="136"/>
      <c r="D49" s="136"/>
      <c r="E49" s="136">
        <f>'実質公債費比率（分子）の構造'!L$45</f>
        <v>1374</v>
      </c>
      <c r="F49" s="136"/>
      <c r="G49" s="136"/>
      <c r="H49" s="136">
        <f>'実質公債費比率（分子）の構造'!M$45</f>
        <v>1337</v>
      </c>
      <c r="I49" s="136"/>
      <c r="J49" s="136"/>
      <c r="K49" s="136">
        <f>'実質公債費比率（分子）の構造'!N$45</f>
        <v>1271</v>
      </c>
      <c r="L49" s="136"/>
      <c r="M49" s="136"/>
      <c r="N49" s="136">
        <f>'実質公債費比率（分子）の構造'!O$45</f>
        <v>1142</v>
      </c>
      <c r="O49" s="136"/>
      <c r="P49" s="136"/>
    </row>
    <row r="50" spans="1:16">
      <c r="A50" s="136" t="s">
        <v>58</v>
      </c>
      <c r="B50" s="136" t="e">
        <f>NA()</f>
        <v>#N/A</v>
      </c>
      <c r="C50" s="136">
        <f>IF(ISNUMBER('実質公債費比率（分子）の構造'!K$53),'実質公債費比率（分子）の構造'!K$53,NA())</f>
        <v>571</v>
      </c>
      <c r="D50" s="136" t="e">
        <f>NA()</f>
        <v>#N/A</v>
      </c>
      <c r="E50" s="136" t="e">
        <f>NA()</f>
        <v>#N/A</v>
      </c>
      <c r="F50" s="136">
        <f>IF(ISNUMBER('実質公債費比率（分子）の構造'!L$53),'実質公債費比率（分子）の構造'!L$53,NA())</f>
        <v>551</v>
      </c>
      <c r="G50" s="136" t="e">
        <f>NA()</f>
        <v>#N/A</v>
      </c>
      <c r="H50" s="136" t="e">
        <f>NA()</f>
        <v>#N/A</v>
      </c>
      <c r="I50" s="136">
        <f>IF(ISNUMBER('実質公債費比率（分子）の構造'!M$53),'実質公債費比率（分子）の構造'!M$53,NA())</f>
        <v>509</v>
      </c>
      <c r="J50" s="136" t="e">
        <f>NA()</f>
        <v>#N/A</v>
      </c>
      <c r="K50" s="136" t="e">
        <f>NA()</f>
        <v>#N/A</v>
      </c>
      <c r="L50" s="136">
        <f>IF(ISNUMBER('実質公債費比率（分子）の構造'!N$53),'実質公債費比率（分子）の構造'!N$53,NA())</f>
        <v>461</v>
      </c>
      <c r="M50" s="136" t="e">
        <f>NA()</f>
        <v>#N/A</v>
      </c>
      <c r="N50" s="136" t="e">
        <f>NA()</f>
        <v>#N/A</v>
      </c>
      <c r="O50" s="136">
        <f>IF(ISNUMBER('実質公債費比率（分子）の構造'!O$53),'実質公債費比率（分子）の構造'!O$53,NA())</f>
        <v>470</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8207</v>
      </c>
      <c r="E56" s="135"/>
      <c r="F56" s="135"/>
      <c r="G56" s="135">
        <f>'将来負担比率（分子）の構造'!J$51</f>
        <v>8068</v>
      </c>
      <c r="H56" s="135"/>
      <c r="I56" s="135"/>
      <c r="J56" s="135">
        <f>'将来負担比率（分子）の構造'!K$51</f>
        <v>7927</v>
      </c>
      <c r="K56" s="135"/>
      <c r="L56" s="135"/>
      <c r="M56" s="135">
        <f>'将来負担比率（分子）の構造'!L$51</f>
        <v>7895</v>
      </c>
      <c r="N56" s="135"/>
      <c r="O56" s="135"/>
      <c r="P56" s="135">
        <f>'将来負担比率（分子）の構造'!M$51</f>
        <v>7615</v>
      </c>
    </row>
    <row r="57" spans="1:16">
      <c r="A57" s="135" t="s">
        <v>34</v>
      </c>
      <c r="B57" s="135"/>
      <c r="C57" s="135"/>
      <c r="D57" s="135">
        <f>'将来負担比率（分子）の構造'!I$50</f>
        <v>13</v>
      </c>
      <c r="E57" s="135"/>
      <c r="F57" s="135"/>
      <c r="G57" s="135">
        <f>'将来負担比率（分子）の構造'!J$50</f>
        <v>9</v>
      </c>
      <c r="H57" s="135"/>
      <c r="I57" s="135"/>
      <c r="J57" s="135">
        <f>'将来負担比率（分子）の構造'!K$50</f>
        <v>8</v>
      </c>
      <c r="K57" s="135"/>
      <c r="L57" s="135"/>
      <c r="M57" s="135">
        <f>'将来負担比率（分子）の構造'!L$50</f>
        <v>12</v>
      </c>
      <c r="N57" s="135"/>
      <c r="O57" s="135"/>
      <c r="P57" s="135">
        <f>'将来負担比率（分子）の構造'!M$50</f>
        <v>21</v>
      </c>
    </row>
    <row r="58" spans="1:16">
      <c r="A58" s="135" t="s">
        <v>33</v>
      </c>
      <c r="B58" s="135"/>
      <c r="C58" s="135"/>
      <c r="D58" s="135">
        <f>'将来負担比率（分子）の構造'!I$49</f>
        <v>2202</v>
      </c>
      <c r="E58" s="135"/>
      <c r="F58" s="135"/>
      <c r="G58" s="135">
        <f>'将来負担比率（分子）の構造'!J$49</f>
        <v>2576</v>
      </c>
      <c r="H58" s="135"/>
      <c r="I58" s="135"/>
      <c r="J58" s="135">
        <f>'将来負担比率（分子）の構造'!K$49</f>
        <v>2893</v>
      </c>
      <c r="K58" s="135"/>
      <c r="L58" s="135"/>
      <c r="M58" s="135">
        <f>'将来負担比率（分子）の構造'!L$49</f>
        <v>3112</v>
      </c>
      <c r="N58" s="135"/>
      <c r="O58" s="135"/>
      <c r="P58" s="135">
        <f>'将来負担比率（分子）の構造'!M$49</f>
        <v>3850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97</v>
      </c>
      <c r="C61" s="135"/>
      <c r="D61" s="135"/>
      <c r="E61" s="135">
        <f>'将来負担比率（分子）の構造'!J$46</f>
        <v>95</v>
      </c>
      <c r="F61" s="135"/>
      <c r="G61" s="135"/>
      <c r="H61" s="135">
        <f>'将来負担比率（分子）の構造'!K$46</f>
        <v>96</v>
      </c>
      <c r="I61" s="135"/>
      <c r="J61" s="135"/>
      <c r="K61" s="135">
        <f>'将来負担比率（分子）の構造'!L$46</f>
        <v>93</v>
      </c>
      <c r="L61" s="135"/>
      <c r="M61" s="135"/>
      <c r="N61" s="135">
        <f>'将来負担比率（分子）の構造'!M$46</f>
        <v>88</v>
      </c>
      <c r="O61" s="135"/>
      <c r="P61" s="135"/>
    </row>
    <row r="62" spans="1:16">
      <c r="A62" s="135" t="s">
        <v>28</v>
      </c>
      <c r="B62" s="135">
        <f>'将来負担比率（分子）の構造'!I$45</f>
        <v>2325</v>
      </c>
      <c r="C62" s="135"/>
      <c r="D62" s="135"/>
      <c r="E62" s="135">
        <f>'将来負担比率（分子）の構造'!J$45</f>
        <v>2253</v>
      </c>
      <c r="F62" s="135"/>
      <c r="G62" s="135"/>
      <c r="H62" s="135">
        <f>'将来負担比率（分子）の構造'!K$45</f>
        <v>2011</v>
      </c>
      <c r="I62" s="135"/>
      <c r="J62" s="135"/>
      <c r="K62" s="135">
        <f>'将来負担比率（分子）の構造'!L$45</f>
        <v>1863</v>
      </c>
      <c r="L62" s="135"/>
      <c r="M62" s="135"/>
      <c r="N62" s="135">
        <f>'将来負担比率（分子）の構造'!M$45</f>
        <v>1752</v>
      </c>
      <c r="O62" s="135"/>
      <c r="P62" s="135"/>
    </row>
    <row r="63" spans="1:16">
      <c r="A63" s="135" t="s">
        <v>27</v>
      </c>
      <c r="B63" s="135">
        <f>'将来負担比率（分子）の構造'!I$44</f>
        <v>437</v>
      </c>
      <c r="C63" s="135"/>
      <c r="D63" s="135"/>
      <c r="E63" s="135">
        <f>'将来負担比率（分子）の構造'!J$44</f>
        <v>389</v>
      </c>
      <c r="F63" s="135"/>
      <c r="G63" s="135"/>
      <c r="H63" s="135">
        <f>'将来負担比率（分子）の構造'!K$44</f>
        <v>354</v>
      </c>
      <c r="I63" s="135"/>
      <c r="J63" s="135"/>
      <c r="K63" s="135">
        <f>'将来負担比率（分子）の構造'!L$44</f>
        <v>308</v>
      </c>
      <c r="L63" s="135"/>
      <c r="M63" s="135"/>
      <c r="N63" s="135">
        <f>'将来負担比率（分子）の構造'!M$44</f>
        <v>266</v>
      </c>
      <c r="O63" s="135"/>
      <c r="P63" s="135"/>
    </row>
    <row r="64" spans="1:16">
      <c r="A64" s="135" t="s">
        <v>26</v>
      </c>
      <c r="B64" s="135">
        <f>'将来負担比率（分子）の構造'!I$43</f>
        <v>791</v>
      </c>
      <c r="C64" s="135"/>
      <c r="D64" s="135"/>
      <c r="E64" s="135">
        <f>'将来負担比率（分子）の構造'!J$43</f>
        <v>739</v>
      </c>
      <c r="F64" s="135"/>
      <c r="G64" s="135"/>
      <c r="H64" s="135">
        <f>'将来負担比率（分子）の構造'!K$43</f>
        <v>683</v>
      </c>
      <c r="I64" s="135"/>
      <c r="J64" s="135"/>
      <c r="K64" s="135">
        <f>'将来負担比率（分子）の構造'!L$43</f>
        <v>674</v>
      </c>
      <c r="L64" s="135"/>
      <c r="M64" s="135"/>
      <c r="N64" s="135">
        <f>'将来負担比率（分子）の構造'!M$43</f>
        <v>777</v>
      </c>
      <c r="O64" s="135"/>
      <c r="P64" s="135"/>
    </row>
    <row r="65" spans="1:16">
      <c r="A65" s="135" t="s">
        <v>25</v>
      </c>
      <c r="B65" s="135">
        <f>'将来負担比率（分子）の構造'!I$42</f>
        <v>56</v>
      </c>
      <c r="C65" s="135"/>
      <c r="D65" s="135"/>
      <c r="E65" s="135">
        <f>'将来負担比率（分子）の構造'!J$42</f>
        <v>43</v>
      </c>
      <c r="F65" s="135"/>
      <c r="G65" s="135"/>
      <c r="H65" s="135">
        <f>'将来負担比率（分子）の構造'!K$42</f>
        <v>31</v>
      </c>
      <c r="I65" s="135"/>
      <c r="J65" s="135"/>
      <c r="K65" s="135">
        <f>'将来負担比率（分子）の構造'!L$42</f>
        <v>19</v>
      </c>
      <c r="L65" s="135"/>
      <c r="M65" s="135"/>
      <c r="N65" s="135">
        <f>'将来負担比率（分子）の構造'!M$42</f>
        <v>6</v>
      </c>
      <c r="O65" s="135"/>
      <c r="P65" s="135"/>
    </row>
    <row r="66" spans="1:16">
      <c r="A66" s="135" t="s">
        <v>24</v>
      </c>
      <c r="B66" s="135">
        <f>'将来負担比率（分子）の構造'!I$41</f>
        <v>9930</v>
      </c>
      <c r="C66" s="135"/>
      <c r="D66" s="135"/>
      <c r="E66" s="135">
        <f>'将来負担比率（分子）の構造'!J$41</f>
        <v>9606</v>
      </c>
      <c r="F66" s="135"/>
      <c r="G66" s="135"/>
      <c r="H66" s="135">
        <f>'将来負担比率（分子）の構造'!K$41</f>
        <v>9361</v>
      </c>
      <c r="I66" s="135"/>
      <c r="J66" s="135"/>
      <c r="K66" s="135">
        <f>'将来負担比率（分子）の構造'!L$41</f>
        <v>9375</v>
      </c>
      <c r="L66" s="135"/>
      <c r="M66" s="135"/>
      <c r="N66" s="135">
        <f>'将来負担比率（分子）の構造'!M$41</f>
        <v>9318</v>
      </c>
      <c r="O66" s="135"/>
      <c r="P66" s="135"/>
    </row>
    <row r="67" spans="1:16">
      <c r="A67" s="135" t="s">
        <v>62</v>
      </c>
      <c r="B67" s="135" t="e">
        <f>NA()</f>
        <v>#N/A</v>
      </c>
      <c r="C67" s="135">
        <f>IF(ISNUMBER('将来負担比率（分子）の構造'!I$52), IF('将来負担比率（分子）の構造'!I$52 &lt; 0, 0, '将来負担比率（分子）の構造'!I$52), NA())</f>
        <v>3213</v>
      </c>
      <c r="D67" s="135" t="e">
        <f>NA()</f>
        <v>#N/A</v>
      </c>
      <c r="E67" s="135" t="e">
        <f>NA()</f>
        <v>#N/A</v>
      </c>
      <c r="F67" s="135">
        <f>IF(ISNUMBER('将来負担比率（分子）の構造'!J$52), IF('将来負担比率（分子）の構造'!J$52 &lt; 0, 0, '将来負担比率（分子）の構造'!J$52), NA())</f>
        <v>2473</v>
      </c>
      <c r="G67" s="135" t="e">
        <f>NA()</f>
        <v>#N/A</v>
      </c>
      <c r="H67" s="135" t="e">
        <f>NA()</f>
        <v>#N/A</v>
      </c>
      <c r="I67" s="135">
        <f>IF(ISNUMBER('将来負担比率（分子）の構造'!K$52), IF('将来負担比率（分子）の構造'!K$52 &lt; 0, 0, '将来負担比率（分子）の構造'!K$52), NA())</f>
        <v>1709</v>
      </c>
      <c r="J67" s="135" t="e">
        <f>NA()</f>
        <v>#N/A</v>
      </c>
      <c r="K67" s="135" t="e">
        <f>NA()</f>
        <v>#N/A</v>
      </c>
      <c r="L67" s="135">
        <f>IF(ISNUMBER('将来負担比率（分子）の構造'!L$52), IF('将来負担比率（分子）の構造'!L$52 &lt; 0, 0, '将来負担比率（分子）の構造'!L$52), NA())</f>
        <v>1311</v>
      </c>
      <c r="M67" s="135" t="e">
        <f>NA()</f>
        <v>#N/A</v>
      </c>
      <c r="N67" s="135" t="e">
        <f>NA()</f>
        <v>#N/A</v>
      </c>
      <c r="O67" s="135">
        <f>IF(ISNUMBER('将来負担比率（分子）の構造'!M$52), IF('将来負担比率（分子）の構造'!M$52 &lt; 0, 0, '将来負担比率（分子）の構造'!M$52), NA())</f>
        <v>721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203</v>
      </c>
      <c r="C5" s="610"/>
      <c r="D5" s="610"/>
      <c r="E5" s="610"/>
      <c r="F5" s="610"/>
      <c r="G5" s="610"/>
      <c r="H5" s="610"/>
      <c r="I5" s="610"/>
      <c r="J5" s="610"/>
      <c r="K5" s="610"/>
      <c r="L5" s="610"/>
      <c r="M5" s="610"/>
      <c r="N5" s="610"/>
      <c r="O5" s="610"/>
      <c r="P5" s="610"/>
      <c r="Q5" s="611"/>
      <c r="R5" s="612">
        <v>1360819</v>
      </c>
      <c r="S5" s="613"/>
      <c r="T5" s="613"/>
      <c r="U5" s="613"/>
      <c r="V5" s="613"/>
      <c r="W5" s="613"/>
      <c r="X5" s="613"/>
      <c r="Y5" s="614"/>
      <c r="Z5" s="615">
        <v>12.3</v>
      </c>
      <c r="AA5" s="615"/>
      <c r="AB5" s="615"/>
      <c r="AC5" s="615"/>
      <c r="AD5" s="616">
        <v>1360819</v>
      </c>
      <c r="AE5" s="616"/>
      <c r="AF5" s="616"/>
      <c r="AG5" s="616"/>
      <c r="AH5" s="616"/>
      <c r="AI5" s="616"/>
      <c r="AJ5" s="616"/>
      <c r="AK5" s="616"/>
      <c r="AL5" s="617">
        <v>25.4</v>
      </c>
      <c r="AM5" s="618"/>
      <c r="AN5" s="618"/>
      <c r="AO5" s="619"/>
      <c r="AP5" s="609" t="s">
        <v>204</v>
      </c>
      <c r="AQ5" s="610"/>
      <c r="AR5" s="610"/>
      <c r="AS5" s="610"/>
      <c r="AT5" s="610"/>
      <c r="AU5" s="610"/>
      <c r="AV5" s="610"/>
      <c r="AW5" s="610"/>
      <c r="AX5" s="610"/>
      <c r="AY5" s="610"/>
      <c r="AZ5" s="610"/>
      <c r="BA5" s="610"/>
      <c r="BB5" s="610"/>
      <c r="BC5" s="610"/>
      <c r="BD5" s="610"/>
      <c r="BE5" s="610"/>
      <c r="BF5" s="611"/>
      <c r="BG5" s="623">
        <v>1358185</v>
      </c>
      <c r="BH5" s="624"/>
      <c r="BI5" s="624"/>
      <c r="BJ5" s="624"/>
      <c r="BK5" s="624"/>
      <c r="BL5" s="624"/>
      <c r="BM5" s="624"/>
      <c r="BN5" s="625"/>
      <c r="BO5" s="626">
        <v>99.8</v>
      </c>
      <c r="BP5" s="626"/>
      <c r="BQ5" s="626"/>
      <c r="BR5" s="626"/>
      <c r="BS5" s="627">
        <v>10778</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205</v>
      </c>
      <c r="CS5" s="606"/>
      <c r="CT5" s="606"/>
      <c r="CU5" s="606"/>
      <c r="CV5" s="606"/>
      <c r="CW5" s="606"/>
      <c r="CX5" s="606"/>
      <c r="CY5" s="607"/>
      <c r="CZ5" s="605" t="s">
        <v>197</v>
      </c>
      <c r="DA5" s="606"/>
      <c r="DB5" s="606"/>
      <c r="DC5" s="607"/>
      <c r="DD5" s="605" t="s">
        <v>206</v>
      </c>
      <c r="DE5" s="606"/>
      <c r="DF5" s="606"/>
      <c r="DG5" s="606"/>
      <c r="DH5" s="606"/>
      <c r="DI5" s="606"/>
      <c r="DJ5" s="606"/>
      <c r="DK5" s="606"/>
      <c r="DL5" s="606"/>
      <c r="DM5" s="606"/>
      <c r="DN5" s="606"/>
      <c r="DO5" s="606"/>
      <c r="DP5" s="607"/>
      <c r="DQ5" s="605" t="s">
        <v>207</v>
      </c>
      <c r="DR5" s="606"/>
      <c r="DS5" s="606"/>
      <c r="DT5" s="606"/>
      <c r="DU5" s="606"/>
      <c r="DV5" s="606"/>
      <c r="DW5" s="606"/>
      <c r="DX5" s="606"/>
      <c r="DY5" s="606"/>
      <c r="DZ5" s="606"/>
      <c r="EA5" s="606"/>
      <c r="EB5" s="606"/>
      <c r="EC5" s="607"/>
    </row>
    <row r="6" spans="2:143" ht="11.25" customHeight="1">
      <c r="B6" s="620" t="s">
        <v>208</v>
      </c>
      <c r="C6" s="621"/>
      <c r="D6" s="621"/>
      <c r="E6" s="621"/>
      <c r="F6" s="621"/>
      <c r="G6" s="621"/>
      <c r="H6" s="621"/>
      <c r="I6" s="621"/>
      <c r="J6" s="621"/>
      <c r="K6" s="621"/>
      <c r="L6" s="621"/>
      <c r="M6" s="621"/>
      <c r="N6" s="621"/>
      <c r="O6" s="621"/>
      <c r="P6" s="621"/>
      <c r="Q6" s="622"/>
      <c r="R6" s="623">
        <v>75589</v>
      </c>
      <c r="S6" s="624"/>
      <c r="T6" s="624"/>
      <c r="U6" s="624"/>
      <c r="V6" s="624"/>
      <c r="W6" s="624"/>
      <c r="X6" s="624"/>
      <c r="Y6" s="625"/>
      <c r="Z6" s="626">
        <v>0.7</v>
      </c>
      <c r="AA6" s="626"/>
      <c r="AB6" s="626"/>
      <c r="AC6" s="626"/>
      <c r="AD6" s="627">
        <v>75589</v>
      </c>
      <c r="AE6" s="627"/>
      <c r="AF6" s="627"/>
      <c r="AG6" s="627"/>
      <c r="AH6" s="627"/>
      <c r="AI6" s="627"/>
      <c r="AJ6" s="627"/>
      <c r="AK6" s="627"/>
      <c r="AL6" s="628">
        <v>1.4</v>
      </c>
      <c r="AM6" s="629"/>
      <c r="AN6" s="629"/>
      <c r="AO6" s="630"/>
      <c r="AP6" s="620" t="s">
        <v>209</v>
      </c>
      <c r="AQ6" s="621"/>
      <c r="AR6" s="621"/>
      <c r="AS6" s="621"/>
      <c r="AT6" s="621"/>
      <c r="AU6" s="621"/>
      <c r="AV6" s="621"/>
      <c r="AW6" s="621"/>
      <c r="AX6" s="621"/>
      <c r="AY6" s="621"/>
      <c r="AZ6" s="621"/>
      <c r="BA6" s="621"/>
      <c r="BB6" s="621"/>
      <c r="BC6" s="621"/>
      <c r="BD6" s="621"/>
      <c r="BE6" s="621"/>
      <c r="BF6" s="622"/>
      <c r="BG6" s="623">
        <v>1358185</v>
      </c>
      <c r="BH6" s="624"/>
      <c r="BI6" s="624"/>
      <c r="BJ6" s="624"/>
      <c r="BK6" s="624"/>
      <c r="BL6" s="624"/>
      <c r="BM6" s="624"/>
      <c r="BN6" s="625"/>
      <c r="BO6" s="626">
        <v>99.8</v>
      </c>
      <c r="BP6" s="626"/>
      <c r="BQ6" s="626"/>
      <c r="BR6" s="626"/>
      <c r="BS6" s="627">
        <v>10778</v>
      </c>
      <c r="BT6" s="627"/>
      <c r="BU6" s="627"/>
      <c r="BV6" s="627"/>
      <c r="BW6" s="627"/>
      <c r="BX6" s="627"/>
      <c r="BY6" s="627"/>
      <c r="BZ6" s="627"/>
      <c r="CA6" s="627"/>
      <c r="CB6" s="631"/>
      <c r="CD6" s="634" t="s">
        <v>210</v>
      </c>
      <c r="CE6" s="635"/>
      <c r="CF6" s="635"/>
      <c r="CG6" s="635"/>
      <c r="CH6" s="635"/>
      <c r="CI6" s="635"/>
      <c r="CJ6" s="635"/>
      <c r="CK6" s="635"/>
      <c r="CL6" s="635"/>
      <c r="CM6" s="635"/>
      <c r="CN6" s="635"/>
      <c r="CO6" s="635"/>
      <c r="CP6" s="635"/>
      <c r="CQ6" s="636"/>
      <c r="CR6" s="623">
        <v>133208</v>
      </c>
      <c r="CS6" s="624"/>
      <c r="CT6" s="624"/>
      <c r="CU6" s="624"/>
      <c r="CV6" s="624"/>
      <c r="CW6" s="624"/>
      <c r="CX6" s="624"/>
      <c r="CY6" s="625"/>
      <c r="CZ6" s="626">
        <v>1.3</v>
      </c>
      <c r="DA6" s="626"/>
      <c r="DB6" s="626"/>
      <c r="DC6" s="626"/>
      <c r="DD6" s="632" t="s">
        <v>211</v>
      </c>
      <c r="DE6" s="624"/>
      <c r="DF6" s="624"/>
      <c r="DG6" s="624"/>
      <c r="DH6" s="624"/>
      <c r="DI6" s="624"/>
      <c r="DJ6" s="624"/>
      <c r="DK6" s="624"/>
      <c r="DL6" s="624"/>
      <c r="DM6" s="624"/>
      <c r="DN6" s="624"/>
      <c r="DO6" s="624"/>
      <c r="DP6" s="625"/>
      <c r="DQ6" s="632">
        <v>133208</v>
      </c>
      <c r="DR6" s="624"/>
      <c r="DS6" s="624"/>
      <c r="DT6" s="624"/>
      <c r="DU6" s="624"/>
      <c r="DV6" s="624"/>
      <c r="DW6" s="624"/>
      <c r="DX6" s="624"/>
      <c r="DY6" s="624"/>
      <c r="DZ6" s="624"/>
      <c r="EA6" s="624"/>
      <c r="EB6" s="624"/>
      <c r="EC6" s="633"/>
    </row>
    <row r="7" spans="2:143" ht="11.25" customHeight="1">
      <c r="B7" s="620" t="s">
        <v>212</v>
      </c>
      <c r="C7" s="621"/>
      <c r="D7" s="621"/>
      <c r="E7" s="621"/>
      <c r="F7" s="621"/>
      <c r="G7" s="621"/>
      <c r="H7" s="621"/>
      <c r="I7" s="621"/>
      <c r="J7" s="621"/>
      <c r="K7" s="621"/>
      <c r="L7" s="621"/>
      <c r="M7" s="621"/>
      <c r="N7" s="621"/>
      <c r="O7" s="621"/>
      <c r="P7" s="621"/>
      <c r="Q7" s="622"/>
      <c r="R7" s="623">
        <v>1840</v>
      </c>
      <c r="S7" s="624"/>
      <c r="T7" s="624"/>
      <c r="U7" s="624"/>
      <c r="V7" s="624"/>
      <c r="W7" s="624"/>
      <c r="X7" s="624"/>
      <c r="Y7" s="625"/>
      <c r="Z7" s="626">
        <v>0</v>
      </c>
      <c r="AA7" s="626"/>
      <c r="AB7" s="626"/>
      <c r="AC7" s="626"/>
      <c r="AD7" s="627">
        <v>1840</v>
      </c>
      <c r="AE7" s="627"/>
      <c r="AF7" s="627"/>
      <c r="AG7" s="627"/>
      <c r="AH7" s="627"/>
      <c r="AI7" s="627"/>
      <c r="AJ7" s="627"/>
      <c r="AK7" s="627"/>
      <c r="AL7" s="628">
        <v>0</v>
      </c>
      <c r="AM7" s="629"/>
      <c r="AN7" s="629"/>
      <c r="AO7" s="630"/>
      <c r="AP7" s="620" t="s">
        <v>213</v>
      </c>
      <c r="AQ7" s="621"/>
      <c r="AR7" s="621"/>
      <c r="AS7" s="621"/>
      <c r="AT7" s="621"/>
      <c r="AU7" s="621"/>
      <c r="AV7" s="621"/>
      <c r="AW7" s="621"/>
      <c r="AX7" s="621"/>
      <c r="AY7" s="621"/>
      <c r="AZ7" s="621"/>
      <c r="BA7" s="621"/>
      <c r="BB7" s="621"/>
      <c r="BC7" s="621"/>
      <c r="BD7" s="621"/>
      <c r="BE7" s="621"/>
      <c r="BF7" s="622"/>
      <c r="BG7" s="623">
        <v>559457</v>
      </c>
      <c r="BH7" s="624"/>
      <c r="BI7" s="624"/>
      <c r="BJ7" s="624"/>
      <c r="BK7" s="624"/>
      <c r="BL7" s="624"/>
      <c r="BM7" s="624"/>
      <c r="BN7" s="625"/>
      <c r="BO7" s="626">
        <v>41.1</v>
      </c>
      <c r="BP7" s="626"/>
      <c r="BQ7" s="626"/>
      <c r="BR7" s="626"/>
      <c r="BS7" s="627">
        <v>10778</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2330617</v>
      </c>
      <c r="CS7" s="624"/>
      <c r="CT7" s="624"/>
      <c r="CU7" s="624"/>
      <c r="CV7" s="624"/>
      <c r="CW7" s="624"/>
      <c r="CX7" s="624"/>
      <c r="CY7" s="625"/>
      <c r="CZ7" s="626">
        <v>22.1</v>
      </c>
      <c r="DA7" s="626"/>
      <c r="DB7" s="626"/>
      <c r="DC7" s="626"/>
      <c r="DD7" s="632">
        <v>6242</v>
      </c>
      <c r="DE7" s="624"/>
      <c r="DF7" s="624"/>
      <c r="DG7" s="624"/>
      <c r="DH7" s="624"/>
      <c r="DI7" s="624"/>
      <c r="DJ7" s="624"/>
      <c r="DK7" s="624"/>
      <c r="DL7" s="624"/>
      <c r="DM7" s="624"/>
      <c r="DN7" s="624"/>
      <c r="DO7" s="624"/>
      <c r="DP7" s="625"/>
      <c r="DQ7" s="632">
        <v>1458492</v>
      </c>
      <c r="DR7" s="624"/>
      <c r="DS7" s="624"/>
      <c r="DT7" s="624"/>
      <c r="DU7" s="624"/>
      <c r="DV7" s="624"/>
      <c r="DW7" s="624"/>
      <c r="DX7" s="624"/>
      <c r="DY7" s="624"/>
      <c r="DZ7" s="624"/>
      <c r="EA7" s="624"/>
      <c r="EB7" s="624"/>
      <c r="EC7" s="633"/>
    </row>
    <row r="8" spans="2:143" ht="11.25" customHeight="1">
      <c r="B8" s="620" t="s">
        <v>215</v>
      </c>
      <c r="C8" s="621"/>
      <c r="D8" s="621"/>
      <c r="E8" s="621"/>
      <c r="F8" s="621"/>
      <c r="G8" s="621"/>
      <c r="H8" s="621"/>
      <c r="I8" s="621"/>
      <c r="J8" s="621"/>
      <c r="K8" s="621"/>
      <c r="L8" s="621"/>
      <c r="M8" s="621"/>
      <c r="N8" s="621"/>
      <c r="O8" s="621"/>
      <c r="P8" s="621"/>
      <c r="Q8" s="622"/>
      <c r="R8" s="623">
        <v>3644</v>
      </c>
      <c r="S8" s="624"/>
      <c r="T8" s="624"/>
      <c r="U8" s="624"/>
      <c r="V8" s="624"/>
      <c r="W8" s="624"/>
      <c r="X8" s="624"/>
      <c r="Y8" s="625"/>
      <c r="Z8" s="626">
        <v>0</v>
      </c>
      <c r="AA8" s="626"/>
      <c r="AB8" s="626"/>
      <c r="AC8" s="626"/>
      <c r="AD8" s="627">
        <v>3644</v>
      </c>
      <c r="AE8" s="627"/>
      <c r="AF8" s="627"/>
      <c r="AG8" s="627"/>
      <c r="AH8" s="627"/>
      <c r="AI8" s="627"/>
      <c r="AJ8" s="627"/>
      <c r="AK8" s="627"/>
      <c r="AL8" s="628">
        <v>0.1</v>
      </c>
      <c r="AM8" s="629"/>
      <c r="AN8" s="629"/>
      <c r="AO8" s="630"/>
      <c r="AP8" s="620" t="s">
        <v>216</v>
      </c>
      <c r="AQ8" s="621"/>
      <c r="AR8" s="621"/>
      <c r="AS8" s="621"/>
      <c r="AT8" s="621"/>
      <c r="AU8" s="621"/>
      <c r="AV8" s="621"/>
      <c r="AW8" s="621"/>
      <c r="AX8" s="621"/>
      <c r="AY8" s="621"/>
      <c r="AZ8" s="621"/>
      <c r="BA8" s="621"/>
      <c r="BB8" s="621"/>
      <c r="BC8" s="621"/>
      <c r="BD8" s="621"/>
      <c r="BE8" s="621"/>
      <c r="BF8" s="622"/>
      <c r="BG8" s="623">
        <v>19358</v>
      </c>
      <c r="BH8" s="624"/>
      <c r="BI8" s="624"/>
      <c r="BJ8" s="624"/>
      <c r="BK8" s="624"/>
      <c r="BL8" s="624"/>
      <c r="BM8" s="624"/>
      <c r="BN8" s="625"/>
      <c r="BO8" s="626">
        <v>1.4</v>
      </c>
      <c r="BP8" s="626"/>
      <c r="BQ8" s="626"/>
      <c r="BR8" s="626"/>
      <c r="BS8" s="632" t="s">
        <v>108</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2890409</v>
      </c>
      <c r="CS8" s="624"/>
      <c r="CT8" s="624"/>
      <c r="CU8" s="624"/>
      <c r="CV8" s="624"/>
      <c r="CW8" s="624"/>
      <c r="CX8" s="624"/>
      <c r="CY8" s="625"/>
      <c r="CZ8" s="626">
        <v>27.4</v>
      </c>
      <c r="DA8" s="626"/>
      <c r="DB8" s="626"/>
      <c r="DC8" s="626"/>
      <c r="DD8" s="632">
        <v>18042</v>
      </c>
      <c r="DE8" s="624"/>
      <c r="DF8" s="624"/>
      <c r="DG8" s="624"/>
      <c r="DH8" s="624"/>
      <c r="DI8" s="624"/>
      <c r="DJ8" s="624"/>
      <c r="DK8" s="624"/>
      <c r="DL8" s="624"/>
      <c r="DM8" s="624"/>
      <c r="DN8" s="624"/>
      <c r="DO8" s="624"/>
      <c r="DP8" s="625"/>
      <c r="DQ8" s="632">
        <v>1520345</v>
      </c>
      <c r="DR8" s="624"/>
      <c r="DS8" s="624"/>
      <c r="DT8" s="624"/>
      <c r="DU8" s="624"/>
      <c r="DV8" s="624"/>
      <c r="DW8" s="624"/>
      <c r="DX8" s="624"/>
      <c r="DY8" s="624"/>
      <c r="DZ8" s="624"/>
      <c r="EA8" s="624"/>
      <c r="EB8" s="624"/>
      <c r="EC8" s="633"/>
    </row>
    <row r="9" spans="2:143" ht="11.25" customHeight="1">
      <c r="B9" s="620" t="s">
        <v>218</v>
      </c>
      <c r="C9" s="621"/>
      <c r="D9" s="621"/>
      <c r="E9" s="621"/>
      <c r="F9" s="621"/>
      <c r="G9" s="621"/>
      <c r="H9" s="621"/>
      <c r="I9" s="621"/>
      <c r="J9" s="621"/>
      <c r="K9" s="621"/>
      <c r="L9" s="621"/>
      <c r="M9" s="621"/>
      <c r="N9" s="621"/>
      <c r="O9" s="621"/>
      <c r="P9" s="621"/>
      <c r="Q9" s="622"/>
      <c r="R9" s="623">
        <v>3689</v>
      </c>
      <c r="S9" s="624"/>
      <c r="T9" s="624"/>
      <c r="U9" s="624"/>
      <c r="V9" s="624"/>
      <c r="W9" s="624"/>
      <c r="X9" s="624"/>
      <c r="Y9" s="625"/>
      <c r="Z9" s="626">
        <v>0</v>
      </c>
      <c r="AA9" s="626"/>
      <c r="AB9" s="626"/>
      <c r="AC9" s="626"/>
      <c r="AD9" s="627">
        <v>3689</v>
      </c>
      <c r="AE9" s="627"/>
      <c r="AF9" s="627"/>
      <c r="AG9" s="627"/>
      <c r="AH9" s="627"/>
      <c r="AI9" s="627"/>
      <c r="AJ9" s="627"/>
      <c r="AK9" s="627"/>
      <c r="AL9" s="628">
        <v>0.1</v>
      </c>
      <c r="AM9" s="629"/>
      <c r="AN9" s="629"/>
      <c r="AO9" s="630"/>
      <c r="AP9" s="620" t="s">
        <v>219</v>
      </c>
      <c r="AQ9" s="621"/>
      <c r="AR9" s="621"/>
      <c r="AS9" s="621"/>
      <c r="AT9" s="621"/>
      <c r="AU9" s="621"/>
      <c r="AV9" s="621"/>
      <c r="AW9" s="621"/>
      <c r="AX9" s="621"/>
      <c r="AY9" s="621"/>
      <c r="AZ9" s="621"/>
      <c r="BA9" s="621"/>
      <c r="BB9" s="621"/>
      <c r="BC9" s="621"/>
      <c r="BD9" s="621"/>
      <c r="BE9" s="621"/>
      <c r="BF9" s="622"/>
      <c r="BG9" s="623">
        <v>439039</v>
      </c>
      <c r="BH9" s="624"/>
      <c r="BI9" s="624"/>
      <c r="BJ9" s="624"/>
      <c r="BK9" s="624"/>
      <c r="BL9" s="624"/>
      <c r="BM9" s="624"/>
      <c r="BN9" s="625"/>
      <c r="BO9" s="626">
        <v>32.299999999999997</v>
      </c>
      <c r="BP9" s="626"/>
      <c r="BQ9" s="626"/>
      <c r="BR9" s="626"/>
      <c r="BS9" s="632" t="s">
        <v>108</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781275</v>
      </c>
      <c r="CS9" s="624"/>
      <c r="CT9" s="624"/>
      <c r="CU9" s="624"/>
      <c r="CV9" s="624"/>
      <c r="CW9" s="624"/>
      <c r="CX9" s="624"/>
      <c r="CY9" s="625"/>
      <c r="CZ9" s="626">
        <v>7.4</v>
      </c>
      <c r="DA9" s="626"/>
      <c r="DB9" s="626"/>
      <c r="DC9" s="626"/>
      <c r="DD9" s="632">
        <v>78898</v>
      </c>
      <c r="DE9" s="624"/>
      <c r="DF9" s="624"/>
      <c r="DG9" s="624"/>
      <c r="DH9" s="624"/>
      <c r="DI9" s="624"/>
      <c r="DJ9" s="624"/>
      <c r="DK9" s="624"/>
      <c r="DL9" s="624"/>
      <c r="DM9" s="624"/>
      <c r="DN9" s="624"/>
      <c r="DO9" s="624"/>
      <c r="DP9" s="625"/>
      <c r="DQ9" s="632">
        <v>713921</v>
      </c>
      <c r="DR9" s="624"/>
      <c r="DS9" s="624"/>
      <c r="DT9" s="624"/>
      <c r="DU9" s="624"/>
      <c r="DV9" s="624"/>
      <c r="DW9" s="624"/>
      <c r="DX9" s="624"/>
      <c r="DY9" s="624"/>
      <c r="DZ9" s="624"/>
      <c r="EA9" s="624"/>
      <c r="EB9" s="624"/>
      <c r="EC9" s="633"/>
    </row>
    <row r="10" spans="2:143" ht="11.25" customHeight="1">
      <c r="B10" s="620" t="s">
        <v>221</v>
      </c>
      <c r="C10" s="621"/>
      <c r="D10" s="621"/>
      <c r="E10" s="621"/>
      <c r="F10" s="621"/>
      <c r="G10" s="621"/>
      <c r="H10" s="621"/>
      <c r="I10" s="621"/>
      <c r="J10" s="621"/>
      <c r="K10" s="621"/>
      <c r="L10" s="621"/>
      <c r="M10" s="621"/>
      <c r="N10" s="621"/>
      <c r="O10" s="621"/>
      <c r="P10" s="621"/>
      <c r="Q10" s="622"/>
      <c r="R10" s="623">
        <v>311693</v>
      </c>
      <c r="S10" s="624"/>
      <c r="T10" s="624"/>
      <c r="U10" s="624"/>
      <c r="V10" s="624"/>
      <c r="W10" s="624"/>
      <c r="X10" s="624"/>
      <c r="Y10" s="625"/>
      <c r="Z10" s="626">
        <v>2.8</v>
      </c>
      <c r="AA10" s="626"/>
      <c r="AB10" s="626"/>
      <c r="AC10" s="626"/>
      <c r="AD10" s="627">
        <v>311693</v>
      </c>
      <c r="AE10" s="627"/>
      <c r="AF10" s="627"/>
      <c r="AG10" s="627"/>
      <c r="AH10" s="627"/>
      <c r="AI10" s="627"/>
      <c r="AJ10" s="627"/>
      <c r="AK10" s="627"/>
      <c r="AL10" s="628">
        <v>5.8</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39215</v>
      </c>
      <c r="BH10" s="624"/>
      <c r="BI10" s="624"/>
      <c r="BJ10" s="624"/>
      <c r="BK10" s="624"/>
      <c r="BL10" s="624"/>
      <c r="BM10" s="624"/>
      <c r="BN10" s="625"/>
      <c r="BO10" s="626">
        <v>2.9</v>
      </c>
      <c r="BP10" s="626"/>
      <c r="BQ10" s="626"/>
      <c r="BR10" s="626"/>
      <c r="BS10" s="632" t="s">
        <v>108</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224</v>
      </c>
      <c r="C11" s="621"/>
      <c r="D11" s="621"/>
      <c r="E11" s="621"/>
      <c r="F11" s="621"/>
      <c r="G11" s="621"/>
      <c r="H11" s="621"/>
      <c r="I11" s="621"/>
      <c r="J11" s="621"/>
      <c r="K11" s="621"/>
      <c r="L11" s="621"/>
      <c r="M11" s="621"/>
      <c r="N11" s="621"/>
      <c r="O11" s="621"/>
      <c r="P11" s="621"/>
      <c r="Q11" s="622"/>
      <c r="R11" s="623">
        <v>4464</v>
      </c>
      <c r="S11" s="624"/>
      <c r="T11" s="624"/>
      <c r="U11" s="624"/>
      <c r="V11" s="624"/>
      <c r="W11" s="624"/>
      <c r="X11" s="624"/>
      <c r="Y11" s="625"/>
      <c r="Z11" s="626">
        <v>0</v>
      </c>
      <c r="AA11" s="626"/>
      <c r="AB11" s="626"/>
      <c r="AC11" s="626"/>
      <c r="AD11" s="627">
        <v>4464</v>
      </c>
      <c r="AE11" s="627"/>
      <c r="AF11" s="627"/>
      <c r="AG11" s="627"/>
      <c r="AH11" s="627"/>
      <c r="AI11" s="627"/>
      <c r="AJ11" s="627"/>
      <c r="AK11" s="627"/>
      <c r="AL11" s="628">
        <v>0.1</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61845</v>
      </c>
      <c r="BH11" s="624"/>
      <c r="BI11" s="624"/>
      <c r="BJ11" s="624"/>
      <c r="BK11" s="624"/>
      <c r="BL11" s="624"/>
      <c r="BM11" s="624"/>
      <c r="BN11" s="625"/>
      <c r="BO11" s="626">
        <v>4.5</v>
      </c>
      <c r="BP11" s="626"/>
      <c r="BQ11" s="626"/>
      <c r="BR11" s="626"/>
      <c r="BS11" s="632">
        <v>10778</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706906</v>
      </c>
      <c r="CS11" s="624"/>
      <c r="CT11" s="624"/>
      <c r="CU11" s="624"/>
      <c r="CV11" s="624"/>
      <c r="CW11" s="624"/>
      <c r="CX11" s="624"/>
      <c r="CY11" s="625"/>
      <c r="CZ11" s="626">
        <v>6.7</v>
      </c>
      <c r="DA11" s="626"/>
      <c r="DB11" s="626"/>
      <c r="DC11" s="626"/>
      <c r="DD11" s="632">
        <v>221860</v>
      </c>
      <c r="DE11" s="624"/>
      <c r="DF11" s="624"/>
      <c r="DG11" s="624"/>
      <c r="DH11" s="624"/>
      <c r="DI11" s="624"/>
      <c r="DJ11" s="624"/>
      <c r="DK11" s="624"/>
      <c r="DL11" s="624"/>
      <c r="DM11" s="624"/>
      <c r="DN11" s="624"/>
      <c r="DO11" s="624"/>
      <c r="DP11" s="625"/>
      <c r="DQ11" s="632">
        <v>294772</v>
      </c>
      <c r="DR11" s="624"/>
      <c r="DS11" s="624"/>
      <c r="DT11" s="624"/>
      <c r="DU11" s="624"/>
      <c r="DV11" s="624"/>
      <c r="DW11" s="624"/>
      <c r="DX11" s="624"/>
      <c r="DY11" s="624"/>
      <c r="DZ11" s="624"/>
      <c r="EA11" s="624"/>
      <c r="EB11" s="624"/>
      <c r="EC11" s="633"/>
    </row>
    <row r="12" spans="2:143" ht="11.25" customHeight="1">
      <c r="B12" s="620" t="s">
        <v>227</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641310</v>
      </c>
      <c r="BH12" s="624"/>
      <c r="BI12" s="624"/>
      <c r="BJ12" s="624"/>
      <c r="BK12" s="624"/>
      <c r="BL12" s="624"/>
      <c r="BM12" s="624"/>
      <c r="BN12" s="625"/>
      <c r="BO12" s="626">
        <v>47.1</v>
      </c>
      <c r="BP12" s="626"/>
      <c r="BQ12" s="626"/>
      <c r="BR12" s="626"/>
      <c r="BS12" s="632" t="s">
        <v>108</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179069</v>
      </c>
      <c r="CS12" s="624"/>
      <c r="CT12" s="624"/>
      <c r="CU12" s="624"/>
      <c r="CV12" s="624"/>
      <c r="CW12" s="624"/>
      <c r="CX12" s="624"/>
      <c r="CY12" s="625"/>
      <c r="CZ12" s="626">
        <v>1.7</v>
      </c>
      <c r="DA12" s="626"/>
      <c r="DB12" s="626"/>
      <c r="DC12" s="626"/>
      <c r="DD12" s="632">
        <v>6529</v>
      </c>
      <c r="DE12" s="624"/>
      <c r="DF12" s="624"/>
      <c r="DG12" s="624"/>
      <c r="DH12" s="624"/>
      <c r="DI12" s="624"/>
      <c r="DJ12" s="624"/>
      <c r="DK12" s="624"/>
      <c r="DL12" s="624"/>
      <c r="DM12" s="624"/>
      <c r="DN12" s="624"/>
      <c r="DO12" s="624"/>
      <c r="DP12" s="625"/>
      <c r="DQ12" s="632">
        <v>130877</v>
      </c>
      <c r="DR12" s="624"/>
      <c r="DS12" s="624"/>
      <c r="DT12" s="624"/>
      <c r="DU12" s="624"/>
      <c r="DV12" s="624"/>
      <c r="DW12" s="624"/>
      <c r="DX12" s="624"/>
      <c r="DY12" s="624"/>
      <c r="DZ12" s="624"/>
      <c r="EA12" s="624"/>
      <c r="EB12" s="624"/>
      <c r="EC12" s="633"/>
    </row>
    <row r="13" spans="2:143" ht="11.25" customHeight="1">
      <c r="B13" s="620" t="s">
        <v>230</v>
      </c>
      <c r="C13" s="621"/>
      <c r="D13" s="621"/>
      <c r="E13" s="621"/>
      <c r="F13" s="621"/>
      <c r="G13" s="621"/>
      <c r="H13" s="621"/>
      <c r="I13" s="621"/>
      <c r="J13" s="621"/>
      <c r="K13" s="621"/>
      <c r="L13" s="621"/>
      <c r="M13" s="621"/>
      <c r="N13" s="621"/>
      <c r="O13" s="621"/>
      <c r="P13" s="621"/>
      <c r="Q13" s="622"/>
      <c r="R13" s="623">
        <v>7302</v>
      </c>
      <c r="S13" s="624"/>
      <c r="T13" s="624"/>
      <c r="U13" s="624"/>
      <c r="V13" s="624"/>
      <c r="W13" s="624"/>
      <c r="X13" s="624"/>
      <c r="Y13" s="625"/>
      <c r="Z13" s="626">
        <v>0.1</v>
      </c>
      <c r="AA13" s="626"/>
      <c r="AB13" s="626"/>
      <c r="AC13" s="626"/>
      <c r="AD13" s="627">
        <v>7302</v>
      </c>
      <c r="AE13" s="627"/>
      <c r="AF13" s="627"/>
      <c r="AG13" s="627"/>
      <c r="AH13" s="627"/>
      <c r="AI13" s="627"/>
      <c r="AJ13" s="627"/>
      <c r="AK13" s="627"/>
      <c r="AL13" s="628">
        <v>0.1</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626870</v>
      </c>
      <c r="BH13" s="624"/>
      <c r="BI13" s="624"/>
      <c r="BJ13" s="624"/>
      <c r="BK13" s="624"/>
      <c r="BL13" s="624"/>
      <c r="BM13" s="624"/>
      <c r="BN13" s="625"/>
      <c r="BO13" s="626">
        <v>46.1</v>
      </c>
      <c r="BP13" s="626"/>
      <c r="BQ13" s="626"/>
      <c r="BR13" s="626"/>
      <c r="BS13" s="632" t="s">
        <v>108</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457621</v>
      </c>
      <c r="CS13" s="624"/>
      <c r="CT13" s="624"/>
      <c r="CU13" s="624"/>
      <c r="CV13" s="624"/>
      <c r="CW13" s="624"/>
      <c r="CX13" s="624"/>
      <c r="CY13" s="625"/>
      <c r="CZ13" s="626">
        <v>4.3</v>
      </c>
      <c r="DA13" s="626"/>
      <c r="DB13" s="626"/>
      <c r="DC13" s="626"/>
      <c r="DD13" s="632">
        <v>343431</v>
      </c>
      <c r="DE13" s="624"/>
      <c r="DF13" s="624"/>
      <c r="DG13" s="624"/>
      <c r="DH13" s="624"/>
      <c r="DI13" s="624"/>
      <c r="DJ13" s="624"/>
      <c r="DK13" s="624"/>
      <c r="DL13" s="624"/>
      <c r="DM13" s="624"/>
      <c r="DN13" s="624"/>
      <c r="DO13" s="624"/>
      <c r="DP13" s="625"/>
      <c r="DQ13" s="632">
        <v>142983</v>
      </c>
      <c r="DR13" s="624"/>
      <c r="DS13" s="624"/>
      <c r="DT13" s="624"/>
      <c r="DU13" s="624"/>
      <c r="DV13" s="624"/>
      <c r="DW13" s="624"/>
      <c r="DX13" s="624"/>
      <c r="DY13" s="624"/>
      <c r="DZ13" s="624"/>
      <c r="EA13" s="624"/>
      <c r="EB13" s="624"/>
      <c r="EC13" s="633"/>
    </row>
    <row r="14" spans="2:143" ht="11.25" customHeight="1">
      <c r="B14" s="620" t="s">
        <v>233</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44962</v>
      </c>
      <c r="BH14" s="624"/>
      <c r="BI14" s="624"/>
      <c r="BJ14" s="624"/>
      <c r="BK14" s="624"/>
      <c r="BL14" s="624"/>
      <c r="BM14" s="624"/>
      <c r="BN14" s="625"/>
      <c r="BO14" s="626">
        <v>3.3</v>
      </c>
      <c r="BP14" s="626"/>
      <c r="BQ14" s="626"/>
      <c r="BR14" s="626"/>
      <c r="BS14" s="632" t="s">
        <v>108</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507858</v>
      </c>
      <c r="CS14" s="624"/>
      <c r="CT14" s="624"/>
      <c r="CU14" s="624"/>
      <c r="CV14" s="624"/>
      <c r="CW14" s="624"/>
      <c r="CX14" s="624"/>
      <c r="CY14" s="625"/>
      <c r="CZ14" s="626">
        <v>4.8</v>
      </c>
      <c r="DA14" s="626"/>
      <c r="DB14" s="626"/>
      <c r="DC14" s="626"/>
      <c r="DD14" s="632">
        <v>166654</v>
      </c>
      <c r="DE14" s="624"/>
      <c r="DF14" s="624"/>
      <c r="DG14" s="624"/>
      <c r="DH14" s="624"/>
      <c r="DI14" s="624"/>
      <c r="DJ14" s="624"/>
      <c r="DK14" s="624"/>
      <c r="DL14" s="624"/>
      <c r="DM14" s="624"/>
      <c r="DN14" s="624"/>
      <c r="DO14" s="624"/>
      <c r="DP14" s="625"/>
      <c r="DQ14" s="632">
        <v>347823</v>
      </c>
      <c r="DR14" s="624"/>
      <c r="DS14" s="624"/>
      <c r="DT14" s="624"/>
      <c r="DU14" s="624"/>
      <c r="DV14" s="624"/>
      <c r="DW14" s="624"/>
      <c r="DX14" s="624"/>
      <c r="DY14" s="624"/>
      <c r="DZ14" s="624"/>
      <c r="EA14" s="624"/>
      <c r="EB14" s="624"/>
      <c r="EC14" s="633"/>
    </row>
    <row r="15" spans="2:143" ht="11.25" customHeight="1">
      <c r="B15" s="620" t="s">
        <v>236</v>
      </c>
      <c r="C15" s="621"/>
      <c r="D15" s="621"/>
      <c r="E15" s="621"/>
      <c r="F15" s="621"/>
      <c r="G15" s="621"/>
      <c r="H15" s="621"/>
      <c r="I15" s="621"/>
      <c r="J15" s="621"/>
      <c r="K15" s="621"/>
      <c r="L15" s="621"/>
      <c r="M15" s="621"/>
      <c r="N15" s="621"/>
      <c r="O15" s="621"/>
      <c r="P15" s="621"/>
      <c r="Q15" s="622"/>
      <c r="R15" s="623">
        <v>4091</v>
      </c>
      <c r="S15" s="624"/>
      <c r="T15" s="624"/>
      <c r="U15" s="624"/>
      <c r="V15" s="624"/>
      <c r="W15" s="624"/>
      <c r="X15" s="624"/>
      <c r="Y15" s="625"/>
      <c r="Z15" s="626">
        <v>0</v>
      </c>
      <c r="AA15" s="626"/>
      <c r="AB15" s="626"/>
      <c r="AC15" s="626"/>
      <c r="AD15" s="627">
        <v>4091</v>
      </c>
      <c r="AE15" s="627"/>
      <c r="AF15" s="627"/>
      <c r="AG15" s="627"/>
      <c r="AH15" s="627"/>
      <c r="AI15" s="627"/>
      <c r="AJ15" s="627"/>
      <c r="AK15" s="627"/>
      <c r="AL15" s="628">
        <v>0.1</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112456</v>
      </c>
      <c r="BH15" s="624"/>
      <c r="BI15" s="624"/>
      <c r="BJ15" s="624"/>
      <c r="BK15" s="624"/>
      <c r="BL15" s="624"/>
      <c r="BM15" s="624"/>
      <c r="BN15" s="625"/>
      <c r="BO15" s="626">
        <v>8.3000000000000007</v>
      </c>
      <c r="BP15" s="626"/>
      <c r="BQ15" s="626"/>
      <c r="BR15" s="626"/>
      <c r="BS15" s="632" t="s">
        <v>108</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1047235</v>
      </c>
      <c r="CS15" s="624"/>
      <c r="CT15" s="624"/>
      <c r="CU15" s="624"/>
      <c r="CV15" s="624"/>
      <c r="CW15" s="624"/>
      <c r="CX15" s="624"/>
      <c r="CY15" s="625"/>
      <c r="CZ15" s="626">
        <v>9.9</v>
      </c>
      <c r="DA15" s="626"/>
      <c r="DB15" s="626"/>
      <c r="DC15" s="626"/>
      <c r="DD15" s="632">
        <v>493797</v>
      </c>
      <c r="DE15" s="624"/>
      <c r="DF15" s="624"/>
      <c r="DG15" s="624"/>
      <c r="DH15" s="624"/>
      <c r="DI15" s="624"/>
      <c r="DJ15" s="624"/>
      <c r="DK15" s="624"/>
      <c r="DL15" s="624"/>
      <c r="DM15" s="624"/>
      <c r="DN15" s="624"/>
      <c r="DO15" s="624"/>
      <c r="DP15" s="625"/>
      <c r="DQ15" s="632">
        <v>621518</v>
      </c>
      <c r="DR15" s="624"/>
      <c r="DS15" s="624"/>
      <c r="DT15" s="624"/>
      <c r="DU15" s="624"/>
      <c r="DV15" s="624"/>
      <c r="DW15" s="624"/>
      <c r="DX15" s="624"/>
      <c r="DY15" s="624"/>
      <c r="DZ15" s="624"/>
      <c r="EA15" s="624"/>
      <c r="EB15" s="624"/>
      <c r="EC15" s="633"/>
    </row>
    <row r="16" spans="2:143" ht="11.25" customHeight="1">
      <c r="B16" s="620" t="s">
        <v>239</v>
      </c>
      <c r="C16" s="621"/>
      <c r="D16" s="621"/>
      <c r="E16" s="621"/>
      <c r="F16" s="621"/>
      <c r="G16" s="621"/>
      <c r="H16" s="621"/>
      <c r="I16" s="621"/>
      <c r="J16" s="621"/>
      <c r="K16" s="621"/>
      <c r="L16" s="621"/>
      <c r="M16" s="621"/>
      <c r="N16" s="621"/>
      <c r="O16" s="621"/>
      <c r="P16" s="621"/>
      <c r="Q16" s="622"/>
      <c r="R16" s="623">
        <v>4486810</v>
      </c>
      <c r="S16" s="624"/>
      <c r="T16" s="624"/>
      <c r="U16" s="624"/>
      <c r="V16" s="624"/>
      <c r="W16" s="624"/>
      <c r="X16" s="624"/>
      <c r="Y16" s="625"/>
      <c r="Z16" s="626">
        <v>40.6</v>
      </c>
      <c r="AA16" s="626"/>
      <c r="AB16" s="626"/>
      <c r="AC16" s="626"/>
      <c r="AD16" s="627">
        <v>3551968</v>
      </c>
      <c r="AE16" s="627"/>
      <c r="AF16" s="627"/>
      <c r="AG16" s="627"/>
      <c r="AH16" s="627"/>
      <c r="AI16" s="627"/>
      <c r="AJ16" s="627"/>
      <c r="AK16" s="627"/>
      <c r="AL16" s="628">
        <v>66.400000000000006</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385346</v>
      </c>
      <c r="CS16" s="624"/>
      <c r="CT16" s="624"/>
      <c r="CU16" s="624"/>
      <c r="CV16" s="624"/>
      <c r="CW16" s="624"/>
      <c r="CX16" s="624"/>
      <c r="CY16" s="625"/>
      <c r="CZ16" s="626">
        <v>3.6</v>
      </c>
      <c r="DA16" s="626"/>
      <c r="DB16" s="626"/>
      <c r="DC16" s="626"/>
      <c r="DD16" s="632" t="s">
        <v>108</v>
      </c>
      <c r="DE16" s="624"/>
      <c r="DF16" s="624"/>
      <c r="DG16" s="624"/>
      <c r="DH16" s="624"/>
      <c r="DI16" s="624"/>
      <c r="DJ16" s="624"/>
      <c r="DK16" s="624"/>
      <c r="DL16" s="624"/>
      <c r="DM16" s="624"/>
      <c r="DN16" s="624"/>
      <c r="DO16" s="624"/>
      <c r="DP16" s="625"/>
      <c r="DQ16" s="632">
        <v>42757</v>
      </c>
      <c r="DR16" s="624"/>
      <c r="DS16" s="624"/>
      <c r="DT16" s="624"/>
      <c r="DU16" s="624"/>
      <c r="DV16" s="624"/>
      <c r="DW16" s="624"/>
      <c r="DX16" s="624"/>
      <c r="DY16" s="624"/>
      <c r="DZ16" s="624"/>
      <c r="EA16" s="624"/>
      <c r="EB16" s="624"/>
      <c r="EC16" s="633"/>
    </row>
    <row r="17" spans="2:133" ht="11.25" customHeight="1">
      <c r="B17" s="620" t="s">
        <v>242</v>
      </c>
      <c r="C17" s="621"/>
      <c r="D17" s="621"/>
      <c r="E17" s="621"/>
      <c r="F17" s="621"/>
      <c r="G17" s="621"/>
      <c r="H17" s="621"/>
      <c r="I17" s="621"/>
      <c r="J17" s="621"/>
      <c r="K17" s="621"/>
      <c r="L17" s="621"/>
      <c r="M17" s="621"/>
      <c r="N17" s="621"/>
      <c r="O17" s="621"/>
      <c r="P17" s="621"/>
      <c r="Q17" s="622"/>
      <c r="R17" s="623">
        <v>3551968</v>
      </c>
      <c r="S17" s="624"/>
      <c r="T17" s="624"/>
      <c r="U17" s="624"/>
      <c r="V17" s="624"/>
      <c r="W17" s="624"/>
      <c r="X17" s="624"/>
      <c r="Y17" s="625"/>
      <c r="Z17" s="626">
        <v>32.200000000000003</v>
      </c>
      <c r="AA17" s="626"/>
      <c r="AB17" s="626"/>
      <c r="AC17" s="626"/>
      <c r="AD17" s="627">
        <v>3551968</v>
      </c>
      <c r="AE17" s="627"/>
      <c r="AF17" s="627"/>
      <c r="AG17" s="627"/>
      <c r="AH17" s="627"/>
      <c r="AI17" s="627"/>
      <c r="AJ17" s="627"/>
      <c r="AK17" s="627"/>
      <c r="AL17" s="628">
        <v>66.400000000000006</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1141787</v>
      </c>
      <c r="CS17" s="624"/>
      <c r="CT17" s="624"/>
      <c r="CU17" s="624"/>
      <c r="CV17" s="624"/>
      <c r="CW17" s="624"/>
      <c r="CX17" s="624"/>
      <c r="CY17" s="625"/>
      <c r="CZ17" s="626">
        <v>10.8</v>
      </c>
      <c r="DA17" s="626"/>
      <c r="DB17" s="626"/>
      <c r="DC17" s="626"/>
      <c r="DD17" s="632" t="s">
        <v>108</v>
      </c>
      <c r="DE17" s="624"/>
      <c r="DF17" s="624"/>
      <c r="DG17" s="624"/>
      <c r="DH17" s="624"/>
      <c r="DI17" s="624"/>
      <c r="DJ17" s="624"/>
      <c r="DK17" s="624"/>
      <c r="DL17" s="624"/>
      <c r="DM17" s="624"/>
      <c r="DN17" s="624"/>
      <c r="DO17" s="624"/>
      <c r="DP17" s="625"/>
      <c r="DQ17" s="632">
        <v>1137502</v>
      </c>
      <c r="DR17" s="624"/>
      <c r="DS17" s="624"/>
      <c r="DT17" s="624"/>
      <c r="DU17" s="624"/>
      <c r="DV17" s="624"/>
      <c r="DW17" s="624"/>
      <c r="DX17" s="624"/>
      <c r="DY17" s="624"/>
      <c r="DZ17" s="624"/>
      <c r="EA17" s="624"/>
      <c r="EB17" s="624"/>
      <c r="EC17" s="633"/>
    </row>
    <row r="18" spans="2:133" ht="11.25" customHeight="1">
      <c r="B18" s="620" t="s">
        <v>245</v>
      </c>
      <c r="C18" s="621"/>
      <c r="D18" s="621"/>
      <c r="E18" s="621"/>
      <c r="F18" s="621"/>
      <c r="G18" s="621"/>
      <c r="H18" s="621"/>
      <c r="I18" s="621"/>
      <c r="J18" s="621"/>
      <c r="K18" s="621"/>
      <c r="L18" s="621"/>
      <c r="M18" s="621"/>
      <c r="N18" s="621"/>
      <c r="O18" s="621"/>
      <c r="P18" s="621"/>
      <c r="Q18" s="622"/>
      <c r="R18" s="623">
        <v>934842</v>
      </c>
      <c r="S18" s="624"/>
      <c r="T18" s="624"/>
      <c r="U18" s="624"/>
      <c r="V18" s="624"/>
      <c r="W18" s="624"/>
      <c r="X18" s="624"/>
      <c r="Y18" s="625"/>
      <c r="Z18" s="626">
        <v>8.5</v>
      </c>
      <c r="AA18" s="626"/>
      <c r="AB18" s="626"/>
      <c r="AC18" s="626"/>
      <c r="AD18" s="627" t="s">
        <v>108</v>
      </c>
      <c r="AE18" s="627"/>
      <c r="AF18" s="627"/>
      <c r="AG18" s="627"/>
      <c r="AH18" s="627"/>
      <c r="AI18" s="627"/>
      <c r="AJ18" s="627"/>
      <c r="AK18" s="627"/>
      <c r="AL18" s="628" t="s">
        <v>108</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248</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v>2634</v>
      </c>
      <c r="BH19" s="624"/>
      <c r="BI19" s="624"/>
      <c r="BJ19" s="624"/>
      <c r="BK19" s="624"/>
      <c r="BL19" s="624"/>
      <c r="BM19" s="624"/>
      <c r="BN19" s="625"/>
      <c r="BO19" s="626">
        <v>0.2</v>
      </c>
      <c r="BP19" s="626"/>
      <c r="BQ19" s="626"/>
      <c r="BR19" s="626"/>
      <c r="BS19" s="632" t="s">
        <v>108</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251</v>
      </c>
      <c r="C20" s="621"/>
      <c r="D20" s="621"/>
      <c r="E20" s="621"/>
      <c r="F20" s="621"/>
      <c r="G20" s="621"/>
      <c r="H20" s="621"/>
      <c r="I20" s="621"/>
      <c r="J20" s="621"/>
      <c r="K20" s="621"/>
      <c r="L20" s="621"/>
      <c r="M20" s="621"/>
      <c r="N20" s="621"/>
      <c r="O20" s="621"/>
      <c r="P20" s="621"/>
      <c r="Q20" s="622"/>
      <c r="R20" s="623">
        <v>6259941</v>
      </c>
      <c r="S20" s="624"/>
      <c r="T20" s="624"/>
      <c r="U20" s="624"/>
      <c r="V20" s="624"/>
      <c r="W20" s="624"/>
      <c r="X20" s="624"/>
      <c r="Y20" s="625"/>
      <c r="Z20" s="626">
        <v>56.7</v>
      </c>
      <c r="AA20" s="626"/>
      <c r="AB20" s="626"/>
      <c r="AC20" s="626"/>
      <c r="AD20" s="627">
        <v>5325099</v>
      </c>
      <c r="AE20" s="627"/>
      <c r="AF20" s="627"/>
      <c r="AG20" s="627"/>
      <c r="AH20" s="627"/>
      <c r="AI20" s="627"/>
      <c r="AJ20" s="627"/>
      <c r="AK20" s="627"/>
      <c r="AL20" s="628">
        <v>99.5</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v>2634</v>
      </c>
      <c r="BH20" s="624"/>
      <c r="BI20" s="624"/>
      <c r="BJ20" s="624"/>
      <c r="BK20" s="624"/>
      <c r="BL20" s="624"/>
      <c r="BM20" s="624"/>
      <c r="BN20" s="625"/>
      <c r="BO20" s="626">
        <v>0.2</v>
      </c>
      <c r="BP20" s="626"/>
      <c r="BQ20" s="626"/>
      <c r="BR20" s="626"/>
      <c r="BS20" s="632" t="s">
        <v>108</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10561331</v>
      </c>
      <c r="CS20" s="624"/>
      <c r="CT20" s="624"/>
      <c r="CU20" s="624"/>
      <c r="CV20" s="624"/>
      <c r="CW20" s="624"/>
      <c r="CX20" s="624"/>
      <c r="CY20" s="625"/>
      <c r="CZ20" s="626">
        <v>100</v>
      </c>
      <c r="DA20" s="626"/>
      <c r="DB20" s="626"/>
      <c r="DC20" s="626"/>
      <c r="DD20" s="632">
        <v>1335453</v>
      </c>
      <c r="DE20" s="624"/>
      <c r="DF20" s="624"/>
      <c r="DG20" s="624"/>
      <c r="DH20" s="624"/>
      <c r="DI20" s="624"/>
      <c r="DJ20" s="624"/>
      <c r="DK20" s="624"/>
      <c r="DL20" s="624"/>
      <c r="DM20" s="624"/>
      <c r="DN20" s="624"/>
      <c r="DO20" s="624"/>
      <c r="DP20" s="625"/>
      <c r="DQ20" s="632">
        <v>6544198</v>
      </c>
      <c r="DR20" s="624"/>
      <c r="DS20" s="624"/>
      <c r="DT20" s="624"/>
      <c r="DU20" s="624"/>
      <c r="DV20" s="624"/>
      <c r="DW20" s="624"/>
      <c r="DX20" s="624"/>
      <c r="DY20" s="624"/>
      <c r="DZ20" s="624"/>
      <c r="EA20" s="624"/>
      <c r="EB20" s="624"/>
      <c r="EC20" s="633"/>
    </row>
    <row r="21" spans="2:133" ht="11.25" customHeight="1">
      <c r="B21" s="620" t="s">
        <v>254</v>
      </c>
      <c r="C21" s="621"/>
      <c r="D21" s="621"/>
      <c r="E21" s="621"/>
      <c r="F21" s="621"/>
      <c r="G21" s="621"/>
      <c r="H21" s="621"/>
      <c r="I21" s="621"/>
      <c r="J21" s="621"/>
      <c r="K21" s="621"/>
      <c r="L21" s="621"/>
      <c r="M21" s="621"/>
      <c r="N21" s="621"/>
      <c r="O21" s="621"/>
      <c r="P21" s="621"/>
      <c r="Q21" s="622"/>
      <c r="R21" s="623">
        <v>2596</v>
      </c>
      <c r="S21" s="624"/>
      <c r="T21" s="624"/>
      <c r="U21" s="624"/>
      <c r="V21" s="624"/>
      <c r="W21" s="624"/>
      <c r="X21" s="624"/>
      <c r="Y21" s="625"/>
      <c r="Z21" s="626">
        <v>0</v>
      </c>
      <c r="AA21" s="626"/>
      <c r="AB21" s="626"/>
      <c r="AC21" s="626"/>
      <c r="AD21" s="627">
        <v>2596</v>
      </c>
      <c r="AE21" s="627"/>
      <c r="AF21" s="627"/>
      <c r="AG21" s="627"/>
      <c r="AH21" s="627"/>
      <c r="AI21" s="627"/>
      <c r="AJ21" s="627"/>
      <c r="AK21" s="627"/>
      <c r="AL21" s="628">
        <v>0</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v>2634</v>
      </c>
      <c r="BH21" s="624"/>
      <c r="BI21" s="624"/>
      <c r="BJ21" s="624"/>
      <c r="BK21" s="624"/>
      <c r="BL21" s="624"/>
      <c r="BM21" s="624"/>
      <c r="BN21" s="625"/>
      <c r="BO21" s="626">
        <v>0.2</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256</v>
      </c>
      <c r="C22" s="621"/>
      <c r="D22" s="621"/>
      <c r="E22" s="621"/>
      <c r="F22" s="621"/>
      <c r="G22" s="621"/>
      <c r="H22" s="621"/>
      <c r="I22" s="621"/>
      <c r="J22" s="621"/>
      <c r="K22" s="621"/>
      <c r="L22" s="621"/>
      <c r="M22" s="621"/>
      <c r="N22" s="621"/>
      <c r="O22" s="621"/>
      <c r="P22" s="621"/>
      <c r="Q22" s="622"/>
      <c r="R22" s="623">
        <v>65570</v>
      </c>
      <c r="S22" s="624"/>
      <c r="T22" s="624"/>
      <c r="U22" s="624"/>
      <c r="V22" s="624"/>
      <c r="W22" s="624"/>
      <c r="X22" s="624"/>
      <c r="Y22" s="625"/>
      <c r="Z22" s="626">
        <v>0.6</v>
      </c>
      <c r="AA22" s="626"/>
      <c r="AB22" s="626"/>
      <c r="AC22" s="626"/>
      <c r="AD22" s="627" t="s">
        <v>108</v>
      </c>
      <c r="AE22" s="627"/>
      <c r="AF22" s="627"/>
      <c r="AG22" s="627"/>
      <c r="AH22" s="627"/>
      <c r="AI22" s="627"/>
      <c r="AJ22" s="627"/>
      <c r="AK22" s="627"/>
      <c r="AL22" s="628" t="s">
        <v>108</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259</v>
      </c>
      <c r="C23" s="621"/>
      <c r="D23" s="621"/>
      <c r="E23" s="621"/>
      <c r="F23" s="621"/>
      <c r="G23" s="621"/>
      <c r="H23" s="621"/>
      <c r="I23" s="621"/>
      <c r="J23" s="621"/>
      <c r="K23" s="621"/>
      <c r="L23" s="621"/>
      <c r="M23" s="621"/>
      <c r="N23" s="621"/>
      <c r="O23" s="621"/>
      <c r="P23" s="621"/>
      <c r="Q23" s="622"/>
      <c r="R23" s="623">
        <v>128247</v>
      </c>
      <c r="S23" s="624"/>
      <c r="T23" s="624"/>
      <c r="U23" s="624"/>
      <c r="V23" s="624"/>
      <c r="W23" s="624"/>
      <c r="X23" s="624"/>
      <c r="Y23" s="625"/>
      <c r="Z23" s="626">
        <v>1.2</v>
      </c>
      <c r="AA23" s="626"/>
      <c r="AB23" s="626"/>
      <c r="AC23" s="626"/>
      <c r="AD23" s="627">
        <v>6209</v>
      </c>
      <c r="AE23" s="627"/>
      <c r="AF23" s="627"/>
      <c r="AG23" s="627"/>
      <c r="AH23" s="627"/>
      <c r="AI23" s="627"/>
      <c r="AJ23" s="627"/>
      <c r="AK23" s="627"/>
      <c r="AL23" s="628">
        <v>0.1</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c r="B24" s="620" t="s">
        <v>266</v>
      </c>
      <c r="C24" s="621"/>
      <c r="D24" s="621"/>
      <c r="E24" s="621"/>
      <c r="F24" s="621"/>
      <c r="G24" s="621"/>
      <c r="H24" s="621"/>
      <c r="I24" s="621"/>
      <c r="J24" s="621"/>
      <c r="K24" s="621"/>
      <c r="L24" s="621"/>
      <c r="M24" s="621"/>
      <c r="N24" s="621"/>
      <c r="O24" s="621"/>
      <c r="P24" s="621"/>
      <c r="Q24" s="622"/>
      <c r="R24" s="623">
        <v>16018</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4548874</v>
      </c>
      <c r="CS24" s="613"/>
      <c r="CT24" s="613"/>
      <c r="CU24" s="613"/>
      <c r="CV24" s="613"/>
      <c r="CW24" s="613"/>
      <c r="CX24" s="613"/>
      <c r="CY24" s="614"/>
      <c r="CZ24" s="650">
        <v>43.1</v>
      </c>
      <c r="DA24" s="651"/>
      <c r="DB24" s="651"/>
      <c r="DC24" s="652"/>
      <c r="DD24" s="649">
        <v>3327752</v>
      </c>
      <c r="DE24" s="613"/>
      <c r="DF24" s="613"/>
      <c r="DG24" s="613"/>
      <c r="DH24" s="613"/>
      <c r="DI24" s="613"/>
      <c r="DJ24" s="613"/>
      <c r="DK24" s="614"/>
      <c r="DL24" s="649">
        <v>3199050</v>
      </c>
      <c r="DM24" s="613"/>
      <c r="DN24" s="613"/>
      <c r="DO24" s="613"/>
      <c r="DP24" s="613"/>
      <c r="DQ24" s="613"/>
      <c r="DR24" s="613"/>
      <c r="DS24" s="613"/>
      <c r="DT24" s="613"/>
      <c r="DU24" s="613"/>
      <c r="DV24" s="614"/>
      <c r="DW24" s="617">
        <v>56.7</v>
      </c>
      <c r="DX24" s="618"/>
      <c r="DY24" s="618"/>
      <c r="DZ24" s="618"/>
      <c r="EA24" s="618"/>
      <c r="EB24" s="618"/>
      <c r="EC24" s="619"/>
    </row>
    <row r="25" spans="2:133" ht="11.25" customHeight="1">
      <c r="B25" s="620" t="s">
        <v>269</v>
      </c>
      <c r="C25" s="621"/>
      <c r="D25" s="621"/>
      <c r="E25" s="621"/>
      <c r="F25" s="621"/>
      <c r="G25" s="621"/>
      <c r="H25" s="621"/>
      <c r="I25" s="621"/>
      <c r="J25" s="621"/>
      <c r="K25" s="621"/>
      <c r="L25" s="621"/>
      <c r="M25" s="621"/>
      <c r="N25" s="621"/>
      <c r="O25" s="621"/>
      <c r="P25" s="621"/>
      <c r="Q25" s="622"/>
      <c r="R25" s="623">
        <v>1532960</v>
      </c>
      <c r="S25" s="624"/>
      <c r="T25" s="624"/>
      <c r="U25" s="624"/>
      <c r="V25" s="624"/>
      <c r="W25" s="624"/>
      <c r="X25" s="624"/>
      <c r="Y25" s="625"/>
      <c r="Z25" s="626">
        <v>13.9</v>
      </c>
      <c r="AA25" s="626"/>
      <c r="AB25" s="626"/>
      <c r="AC25" s="626"/>
      <c r="AD25" s="627" t="s">
        <v>108</v>
      </c>
      <c r="AE25" s="627"/>
      <c r="AF25" s="627"/>
      <c r="AG25" s="627"/>
      <c r="AH25" s="627"/>
      <c r="AI25" s="627"/>
      <c r="AJ25" s="627"/>
      <c r="AK25" s="627"/>
      <c r="AL25" s="628" t="s">
        <v>108</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1759739</v>
      </c>
      <c r="CS25" s="655"/>
      <c r="CT25" s="655"/>
      <c r="CU25" s="655"/>
      <c r="CV25" s="655"/>
      <c r="CW25" s="655"/>
      <c r="CX25" s="655"/>
      <c r="CY25" s="656"/>
      <c r="CZ25" s="657">
        <v>16.7</v>
      </c>
      <c r="DA25" s="658"/>
      <c r="DB25" s="658"/>
      <c r="DC25" s="659"/>
      <c r="DD25" s="632">
        <v>1685426</v>
      </c>
      <c r="DE25" s="655"/>
      <c r="DF25" s="655"/>
      <c r="DG25" s="655"/>
      <c r="DH25" s="655"/>
      <c r="DI25" s="655"/>
      <c r="DJ25" s="655"/>
      <c r="DK25" s="656"/>
      <c r="DL25" s="632">
        <v>1571892</v>
      </c>
      <c r="DM25" s="655"/>
      <c r="DN25" s="655"/>
      <c r="DO25" s="655"/>
      <c r="DP25" s="655"/>
      <c r="DQ25" s="655"/>
      <c r="DR25" s="655"/>
      <c r="DS25" s="655"/>
      <c r="DT25" s="655"/>
      <c r="DU25" s="655"/>
      <c r="DV25" s="656"/>
      <c r="DW25" s="628">
        <v>27.9</v>
      </c>
      <c r="DX25" s="653"/>
      <c r="DY25" s="653"/>
      <c r="DZ25" s="653"/>
      <c r="EA25" s="653"/>
      <c r="EB25" s="653"/>
      <c r="EC25" s="654"/>
    </row>
    <row r="26" spans="2:133" ht="11.25" customHeight="1">
      <c r="B26" s="660" t="s">
        <v>272</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1102378</v>
      </c>
      <c r="CS26" s="624"/>
      <c r="CT26" s="624"/>
      <c r="CU26" s="624"/>
      <c r="CV26" s="624"/>
      <c r="CW26" s="624"/>
      <c r="CX26" s="624"/>
      <c r="CY26" s="625"/>
      <c r="CZ26" s="657">
        <v>10.4</v>
      </c>
      <c r="DA26" s="658"/>
      <c r="DB26" s="658"/>
      <c r="DC26" s="659"/>
      <c r="DD26" s="632">
        <v>1046014</v>
      </c>
      <c r="DE26" s="624"/>
      <c r="DF26" s="624"/>
      <c r="DG26" s="624"/>
      <c r="DH26" s="624"/>
      <c r="DI26" s="624"/>
      <c r="DJ26" s="624"/>
      <c r="DK26" s="625"/>
      <c r="DL26" s="632" t="s">
        <v>211</v>
      </c>
      <c r="DM26" s="624"/>
      <c r="DN26" s="624"/>
      <c r="DO26" s="624"/>
      <c r="DP26" s="624"/>
      <c r="DQ26" s="624"/>
      <c r="DR26" s="624"/>
      <c r="DS26" s="624"/>
      <c r="DT26" s="624"/>
      <c r="DU26" s="624"/>
      <c r="DV26" s="625"/>
      <c r="DW26" s="628" t="s">
        <v>211</v>
      </c>
      <c r="DX26" s="653"/>
      <c r="DY26" s="653"/>
      <c r="DZ26" s="653"/>
      <c r="EA26" s="653"/>
      <c r="EB26" s="653"/>
      <c r="EC26" s="654"/>
    </row>
    <row r="27" spans="2:133" ht="11.25" customHeight="1">
      <c r="B27" s="620" t="s">
        <v>275</v>
      </c>
      <c r="C27" s="621"/>
      <c r="D27" s="621"/>
      <c r="E27" s="621"/>
      <c r="F27" s="621"/>
      <c r="G27" s="621"/>
      <c r="H27" s="621"/>
      <c r="I27" s="621"/>
      <c r="J27" s="621"/>
      <c r="K27" s="621"/>
      <c r="L27" s="621"/>
      <c r="M27" s="621"/>
      <c r="N27" s="621"/>
      <c r="O27" s="621"/>
      <c r="P27" s="621"/>
      <c r="Q27" s="622"/>
      <c r="R27" s="623">
        <v>608459</v>
      </c>
      <c r="S27" s="624"/>
      <c r="T27" s="624"/>
      <c r="U27" s="624"/>
      <c r="V27" s="624"/>
      <c r="W27" s="624"/>
      <c r="X27" s="624"/>
      <c r="Y27" s="625"/>
      <c r="Z27" s="626">
        <v>5.5</v>
      </c>
      <c r="AA27" s="626"/>
      <c r="AB27" s="626"/>
      <c r="AC27" s="626"/>
      <c r="AD27" s="627" t="s">
        <v>108</v>
      </c>
      <c r="AE27" s="627"/>
      <c r="AF27" s="627"/>
      <c r="AG27" s="627"/>
      <c r="AH27" s="627"/>
      <c r="AI27" s="627"/>
      <c r="AJ27" s="627"/>
      <c r="AK27" s="627"/>
      <c r="AL27" s="628" t="s">
        <v>108</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1360819</v>
      </c>
      <c r="BH27" s="624"/>
      <c r="BI27" s="624"/>
      <c r="BJ27" s="624"/>
      <c r="BK27" s="624"/>
      <c r="BL27" s="624"/>
      <c r="BM27" s="624"/>
      <c r="BN27" s="625"/>
      <c r="BO27" s="626">
        <v>100</v>
      </c>
      <c r="BP27" s="626"/>
      <c r="BQ27" s="626"/>
      <c r="BR27" s="626"/>
      <c r="BS27" s="632">
        <v>10778</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1647348</v>
      </c>
      <c r="CS27" s="655"/>
      <c r="CT27" s="655"/>
      <c r="CU27" s="655"/>
      <c r="CV27" s="655"/>
      <c r="CW27" s="655"/>
      <c r="CX27" s="655"/>
      <c r="CY27" s="656"/>
      <c r="CZ27" s="657">
        <v>15.6</v>
      </c>
      <c r="DA27" s="658"/>
      <c r="DB27" s="658"/>
      <c r="DC27" s="659"/>
      <c r="DD27" s="632">
        <v>504824</v>
      </c>
      <c r="DE27" s="655"/>
      <c r="DF27" s="655"/>
      <c r="DG27" s="655"/>
      <c r="DH27" s="655"/>
      <c r="DI27" s="655"/>
      <c r="DJ27" s="655"/>
      <c r="DK27" s="656"/>
      <c r="DL27" s="632">
        <v>489656</v>
      </c>
      <c r="DM27" s="655"/>
      <c r="DN27" s="655"/>
      <c r="DO27" s="655"/>
      <c r="DP27" s="655"/>
      <c r="DQ27" s="655"/>
      <c r="DR27" s="655"/>
      <c r="DS27" s="655"/>
      <c r="DT27" s="655"/>
      <c r="DU27" s="655"/>
      <c r="DV27" s="656"/>
      <c r="DW27" s="628">
        <v>8.6999999999999993</v>
      </c>
      <c r="DX27" s="653"/>
      <c r="DY27" s="653"/>
      <c r="DZ27" s="653"/>
      <c r="EA27" s="653"/>
      <c r="EB27" s="653"/>
      <c r="EC27" s="654"/>
    </row>
    <row r="28" spans="2:133" ht="11.25" customHeight="1">
      <c r="B28" s="620" t="s">
        <v>278</v>
      </c>
      <c r="C28" s="621"/>
      <c r="D28" s="621"/>
      <c r="E28" s="621"/>
      <c r="F28" s="621"/>
      <c r="G28" s="621"/>
      <c r="H28" s="621"/>
      <c r="I28" s="621"/>
      <c r="J28" s="621"/>
      <c r="K28" s="621"/>
      <c r="L28" s="621"/>
      <c r="M28" s="621"/>
      <c r="N28" s="621"/>
      <c r="O28" s="621"/>
      <c r="P28" s="621"/>
      <c r="Q28" s="622"/>
      <c r="R28" s="623">
        <v>21772</v>
      </c>
      <c r="S28" s="624"/>
      <c r="T28" s="624"/>
      <c r="U28" s="624"/>
      <c r="V28" s="624"/>
      <c r="W28" s="624"/>
      <c r="X28" s="624"/>
      <c r="Y28" s="625"/>
      <c r="Z28" s="626">
        <v>0.2</v>
      </c>
      <c r="AA28" s="626"/>
      <c r="AB28" s="626"/>
      <c r="AC28" s="626"/>
      <c r="AD28" s="627">
        <v>19168</v>
      </c>
      <c r="AE28" s="627"/>
      <c r="AF28" s="627"/>
      <c r="AG28" s="627"/>
      <c r="AH28" s="627"/>
      <c r="AI28" s="627"/>
      <c r="AJ28" s="627"/>
      <c r="AK28" s="627"/>
      <c r="AL28" s="628">
        <v>0.4</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1141787</v>
      </c>
      <c r="CS28" s="624"/>
      <c r="CT28" s="624"/>
      <c r="CU28" s="624"/>
      <c r="CV28" s="624"/>
      <c r="CW28" s="624"/>
      <c r="CX28" s="624"/>
      <c r="CY28" s="625"/>
      <c r="CZ28" s="657">
        <v>10.8</v>
      </c>
      <c r="DA28" s="658"/>
      <c r="DB28" s="658"/>
      <c r="DC28" s="659"/>
      <c r="DD28" s="632">
        <v>1137502</v>
      </c>
      <c r="DE28" s="624"/>
      <c r="DF28" s="624"/>
      <c r="DG28" s="624"/>
      <c r="DH28" s="624"/>
      <c r="DI28" s="624"/>
      <c r="DJ28" s="624"/>
      <c r="DK28" s="625"/>
      <c r="DL28" s="632">
        <v>1137502</v>
      </c>
      <c r="DM28" s="624"/>
      <c r="DN28" s="624"/>
      <c r="DO28" s="624"/>
      <c r="DP28" s="624"/>
      <c r="DQ28" s="624"/>
      <c r="DR28" s="624"/>
      <c r="DS28" s="624"/>
      <c r="DT28" s="624"/>
      <c r="DU28" s="624"/>
      <c r="DV28" s="625"/>
      <c r="DW28" s="628">
        <v>20.2</v>
      </c>
      <c r="DX28" s="653"/>
      <c r="DY28" s="653"/>
      <c r="DZ28" s="653"/>
      <c r="EA28" s="653"/>
      <c r="EB28" s="653"/>
      <c r="EC28" s="654"/>
    </row>
    <row r="29" spans="2:133" ht="11.25" customHeight="1">
      <c r="B29" s="620" t="s">
        <v>280</v>
      </c>
      <c r="C29" s="621"/>
      <c r="D29" s="621"/>
      <c r="E29" s="621"/>
      <c r="F29" s="621"/>
      <c r="G29" s="621"/>
      <c r="H29" s="621"/>
      <c r="I29" s="621"/>
      <c r="J29" s="621"/>
      <c r="K29" s="621"/>
      <c r="L29" s="621"/>
      <c r="M29" s="621"/>
      <c r="N29" s="621"/>
      <c r="O29" s="621"/>
      <c r="P29" s="621"/>
      <c r="Q29" s="622"/>
      <c r="R29" s="623">
        <v>464888</v>
      </c>
      <c r="S29" s="624"/>
      <c r="T29" s="624"/>
      <c r="U29" s="624"/>
      <c r="V29" s="624"/>
      <c r="W29" s="624"/>
      <c r="X29" s="624"/>
      <c r="Y29" s="625"/>
      <c r="Z29" s="626">
        <v>4.2</v>
      </c>
      <c r="AA29" s="626"/>
      <c r="AB29" s="626"/>
      <c r="AC29" s="626"/>
      <c r="AD29" s="627" t="s">
        <v>108</v>
      </c>
      <c r="AE29" s="627"/>
      <c r="AF29" s="627"/>
      <c r="AG29" s="627"/>
      <c r="AH29" s="627"/>
      <c r="AI29" s="627"/>
      <c r="AJ29" s="627"/>
      <c r="AK29" s="627"/>
      <c r="AL29" s="628" t="s">
        <v>108</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1141787</v>
      </c>
      <c r="CS29" s="655"/>
      <c r="CT29" s="655"/>
      <c r="CU29" s="655"/>
      <c r="CV29" s="655"/>
      <c r="CW29" s="655"/>
      <c r="CX29" s="655"/>
      <c r="CY29" s="656"/>
      <c r="CZ29" s="657">
        <v>10.8</v>
      </c>
      <c r="DA29" s="658"/>
      <c r="DB29" s="658"/>
      <c r="DC29" s="659"/>
      <c r="DD29" s="632">
        <v>1137502</v>
      </c>
      <c r="DE29" s="655"/>
      <c r="DF29" s="655"/>
      <c r="DG29" s="655"/>
      <c r="DH29" s="655"/>
      <c r="DI29" s="655"/>
      <c r="DJ29" s="655"/>
      <c r="DK29" s="656"/>
      <c r="DL29" s="632">
        <v>1137502</v>
      </c>
      <c r="DM29" s="655"/>
      <c r="DN29" s="655"/>
      <c r="DO29" s="655"/>
      <c r="DP29" s="655"/>
      <c r="DQ29" s="655"/>
      <c r="DR29" s="655"/>
      <c r="DS29" s="655"/>
      <c r="DT29" s="655"/>
      <c r="DU29" s="655"/>
      <c r="DV29" s="656"/>
      <c r="DW29" s="628">
        <v>20.2</v>
      </c>
      <c r="DX29" s="653"/>
      <c r="DY29" s="653"/>
      <c r="DZ29" s="653"/>
      <c r="EA29" s="653"/>
      <c r="EB29" s="653"/>
      <c r="EC29" s="654"/>
    </row>
    <row r="30" spans="2:133" ht="11.25" customHeight="1">
      <c r="B30" s="620" t="s">
        <v>285</v>
      </c>
      <c r="C30" s="621"/>
      <c r="D30" s="621"/>
      <c r="E30" s="621"/>
      <c r="F30" s="621"/>
      <c r="G30" s="621"/>
      <c r="H30" s="621"/>
      <c r="I30" s="621"/>
      <c r="J30" s="621"/>
      <c r="K30" s="621"/>
      <c r="L30" s="621"/>
      <c r="M30" s="621"/>
      <c r="N30" s="621"/>
      <c r="O30" s="621"/>
      <c r="P30" s="621"/>
      <c r="Q30" s="622"/>
      <c r="R30" s="623">
        <v>253569</v>
      </c>
      <c r="S30" s="624"/>
      <c r="T30" s="624"/>
      <c r="U30" s="624"/>
      <c r="V30" s="624"/>
      <c r="W30" s="624"/>
      <c r="X30" s="624"/>
      <c r="Y30" s="625"/>
      <c r="Z30" s="626">
        <v>2.2999999999999998</v>
      </c>
      <c r="AA30" s="626"/>
      <c r="AB30" s="626"/>
      <c r="AC30" s="626"/>
      <c r="AD30" s="627" t="s">
        <v>108</v>
      </c>
      <c r="AE30" s="627"/>
      <c r="AF30" s="627"/>
      <c r="AG30" s="627"/>
      <c r="AH30" s="627"/>
      <c r="AI30" s="627"/>
      <c r="AJ30" s="627"/>
      <c r="AK30" s="627"/>
      <c r="AL30" s="628" t="s">
        <v>108</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98.7</v>
      </c>
      <c r="BH30" s="682"/>
      <c r="BI30" s="682"/>
      <c r="BJ30" s="682"/>
      <c r="BK30" s="682"/>
      <c r="BL30" s="682"/>
      <c r="BM30" s="618">
        <v>94.3</v>
      </c>
      <c r="BN30" s="682"/>
      <c r="BO30" s="682"/>
      <c r="BP30" s="682"/>
      <c r="BQ30" s="683"/>
      <c r="BR30" s="681">
        <v>98.5</v>
      </c>
      <c r="BS30" s="682"/>
      <c r="BT30" s="682"/>
      <c r="BU30" s="682"/>
      <c r="BV30" s="682"/>
      <c r="BW30" s="682"/>
      <c r="BX30" s="618">
        <v>93.1</v>
      </c>
      <c r="BY30" s="682"/>
      <c r="BZ30" s="682"/>
      <c r="CA30" s="682"/>
      <c r="CB30" s="683"/>
      <c r="CD30" s="686"/>
      <c r="CE30" s="687"/>
      <c r="CF30" s="637" t="s">
        <v>288</v>
      </c>
      <c r="CG30" s="638"/>
      <c r="CH30" s="638"/>
      <c r="CI30" s="638"/>
      <c r="CJ30" s="638"/>
      <c r="CK30" s="638"/>
      <c r="CL30" s="638"/>
      <c r="CM30" s="638"/>
      <c r="CN30" s="638"/>
      <c r="CO30" s="638"/>
      <c r="CP30" s="638"/>
      <c r="CQ30" s="639"/>
      <c r="CR30" s="623">
        <v>1045335</v>
      </c>
      <c r="CS30" s="624"/>
      <c r="CT30" s="624"/>
      <c r="CU30" s="624"/>
      <c r="CV30" s="624"/>
      <c r="CW30" s="624"/>
      <c r="CX30" s="624"/>
      <c r="CY30" s="625"/>
      <c r="CZ30" s="657">
        <v>9.9</v>
      </c>
      <c r="DA30" s="658"/>
      <c r="DB30" s="658"/>
      <c r="DC30" s="659"/>
      <c r="DD30" s="632">
        <v>1041256</v>
      </c>
      <c r="DE30" s="624"/>
      <c r="DF30" s="624"/>
      <c r="DG30" s="624"/>
      <c r="DH30" s="624"/>
      <c r="DI30" s="624"/>
      <c r="DJ30" s="624"/>
      <c r="DK30" s="625"/>
      <c r="DL30" s="632">
        <v>1041256</v>
      </c>
      <c r="DM30" s="624"/>
      <c r="DN30" s="624"/>
      <c r="DO30" s="624"/>
      <c r="DP30" s="624"/>
      <c r="DQ30" s="624"/>
      <c r="DR30" s="624"/>
      <c r="DS30" s="624"/>
      <c r="DT30" s="624"/>
      <c r="DU30" s="624"/>
      <c r="DV30" s="625"/>
      <c r="DW30" s="628">
        <v>18.5</v>
      </c>
      <c r="DX30" s="653"/>
      <c r="DY30" s="653"/>
      <c r="DZ30" s="653"/>
      <c r="EA30" s="653"/>
      <c r="EB30" s="653"/>
      <c r="EC30" s="654"/>
    </row>
    <row r="31" spans="2:133" ht="11.25" customHeight="1">
      <c r="B31" s="620" t="s">
        <v>289</v>
      </c>
      <c r="C31" s="621"/>
      <c r="D31" s="621"/>
      <c r="E31" s="621"/>
      <c r="F31" s="621"/>
      <c r="G31" s="621"/>
      <c r="H31" s="621"/>
      <c r="I31" s="621"/>
      <c r="J31" s="621"/>
      <c r="K31" s="621"/>
      <c r="L31" s="621"/>
      <c r="M31" s="621"/>
      <c r="N31" s="621"/>
      <c r="O31" s="621"/>
      <c r="P31" s="621"/>
      <c r="Q31" s="622"/>
      <c r="R31" s="623">
        <v>305345</v>
      </c>
      <c r="S31" s="624"/>
      <c r="T31" s="624"/>
      <c r="U31" s="624"/>
      <c r="V31" s="624"/>
      <c r="W31" s="624"/>
      <c r="X31" s="624"/>
      <c r="Y31" s="625"/>
      <c r="Z31" s="626">
        <v>2.8</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98.9</v>
      </c>
      <c r="BH31" s="655"/>
      <c r="BI31" s="655"/>
      <c r="BJ31" s="655"/>
      <c r="BK31" s="655"/>
      <c r="BL31" s="655"/>
      <c r="BM31" s="629">
        <v>95.7</v>
      </c>
      <c r="BN31" s="679"/>
      <c r="BO31" s="679"/>
      <c r="BP31" s="679"/>
      <c r="BQ31" s="680"/>
      <c r="BR31" s="678">
        <v>98.9</v>
      </c>
      <c r="BS31" s="655"/>
      <c r="BT31" s="655"/>
      <c r="BU31" s="655"/>
      <c r="BV31" s="655"/>
      <c r="BW31" s="655"/>
      <c r="BX31" s="629">
        <v>94.5</v>
      </c>
      <c r="BY31" s="679"/>
      <c r="BZ31" s="679"/>
      <c r="CA31" s="679"/>
      <c r="CB31" s="680"/>
      <c r="CD31" s="686"/>
      <c r="CE31" s="687"/>
      <c r="CF31" s="637" t="s">
        <v>292</v>
      </c>
      <c r="CG31" s="638"/>
      <c r="CH31" s="638"/>
      <c r="CI31" s="638"/>
      <c r="CJ31" s="638"/>
      <c r="CK31" s="638"/>
      <c r="CL31" s="638"/>
      <c r="CM31" s="638"/>
      <c r="CN31" s="638"/>
      <c r="CO31" s="638"/>
      <c r="CP31" s="638"/>
      <c r="CQ31" s="639"/>
      <c r="CR31" s="623">
        <v>96452</v>
      </c>
      <c r="CS31" s="655"/>
      <c r="CT31" s="655"/>
      <c r="CU31" s="655"/>
      <c r="CV31" s="655"/>
      <c r="CW31" s="655"/>
      <c r="CX31" s="655"/>
      <c r="CY31" s="656"/>
      <c r="CZ31" s="657">
        <v>0.9</v>
      </c>
      <c r="DA31" s="658"/>
      <c r="DB31" s="658"/>
      <c r="DC31" s="659"/>
      <c r="DD31" s="632">
        <v>96246</v>
      </c>
      <c r="DE31" s="655"/>
      <c r="DF31" s="655"/>
      <c r="DG31" s="655"/>
      <c r="DH31" s="655"/>
      <c r="DI31" s="655"/>
      <c r="DJ31" s="655"/>
      <c r="DK31" s="656"/>
      <c r="DL31" s="632">
        <v>96246</v>
      </c>
      <c r="DM31" s="655"/>
      <c r="DN31" s="655"/>
      <c r="DO31" s="655"/>
      <c r="DP31" s="655"/>
      <c r="DQ31" s="655"/>
      <c r="DR31" s="655"/>
      <c r="DS31" s="655"/>
      <c r="DT31" s="655"/>
      <c r="DU31" s="655"/>
      <c r="DV31" s="656"/>
      <c r="DW31" s="628">
        <v>1.7</v>
      </c>
      <c r="DX31" s="653"/>
      <c r="DY31" s="653"/>
      <c r="DZ31" s="653"/>
      <c r="EA31" s="653"/>
      <c r="EB31" s="653"/>
      <c r="EC31" s="654"/>
    </row>
    <row r="32" spans="2:133" ht="11.25" customHeight="1">
      <c r="B32" s="620" t="s">
        <v>293</v>
      </c>
      <c r="C32" s="621"/>
      <c r="D32" s="621"/>
      <c r="E32" s="621"/>
      <c r="F32" s="621"/>
      <c r="G32" s="621"/>
      <c r="H32" s="621"/>
      <c r="I32" s="621"/>
      <c r="J32" s="621"/>
      <c r="K32" s="621"/>
      <c r="L32" s="621"/>
      <c r="M32" s="621"/>
      <c r="N32" s="621"/>
      <c r="O32" s="621"/>
      <c r="P32" s="621"/>
      <c r="Q32" s="622"/>
      <c r="R32" s="623">
        <v>393254</v>
      </c>
      <c r="S32" s="624"/>
      <c r="T32" s="624"/>
      <c r="U32" s="624"/>
      <c r="V32" s="624"/>
      <c r="W32" s="624"/>
      <c r="X32" s="624"/>
      <c r="Y32" s="625"/>
      <c r="Z32" s="626">
        <v>3.6</v>
      </c>
      <c r="AA32" s="626"/>
      <c r="AB32" s="626"/>
      <c r="AC32" s="626"/>
      <c r="AD32" s="627">
        <v>133</v>
      </c>
      <c r="AE32" s="627"/>
      <c r="AF32" s="627"/>
      <c r="AG32" s="627"/>
      <c r="AH32" s="627"/>
      <c r="AI32" s="627"/>
      <c r="AJ32" s="627"/>
      <c r="AK32" s="627"/>
      <c r="AL32" s="628">
        <v>0</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98.3</v>
      </c>
      <c r="BH32" s="691"/>
      <c r="BI32" s="691"/>
      <c r="BJ32" s="691"/>
      <c r="BK32" s="691"/>
      <c r="BL32" s="691"/>
      <c r="BM32" s="692">
        <v>92.2</v>
      </c>
      <c r="BN32" s="691"/>
      <c r="BO32" s="691"/>
      <c r="BP32" s="691"/>
      <c r="BQ32" s="693"/>
      <c r="BR32" s="690">
        <v>98</v>
      </c>
      <c r="BS32" s="691"/>
      <c r="BT32" s="691"/>
      <c r="BU32" s="691"/>
      <c r="BV32" s="691"/>
      <c r="BW32" s="691"/>
      <c r="BX32" s="692">
        <v>90.8</v>
      </c>
      <c r="BY32" s="691"/>
      <c r="BZ32" s="691"/>
      <c r="CA32" s="691"/>
      <c r="CB32" s="693"/>
      <c r="CD32" s="688"/>
      <c r="CE32" s="689"/>
      <c r="CF32" s="637" t="s">
        <v>295</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296</v>
      </c>
      <c r="C33" s="621"/>
      <c r="D33" s="621"/>
      <c r="E33" s="621"/>
      <c r="F33" s="621"/>
      <c r="G33" s="621"/>
      <c r="H33" s="621"/>
      <c r="I33" s="621"/>
      <c r="J33" s="621"/>
      <c r="K33" s="621"/>
      <c r="L33" s="621"/>
      <c r="M33" s="621"/>
      <c r="N33" s="621"/>
      <c r="O33" s="621"/>
      <c r="P33" s="621"/>
      <c r="Q33" s="622"/>
      <c r="R33" s="623">
        <v>988880</v>
      </c>
      <c r="S33" s="624"/>
      <c r="T33" s="624"/>
      <c r="U33" s="624"/>
      <c r="V33" s="624"/>
      <c r="W33" s="624"/>
      <c r="X33" s="624"/>
      <c r="Y33" s="625"/>
      <c r="Z33" s="626">
        <v>9</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4291658</v>
      </c>
      <c r="CS33" s="655"/>
      <c r="CT33" s="655"/>
      <c r="CU33" s="655"/>
      <c r="CV33" s="655"/>
      <c r="CW33" s="655"/>
      <c r="CX33" s="655"/>
      <c r="CY33" s="656"/>
      <c r="CZ33" s="657">
        <v>40.6</v>
      </c>
      <c r="DA33" s="658"/>
      <c r="DB33" s="658"/>
      <c r="DC33" s="659"/>
      <c r="DD33" s="632">
        <v>2802920</v>
      </c>
      <c r="DE33" s="655"/>
      <c r="DF33" s="655"/>
      <c r="DG33" s="655"/>
      <c r="DH33" s="655"/>
      <c r="DI33" s="655"/>
      <c r="DJ33" s="655"/>
      <c r="DK33" s="656"/>
      <c r="DL33" s="632">
        <v>1752065</v>
      </c>
      <c r="DM33" s="655"/>
      <c r="DN33" s="655"/>
      <c r="DO33" s="655"/>
      <c r="DP33" s="655"/>
      <c r="DQ33" s="655"/>
      <c r="DR33" s="655"/>
      <c r="DS33" s="655"/>
      <c r="DT33" s="655"/>
      <c r="DU33" s="655"/>
      <c r="DV33" s="656"/>
      <c r="DW33" s="628">
        <v>31</v>
      </c>
      <c r="DX33" s="653"/>
      <c r="DY33" s="653"/>
      <c r="DZ33" s="653"/>
      <c r="EA33" s="653"/>
      <c r="EB33" s="653"/>
      <c r="EC33" s="654"/>
    </row>
    <row r="34" spans="2:133" ht="11.25" customHeight="1">
      <c r="B34" s="620" t="s">
        <v>298</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953408</v>
      </c>
      <c r="CS34" s="624"/>
      <c r="CT34" s="624"/>
      <c r="CU34" s="624"/>
      <c r="CV34" s="624"/>
      <c r="CW34" s="624"/>
      <c r="CX34" s="624"/>
      <c r="CY34" s="625"/>
      <c r="CZ34" s="657">
        <v>9</v>
      </c>
      <c r="DA34" s="658"/>
      <c r="DB34" s="658"/>
      <c r="DC34" s="659"/>
      <c r="DD34" s="632">
        <v>785578</v>
      </c>
      <c r="DE34" s="624"/>
      <c r="DF34" s="624"/>
      <c r="DG34" s="624"/>
      <c r="DH34" s="624"/>
      <c r="DI34" s="624"/>
      <c r="DJ34" s="624"/>
      <c r="DK34" s="625"/>
      <c r="DL34" s="632">
        <v>551730</v>
      </c>
      <c r="DM34" s="624"/>
      <c r="DN34" s="624"/>
      <c r="DO34" s="624"/>
      <c r="DP34" s="624"/>
      <c r="DQ34" s="624"/>
      <c r="DR34" s="624"/>
      <c r="DS34" s="624"/>
      <c r="DT34" s="624"/>
      <c r="DU34" s="624"/>
      <c r="DV34" s="625"/>
      <c r="DW34" s="628">
        <v>9.8000000000000007</v>
      </c>
      <c r="DX34" s="653"/>
      <c r="DY34" s="653"/>
      <c r="DZ34" s="653"/>
      <c r="EA34" s="653"/>
      <c r="EB34" s="653"/>
      <c r="EC34" s="654"/>
    </row>
    <row r="35" spans="2:133" ht="11.25" customHeight="1">
      <c r="B35" s="620" t="s">
        <v>302</v>
      </c>
      <c r="C35" s="621"/>
      <c r="D35" s="621"/>
      <c r="E35" s="621"/>
      <c r="F35" s="621"/>
      <c r="G35" s="621"/>
      <c r="H35" s="621"/>
      <c r="I35" s="621"/>
      <c r="J35" s="621"/>
      <c r="K35" s="621"/>
      <c r="L35" s="621"/>
      <c r="M35" s="621"/>
      <c r="N35" s="621"/>
      <c r="O35" s="621"/>
      <c r="P35" s="621"/>
      <c r="Q35" s="622"/>
      <c r="R35" s="623">
        <v>289880</v>
      </c>
      <c r="S35" s="624"/>
      <c r="T35" s="624"/>
      <c r="U35" s="624"/>
      <c r="V35" s="624"/>
      <c r="W35" s="624"/>
      <c r="X35" s="624"/>
      <c r="Y35" s="625"/>
      <c r="Z35" s="626">
        <v>2.6</v>
      </c>
      <c r="AA35" s="626"/>
      <c r="AB35" s="626"/>
      <c r="AC35" s="626"/>
      <c r="AD35" s="627" t="s">
        <v>108</v>
      </c>
      <c r="AE35" s="627"/>
      <c r="AF35" s="627"/>
      <c r="AG35" s="627"/>
      <c r="AH35" s="627"/>
      <c r="AI35" s="627"/>
      <c r="AJ35" s="627"/>
      <c r="AK35" s="627"/>
      <c r="AL35" s="628" t="s">
        <v>108</v>
      </c>
      <c r="AM35" s="629"/>
      <c r="AN35" s="629"/>
      <c r="AO35" s="630"/>
      <c r="AP35" s="186"/>
      <c r="AQ35" s="634" t="s">
        <v>303</v>
      </c>
      <c r="AR35" s="635"/>
      <c r="AS35" s="635"/>
      <c r="AT35" s="635"/>
      <c r="AU35" s="635"/>
      <c r="AV35" s="635"/>
      <c r="AW35" s="635"/>
      <c r="AX35" s="635"/>
      <c r="AY35" s="636"/>
      <c r="AZ35" s="612">
        <v>1285967</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2259</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33162</v>
      </c>
      <c r="CS35" s="655"/>
      <c r="CT35" s="655"/>
      <c r="CU35" s="655"/>
      <c r="CV35" s="655"/>
      <c r="CW35" s="655"/>
      <c r="CX35" s="655"/>
      <c r="CY35" s="656"/>
      <c r="CZ35" s="657">
        <v>0.3</v>
      </c>
      <c r="DA35" s="658"/>
      <c r="DB35" s="658"/>
      <c r="DC35" s="659"/>
      <c r="DD35" s="632">
        <v>19116</v>
      </c>
      <c r="DE35" s="655"/>
      <c r="DF35" s="655"/>
      <c r="DG35" s="655"/>
      <c r="DH35" s="655"/>
      <c r="DI35" s="655"/>
      <c r="DJ35" s="655"/>
      <c r="DK35" s="656"/>
      <c r="DL35" s="632">
        <v>19116</v>
      </c>
      <c r="DM35" s="655"/>
      <c r="DN35" s="655"/>
      <c r="DO35" s="655"/>
      <c r="DP35" s="655"/>
      <c r="DQ35" s="655"/>
      <c r="DR35" s="655"/>
      <c r="DS35" s="655"/>
      <c r="DT35" s="655"/>
      <c r="DU35" s="655"/>
      <c r="DV35" s="656"/>
      <c r="DW35" s="628">
        <v>0.3</v>
      </c>
      <c r="DX35" s="653"/>
      <c r="DY35" s="653"/>
      <c r="DZ35" s="653"/>
      <c r="EA35" s="653"/>
      <c r="EB35" s="653"/>
      <c r="EC35" s="654"/>
    </row>
    <row r="36" spans="2:133" ht="11.25" customHeight="1">
      <c r="B36" s="666" t="s">
        <v>306</v>
      </c>
      <c r="C36" s="667"/>
      <c r="D36" s="667"/>
      <c r="E36" s="667"/>
      <c r="F36" s="667"/>
      <c r="G36" s="667"/>
      <c r="H36" s="667"/>
      <c r="I36" s="667"/>
      <c r="J36" s="667"/>
      <c r="K36" s="667"/>
      <c r="L36" s="667"/>
      <c r="M36" s="667"/>
      <c r="N36" s="667"/>
      <c r="O36" s="667"/>
      <c r="P36" s="667"/>
      <c r="Q36" s="668"/>
      <c r="R36" s="695">
        <v>11041499</v>
      </c>
      <c r="S36" s="696"/>
      <c r="T36" s="696"/>
      <c r="U36" s="696"/>
      <c r="V36" s="696"/>
      <c r="W36" s="696"/>
      <c r="X36" s="696"/>
      <c r="Y36" s="697"/>
      <c r="Z36" s="698">
        <v>100</v>
      </c>
      <c r="AA36" s="698"/>
      <c r="AB36" s="698"/>
      <c r="AC36" s="698"/>
      <c r="AD36" s="699">
        <v>5353205</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169710</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-108056</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959984</v>
      </c>
      <c r="CS36" s="624"/>
      <c r="CT36" s="624"/>
      <c r="CU36" s="624"/>
      <c r="CV36" s="624"/>
      <c r="CW36" s="624"/>
      <c r="CX36" s="624"/>
      <c r="CY36" s="625"/>
      <c r="CZ36" s="657">
        <v>9.1</v>
      </c>
      <c r="DA36" s="658"/>
      <c r="DB36" s="658"/>
      <c r="DC36" s="659"/>
      <c r="DD36" s="632">
        <v>573626</v>
      </c>
      <c r="DE36" s="624"/>
      <c r="DF36" s="624"/>
      <c r="DG36" s="624"/>
      <c r="DH36" s="624"/>
      <c r="DI36" s="624"/>
      <c r="DJ36" s="624"/>
      <c r="DK36" s="625"/>
      <c r="DL36" s="632">
        <v>416023</v>
      </c>
      <c r="DM36" s="624"/>
      <c r="DN36" s="624"/>
      <c r="DO36" s="624"/>
      <c r="DP36" s="624"/>
      <c r="DQ36" s="624"/>
      <c r="DR36" s="624"/>
      <c r="DS36" s="624"/>
      <c r="DT36" s="624"/>
      <c r="DU36" s="624"/>
      <c r="DV36" s="625"/>
      <c r="DW36" s="628">
        <v>7.4</v>
      </c>
      <c r="DX36" s="653"/>
      <c r="DY36" s="653"/>
      <c r="DZ36" s="653"/>
      <c r="EA36" s="653"/>
      <c r="EB36" s="653"/>
      <c r="EC36" s="654"/>
    </row>
    <row r="37" spans="2:133" ht="11.25" customHeight="1">
      <c r="AQ37" s="702" t="s">
        <v>310</v>
      </c>
      <c r="AR37" s="703"/>
      <c r="AS37" s="703"/>
      <c r="AT37" s="703"/>
      <c r="AU37" s="703"/>
      <c r="AV37" s="703"/>
      <c r="AW37" s="703"/>
      <c r="AX37" s="703"/>
      <c r="AY37" s="704"/>
      <c r="AZ37" s="623">
        <v>30000</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2799</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123226</v>
      </c>
      <c r="CS37" s="655"/>
      <c r="CT37" s="655"/>
      <c r="CU37" s="655"/>
      <c r="CV37" s="655"/>
      <c r="CW37" s="655"/>
      <c r="CX37" s="655"/>
      <c r="CY37" s="656"/>
      <c r="CZ37" s="657">
        <v>1.2</v>
      </c>
      <c r="DA37" s="658"/>
      <c r="DB37" s="658"/>
      <c r="DC37" s="659"/>
      <c r="DD37" s="632">
        <v>119502</v>
      </c>
      <c r="DE37" s="655"/>
      <c r="DF37" s="655"/>
      <c r="DG37" s="655"/>
      <c r="DH37" s="655"/>
      <c r="DI37" s="655"/>
      <c r="DJ37" s="655"/>
      <c r="DK37" s="656"/>
      <c r="DL37" s="632">
        <v>118620</v>
      </c>
      <c r="DM37" s="655"/>
      <c r="DN37" s="655"/>
      <c r="DO37" s="655"/>
      <c r="DP37" s="655"/>
      <c r="DQ37" s="655"/>
      <c r="DR37" s="655"/>
      <c r="DS37" s="655"/>
      <c r="DT37" s="655"/>
      <c r="DU37" s="655"/>
      <c r="DV37" s="656"/>
      <c r="DW37" s="628">
        <v>2.1</v>
      </c>
      <c r="DX37" s="653"/>
      <c r="DY37" s="653"/>
      <c r="DZ37" s="653"/>
      <c r="EA37" s="653"/>
      <c r="EB37" s="653"/>
      <c r="EC37" s="654"/>
    </row>
    <row r="38" spans="2:133" ht="11.25" customHeight="1">
      <c r="AQ38" s="702" t="s">
        <v>313</v>
      </c>
      <c r="AR38" s="703"/>
      <c r="AS38" s="703"/>
      <c r="AT38" s="703"/>
      <c r="AU38" s="703"/>
      <c r="AV38" s="703"/>
      <c r="AW38" s="703"/>
      <c r="AX38" s="703"/>
      <c r="AY38" s="704"/>
      <c r="AZ38" s="623">
        <v>27344</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4473</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1114257</v>
      </c>
      <c r="CS38" s="624"/>
      <c r="CT38" s="624"/>
      <c r="CU38" s="624"/>
      <c r="CV38" s="624"/>
      <c r="CW38" s="624"/>
      <c r="CX38" s="624"/>
      <c r="CY38" s="625"/>
      <c r="CZ38" s="657">
        <v>10.6</v>
      </c>
      <c r="DA38" s="658"/>
      <c r="DB38" s="658"/>
      <c r="DC38" s="659"/>
      <c r="DD38" s="632">
        <v>918457</v>
      </c>
      <c r="DE38" s="624"/>
      <c r="DF38" s="624"/>
      <c r="DG38" s="624"/>
      <c r="DH38" s="624"/>
      <c r="DI38" s="624"/>
      <c r="DJ38" s="624"/>
      <c r="DK38" s="625"/>
      <c r="DL38" s="632">
        <v>765196</v>
      </c>
      <c r="DM38" s="624"/>
      <c r="DN38" s="624"/>
      <c r="DO38" s="624"/>
      <c r="DP38" s="624"/>
      <c r="DQ38" s="624"/>
      <c r="DR38" s="624"/>
      <c r="DS38" s="624"/>
      <c r="DT38" s="624"/>
      <c r="DU38" s="624"/>
      <c r="DV38" s="625"/>
      <c r="DW38" s="628">
        <v>13.6</v>
      </c>
      <c r="DX38" s="653"/>
      <c r="DY38" s="653"/>
      <c r="DZ38" s="653"/>
      <c r="EA38" s="653"/>
      <c r="EB38" s="653"/>
      <c r="EC38" s="654"/>
    </row>
    <row r="39" spans="2:133" ht="11.25" customHeight="1">
      <c r="AQ39" s="702" t="s">
        <v>316</v>
      </c>
      <c r="AR39" s="703"/>
      <c r="AS39" s="703"/>
      <c r="AT39" s="703"/>
      <c r="AU39" s="703"/>
      <c r="AV39" s="703"/>
      <c r="AW39" s="703"/>
      <c r="AX39" s="703"/>
      <c r="AY39" s="704"/>
      <c r="AZ39" s="623">
        <v>26554</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v>79</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979347</v>
      </c>
      <c r="CS39" s="655"/>
      <c r="CT39" s="655"/>
      <c r="CU39" s="655"/>
      <c r="CV39" s="655"/>
      <c r="CW39" s="655"/>
      <c r="CX39" s="655"/>
      <c r="CY39" s="656"/>
      <c r="CZ39" s="657">
        <v>9.3000000000000007</v>
      </c>
      <c r="DA39" s="658"/>
      <c r="DB39" s="658"/>
      <c r="DC39" s="659"/>
      <c r="DD39" s="632">
        <v>500643</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278113</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160</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251500</v>
      </c>
      <c r="CS40" s="624"/>
      <c r="CT40" s="624"/>
      <c r="CU40" s="624"/>
      <c r="CV40" s="624"/>
      <c r="CW40" s="624"/>
      <c r="CX40" s="624"/>
      <c r="CY40" s="625"/>
      <c r="CZ40" s="657">
        <v>2.4</v>
      </c>
      <c r="DA40" s="658"/>
      <c r="DB40" s="658"/>
      <c r="DC40" s="659"/>
      <c r="DD40" s="632">
        <v>5500</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754246</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400</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211</v>
      </c>
      <c r="CS41" s="655"/>
      <c r="CT41" s="655"/>
      <c r="CU41" s="655"/>
      <c r="CV41" s="655"/>
      <c r="CW41" s="655"/>
      <c r="CX41" s="655"/>
      <c r="CY41" s="656"/>
      <c r="CZ41" s="657" t="s">
        <v>211</v>
      </c>
      <c r="DA41" s="658"/>
      <c r="DB41" s="658"/>
      <c r="DC41" s="659"/>
      <c r="DD41" s="632" t="s">
        <v>211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1720799</v>
      </c>
      <c r="CS42" s="624"/>
      <c r="CT42" s="624"/>
      <c r="CU42" s="624"/>
      <c r="CV42" s="624"/>
      <c r="CW42" s="624"/>
      <c r="CX42" s="624"/>
      <c r="CY42" s="625"/>
      <c r="CZ42" s="657">
        <v>16.3</v>
      </c>
      <c r="DA42" s="706"/>
      <c r="DB42" s="706"/>
      <c r="DC42" s="707"/>
      <c r="DD42" s="632">
        <v>413526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125020</v>
      </c>
      <c r="CS43" s="655"/>
      <c r="CT43" s="655"/>
      <c r="CU43" s="655"/>
      <c r="CV43" s="655"/>
      <c r="CW43" s="655"/>
      <c r="CX43" s="655"/>
      <c r="CY43" s="656"/>
      <c r="CZ43" s="657">
        <v>1.2</v>
      </c>
      <c r="DA43" s="658"/>
      <c r="DB43" s="658"/>
      <c r="DC43" s="659"/>
      <c r="DD43" s="632">
        <v>114912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330</v>
      </c>
      <c r="CD44" s="729" t="s">
        <v>283</v>
      </c>
      <c r="CE44" s="730"/>
      <c r="CF44" s="620" t="s">
        <v>331</v>
      </c>
      <c r="CG44" s="621"/>
      <c r="CH44" s="621"/>
      <c r="CI44" s="621"/>
      <c r="CJ44" s="621"/>
      <c r="CK44" s="621"/>
      <c r="CL44" s="621"/>
      <c r="CM44" s="621"/>
      <c r="CN44" s="621"/>
      <c r="CO44" s="621"/>
      <c r="CP44" s="621"/>
      <c r="CQ44" s="622"/>
      <c r="CR44" s="623">
        <v>1335453</v>
      </c>
      <c r="CS44" s="624"/>
      <c r="CT44" s="624"/>
      <c r="CU44" s="624"/>
      <c r="CV44" s="624"/>
      <c r="CW44" s="624"/>
      <c r="CX44" s="624"/>
      <c r="CY44" s="625"/>
      <c r="CZ44" s="657">
        <v>12.6</v>
      </c>
      <c r="DA44" s="706"/>
      <c r="DB44" s="706"/>
      <c r="DC44" s="707"/>
      <c r="DD44" s="632">
        <v>370769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332</v>
      </c>
      <c r="CG45" s="621"/>
      <c r="CH45" s="621"/>
      <c r="CI45" s="621"/>
      <c r="CJ45" s="621"/>
      <c r="CK45" s="621"/>
      <c r="CL45" s="621"/>
      <c r="CM45" s="621"/>
      <c r="CN45" s="621"/>
      <c r="CO45" s="621"/>
      <c r="CP45" s="621"/>
      <c r="CQ45" s="622"/>
      <c r="CR45" s="623">
        <v>711834</v>
      </c>
      <c r="CS45" s="655"/>
      <c r="CT45" s="655"/>
      <c r="CU45" s="655"/>
      <c r="CV45" s="655"/>
      <c r="CW45" s="655"/>
      <c r="CX45" s="655"/>
      <c r="CY45" s="656"/>
      <c r="CZ45" s="657">
        <v>6.7</v>
      </c>
      <c r="DA45" s="658"/>
      <c r="DB45" s="658"/>
      <c r="DC45" s="659"/>
      <c r="DD45" s="632">
        <v>32423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333</v>
      </c>
      <c r="CG46" s="621"/>
      <c r="CH46" s="621"/>
      <c r="CI46" s="621"/>
      <c r="CJ46" s="621"/>
      <c r="CK46" s="621"/>
      <c r="CL46" s="621"/>
      <c r="CM46" s="621"/>
      <c r="CN46" s="621"/>
      <c r="CO46" s="621"/>
      <c r="CP46" s="621"/>
      <c r="CQ46" s="622"/>
      <c r="CR46" s="623">
        <v>541980</v>
      </c>
      <c r="CS46" s="624"/>
      <c r="CT46" s="624"/>
      <c r="CU46" s="624"/>
      <c r="CV46" s="624"/>
      <c r="CW46" s="624"/>
      <c r="CX46" s="624"/>
      <c r="CY46" s="625"/>
      <c r="CZ46" s="657">
        <v>5.0999999999999996</v>
      </c>
      <c r="DA46" s="706"/>
      <c r="DB46" s="706"/>
      <c r="DC46" s="707"/>
      <c r="DD46" s="632">
        <v>327007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334</v>
      </c>
      <c r="CG47" s="621"/>
      <c r="CH47" s="621"/>
      <c r="CI47" s="621"/>
      <c r="CJ47" s="621"/>
      <c r="CK47" s="621"/>
      <c r="CL47" s="621"/>
      <c r="CM47" s="621"/>
      <c r="CN47" s="621"/>
      <c r="CO47" s="621"/>
      <c r="CP47" s="621"/>
      <c r="CQ47" s="622"/>
      <c r="CR47" s="623">
        <v>385346</v>
      </c>
      <c r="CS47" s="655"/>
      <c r="CT47" s="655"/>
      <c r="CU47" s="655"/>
      <c r="CV47" s="655"/>
      <c r="CW47" s="655"/>
      <c r="CX47" s="655"/>
      <c r="CY47" s="656"/>
      <c r="CZ47" s="657">
        <v>3.6</v>
      </c>
      <c r="DA47" s="658"/>
      <c r="DB47" s="658"/>
      <c r="DC47" s="659"/>
      <c r="DD47" s="632">
        <v>42757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335</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336</v>
      </c>
      <c r="CE49" s="667"/>
      <c r="CF49" s="667"/>
      <c r="CG49" s="667"/>
      <c r="CH49" s="667"/>
      <c r="CI49" s="667"/>
      <c r="CJ49" s="667"/>
      <c r="CK49" s="667"/>
      <c r="CL49" s="667"/>
      <c r="CM49" s="667"/>
      <c r="CN49" s="667"/>
      <c r="CO49" s="667"/>
      <c r="CP49" s="667"/>
      <c r="CQ49" s="668"/>
      <c r="CR49" s="695">
        <v>10561331</v>
      </c>
      <c r="CS49" s="691"/>
      <c r="CT49" s="691"/>
      <c r="CU49" s="691"/>
      <c r="CV49" s="691"/>
      <c r="CW49" s="691"/>
      <c r="CX49" s="691"/>
      <c r="CY49" s="718"/>
      <c r="CZ49" s="719">
        <v>100</v>
      </c>
      <c r="DA49" s="720"/>
      <c r="DB49" s="720"/>
      <c r="DC49" s="721"/>
      <c r="DD49" s="722">
        <v>6544198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359</v>
      </c>
      <c r="C7" s="750"/>
      <c r="D7" s="750"/>
      <c r="E7" s="750"/>
      <c r="F7" s="750"/>
      <c r="G7" s="750"/>
      <c r="H7" s="750"/>
      <c r="I7" s="750"/>
      <c r="J7" s="750"/>
      <c r="K7" s="750"/>
      <c r="L7" s="750"/>
      <c r="M7" s="750"/>
      <c r="N7" s="750"/>
      <c r="O7" s="750"/>
      <c r="P7" s="751"/>
      <c r="Q7" s="752">
        <v>11060</v>
      </c>
      <c r="R7" s="753"/>
      <c r="S7" s="753"/>
      <c r="T7" s="753"/>
      <c r="U7" s="753"/>
      <c r="V7" s="753">
        <v>10580</v>
      </c>
      <c r="W7" s="753"/>
      <c r="X7" s="753"/>
      <c r="Y7" s="753"/>
      <c r="Z7" s="753"/>
      <c r="AA7" s="753">
        <v>480</v>
      </c>
      <c r="AB7" s="753"/>
      <c r="AC7" s="753"/>
      <c r="AD7" s="753"/>
      <c r="AE7" s="754"/>
      <c r="AF7" s="755">
        <v>395</v>
      </c>
      <c r="AG7" s="756"/>
      <c r="AH7" s="756"/>
      <c r="AI7" s="756"/>
      <c r="AJ7" s="757"/>
      <c r="AK7" s="792">
        <v>254</v>
      </c>
      <c r="AL7" s="793"/>
      <c r="AM7" s="793"/>
      <c r="AN7" s="793"/>
      <c r="AO7" s="793"/>
      <c r="AP7" s="793">
        <v>9318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545</v>
      </c>
      <c r="BS7" s="796" t="s">
        <v>538</v>
      </c>
      <c r="BT7" s="797"/>
      <c r="BU7" s="797"/>
      <c r="BV7" s="797"/>
      <c r="BW7" s="797"/>
      <c r="BX7" s="797"/>
      <c r="BY7" s="797"/>
      <c r="BZ7" s="797"/>
      <c r="CA7" s="797"/>
      <c r="CB7" s="797"/>
      <c r="CC7" s="797"/>
      <c r="CD7" s="797"/>
      <c r="CE7" s="797"/>
      <c r="CF7" s="797"/>
      <c r="CG7" s="798"/>
      <c r="CH7" s="789">
        <v>5</v>
      </c>
      <c r="CI7" s="790"/>
      <c r="CJ7" s="790"/>
      <c r="CK7" s="790"/>
      <c r="CL7" s="791"/>
      <c r="CM7" s="789">
        <v>-88</v>
      </c>
      <c r="CN7" s="790"/>
      <c r="CO7" s="790"/>
      <c r="CP7" s="790"/>
      <c r="CQ7" s="791"/>
      <c r="CR7" s="789">
        <v>5</v>
      </c>
      <c r="CS7" s="790"/>
      <c r="CT7" s="790"/>
      <c r="CU7" s="790"/>
      <c r="CV7" s="791"/>
      <c r="CW7" s="789" t="s">
        <v>537</v>
      </c>
      <c r="CX7" s="790"/>
      <c r="CY7" s="790"/>
      <c r="CZ7" s="790"/>
      <c r="DA7" s="791"/>
      <c r="DB7" s="789" t="s">
        <v>537</v>
      </c>
      <c r="DC7" s="790"/>
      <c r="DD7" s="790"/>
      <c r="DE7" s="790"/>
      <c r="DF7" s="791"/>
      <c r="DG7" s="789">
        <v>600</v>
      </c>
      <c r="DH7" s="790"/>
      <c r="DI7" s="790"/>
      <c r="DJ7" s="790"/>
      <c r="DK7" s="791"/>
      <c r="DL7" s="789" t="s">
        <v>537</v>
      </c>
      <c r="DM7" s="790"/>
      <c r="DN7" s="790"/>
      <c r="DO7" s="790"/>
      <c r="DP7" s="791"/>
      <c r="DQ7" s="789">
        <v>88</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360</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361</v>
      </c>
      <c r="B23" s="808" t="s">
        <v>362</v>
      </c>
      <c r="C23" s="809"/>
      <c r="D23" s="809"/>
      <c r="E23" s="809"/>
      <c r="F23" s="809"/>
      <c r="G23" s="809"/>
      <c r="H23" s="809"/>
      <c r="I23" s="809"/>
      <c r="J23" s="809"/>
      <c r="K23" s="809"/>
      <c r="L23" s="809"/>
      <c r="M23" s="809"/>
      <c r="N23" s="809"/>
      <c r="O23" s="809"/>
      <c r="P23" s="810"/>
      <c r="Q23" s="811">
        <v>11060</v>
      </c>
      <c r="R23" s="812"/>
      <c r="S23" s="812"/>
      <c r="T23" s="812"/>
      <c r="U23" s="812"/>
      <c r="V23" s="812">
        <v>10580</v>
      </c>
      <c r="W23" s="812"/>
      <c r="X23" s="812"/>
      <c r="Y23" s="812"/>
      <c r="Z23" s="812"/>
      <c r="AA23" s="812">
        <v>480</v>
      </c>
      <c r="AB23" s="812"/>
      <c r="AC23" s="812"/>
      <c r="AD23" s="812"/>
      <c r="AE23" s="813"/>
      <c r="AF23" s="814">
        <v>395</v>
      </c>
      <c r="AG23" s="812"/>
      <c r="AH23" s="812"/>
      <c r="AI23" s="812"/>
      <c r="AJ23" s="815"/>
      <c r="AK23" s="816"/>
      <c r="AL23" s="817"/>
      <c r="AM23" s="817"/>
      <c r="AN23" s="817"/>
      <c r="AO23" s="817"/>
      <c r="AP23" s="812">
        <v>9318</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363</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364</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342</v>
      </c>
      <c r="B26" s="759"/>
      <c r="C26" s="759"/>
      <c r="D26" s="759"/>
      <c r="E26" s="759"/>
      <c r="F26" s="759"/>
      <c r="G26" s="759"/>
      <c r="H26" s="759"/>
      <c r="I26" s="759"/>
      <c r="J26" s="759"/>
      <c r="K26" s="759"/>
      <c r="L26" s="759"/>
      <c r="M26" s="759"/>
      <c r="N26" s="759"/>
      <c r="O26" s="759"/>
      <c r="P26" s="760"/>
      <c r="Q26" s="735" t="s">
        <v>365</v>
      </c>
      <c r="R26" s="736"/>
      <c r="S26" s="736"/>
      <c r="T26" s="736"/>
      <c r="U26" s="737"/>
      <c r="V26" s="735" t="s">
        <v>366</v>
      </c>
      <c r="W26" s="736"/>
      <c r="X26" s="736"/>
      <c r="Y26" s="736"/>
      <c r="Z26" s="737"/>
      <c r="AA26" s="735" t="s">
        <v>367</v>
      </c>
      <c r="AB26" s="736"/>
      <c r="AC26" s="736"/>
      <c r="AD26" s="736"/>
      <c r="AE26" s="736"/>
      <c r="AF26" s="830" t="s">
        <v>368</v>
      </c>
      <c r="AG26" s="831"/>
      <c r="AH26" s="831"/>
      <c r="AI26" s="831"/>
      <c r="AJ26" s="832"/>
      <c r="AK26" s="736" t="s">
        <v>369</v>
      </c>
      <c r="AL26" s="736"/>
      <c r="AM26" s="736"/>
      <c r="AN26" s="736"/>
      <c r="AO26" s="737"/>
      <c r="AP26" s="735" t="s">
        <v>370</v>
      </c>
      <c r="AQ26" s="736"/>
      <c r="AR26" s="736"/>
      <c r="AS26" s="736"/>
      <c r="AT26" s="737"/>
      <c r="AU26" s="735" t="s">
        <v>371</v>
      </c>
      <c r="AV26" s="736"/>
      <c r="AW26" s="736"/>
      <c r="AX26" s="736"/>
      <c r="AY26" s="737"/>
      <c r="AZ26" s="735" t="s">
        <v>372</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373</v>
      </c>
      <c r="C28" s="750"/>
      <c r="D28" s="750"/>
      <c r="E28" s="750"/>
      <c r="F28" s="750"/>
      <c r="G28" s="750"/>
      <c r="H28" s="750"/>
      <c r="I28" s="750"/>
      <c r="J28" s="750"/>
      <c r="K28" s="750"/>
      <c r="L28" s="750"/>
      <c r="M28" s="750"/>
      <c r="N28" s="750"/>
      <c r="O28" s="750"/>
      <c r="P28" s="751"/>
      <c r="Q28" s="840">
        <v>2934</v>
      </c>
      <c r="R28" s="841"/>
      <c r="S28" s="841"/>
      <c r="T28" s="841"/>
      <c r="U28" s="841"/>
      <c r="V28" s="841">
        <v>2931</v>
      </c>
      <c r="W28" s="841"/>
      <c r="X28" s="841"/>
      <c r="Y28" s="841"/>
      <c r="Z28" s="841"/>
      <c r="AA28" s="841">
        <v>2</v>
      </c>
      <c r="AB28" s="841"/>
      <c r="AC28" s="841"/>
      <c r="AD28" s="841"/>
      <c r="AE28" s="842"/>
      <c r="AF28" s="843">
        <v>2</v>
      </c>
      <c r="AG28" s="841"/>
      <c r="AH28" s="841"/>
      <c r="AI28" s="841"/>
      <c r="AJ28" s="844"/>
      <c r="AK28" s="845">
        <v>223</v>
      </c>
      <c r="AL28" s="836"/>
      <c r="AM28" s="836"/>
      <c r="AN28" s="836"/>
      <c r="AO28" s="836"/>
      <c r="AP28" s="836" t="s">
        <v>537</v>
      </c>
      <c r="AQ28" s="836"/>
      <c r="AR28" s="836"/>
      <c r="AS28" s="836"/>
      <c r="AT28" s="836"/>
      <c r="AU28" s="836" t="s">
        <v>537</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374</v>
      </c>
      <c r="C29" s="774"/>
      <c r="D29" s="774"/>
      <c r="E29" s="774"/>
      <c r="F29" s="774"/>
      <c r="G29" s="774"/>
      <c r="H29" s="774"/>
      <c r="I29" s="774"/>
      <c r="J29" s="774"/>
      <c r="K29" s="774"/>
      <c r="L29" s="774"/>
      <c r="M29" s="774"/>
      <c r="N29" s="774"/>
      <c r="O29" s="774"/>
      <c r="P29" s="775"/>
      <c r="Q29" s="776">
        <v>2009</v>
      </c>
      <c r="R29" s="777"/>
      <c r="S29" s="777"/>
      <c r="T29" s="777"/>
      <c r="U29" s="777"/>
      <c r="V29" s="777">
        <v>1918</v>
      </c>
      <c r="W29" s="777"/>
      <c r="X29" s="777"/>
      <c r="Y29" s="777"/>
      <c r="Z29" s="777"/>
      <c r="AA29" s="777">
        <v>91</v>
      </c>
      <c r="AB29" s="777"/>
      <c r="AC29" s="777"/>
      <c r="AD29" s="777"/>
      <c r="AE29" s="778"/>
      <c r="AF29" s="779">
        <v>91</v>
      </c>
      <c r="AG29" s="780"/>
      <c r="AH29" s="780"/>
      <c r="AI29" s="780"/>
      <c r="AJ29" s="781"/>
      <c r="AK29" s="848">
        <v>304</v>
      </c>
      <c r="AL29" s="849"/>
      <c r="AM29" s="849"/>
      <c r="AN29" s="849"/>
      <c r="AO29" s="849"/>
      <c r="AP29" s="849" t="s">
        <v>537</v>
      </c>
      <c r="AQ29" s="849"/>
      <c r="AR29" s="849"/>
      <c r="AS29" s="849"/>
      <c r="AT29" s="849"/>
      <c r="AU29" s="849" t="s">
        <v>537</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375</v>
      </c>
      <c r="C30" s="774"/>
      <c r="D30" s="774"/>
      <c r="E30" s="774"/>
      <c r="F30" s="774"/>
      <c r="G30" s="774"/>
      <c r="H30" s="774"/>
      <c r="I30" s="774"/>
      <c r="J30" s="774"/>
      <c r="K30" s="774"/>
      <c r="L30" s="774"/>
      <c r="M30" s="774"/>
      <c r="N30" s="774"/>
      <c r="O30" s="774"/>
      <c r="P30" s="775"/>
      <c r="Q30" s="776">
        <v>215</v>
      </c>
      <c r="R30" s="777"/>
      <c r="S30" s="777"/>
      <c r="T30" s="777"/>
      <c r="U30" s="777"/>
      <c r="V30" s="777">
        <v>215</v>
      </c>
      <c r="W30" s="777"/>
      <c r="X30" s="777"/>
      <c r="Y30" s="777"/>
      <c r="Z30" s="777"/>
      <c r="AA30" s="777">
        <v>0</v>
      </c>
      <c r="AB30" s="777"/>
      <c r="AC30" s="777"/>
      <c r="AD30" s="777"/>
      <c r="AE30" s="778"/>
      <c r="AF30" s="779">
        <v>0</v>
      </c>
      <c r="AG30" s="780"/>
      <c r="AH30" s="780"/>
      <c r="AI30" s="780"/>
      <c r="AJ30" s="781"/>
      <c r="AK30" s="848">
        <v>103</v>
      </c>
      <c r="AL30" s="849"/>
      <c r="AM30" s="849"/>
      <c r="AN30" s="849"/>
      <c r="AO30" s="849"/>
      <c r="AP30" s="849" t="s">
        <v>537</v>
      </c>
      <c r="AQ30" s="849"/>
      <c r="AR30" s="849"/>
      <c r="AS30" s="849"/>
      <c r="AT30" s="849"/>
      <c r="AU30" s="849" t="s">
        <v>537</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376</v>
      </c>
      <c r="C31" s="774"/>
      <c r="D31" s="774"/>
      <c r="E31" s="774"/>
      <c r="F31" s="774"/>
      <c r="G31" s="774"/>
      <c r="H31" s="774"/>
      <c r="I31" s="774"/>
      <c r="J31" s="774"/>
      <c r="K31" s="774"/>
      <c r="L31" s="774"/>
      <c r="M31" s="774"/>
      <c r="N31" s="774"/>
      <c r="O31" s="774"/>
      <c r="P31" s="775"/>
      <c r="Q31" s="776">
        <v>575</v>
      </c>
      <c r="R31" s="777"/>
      <c r="S31" s="777"/>
      <c r="T31" s="777"/>
      <c r="U31" s="777"/>
      <c r="V31" s="777">
        <v>570</v>
      </c>
      <c r="W31" s="777"/>
      <c r="X31" s="777"/>
      <c r="Y31" s="777"/>
      <c r="Z31" s="777"/>
      <c r="AA31" s="777">
        <v>6</v>
      </c>
      <c r="AB31" s="777"/>
      <c r="AC31" s="777"/>
      <c r="AD31" s="777"/>
      <c r="AE31" s="778"/>
      <c r="AF31" s="779">
        <v>6</v>
      </c>
      <c r="AG31" s="780"/>
      <c r="AH31" s="780"/>
      <c r="AI31" s="780"/>
      <c r="AJ31" s="781"/>
      <c r="AK31" s="848">
        <v>30</v>
      </c>
      <c r="AL31" s="849"/>
      <c r="AM31" s="849"/>
      <c r="AN31" s="849"/>
      <c r="AO31" s="849"/>
      <c r="AP31" s="849">
        <v>635</v>
      </c>
      <c r="AQ31" s="849"/>
      <c r="AR31" s="849"/>
      <c r="AS31" s="849"/>
      <c r="AT31" s="849"/>
      <c r="AU31" s="849">
        <v>17</v>
      </c>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377</v>
      </c>
      <c r="C32" s="774"/>
      <c r="D32" s="774"/>
      <c r="E32" s="774"/>
      <c r="F32" s="774"/>
      <c r="G32" s="774"/>
      <c r="H32" s="774"/>
      <c r="I32" s="774"/>
      <c r="J32" s="774"/>
      <c r="K32" s="774"/>
      <c r="L32" s="774"/>
      <c r="M32" s="774"/>
      <c r="N32" s="774"/>
      <c r="O32" s="774"/>
      <c r="P32" s="775"/>
      <c r="Q32" s="776">
        <v>5</v>
      </c>
      <c r="R32" s="777"/>
      <c r="S32" s="777"/>
      <c r="T32" s="777"/>
      <c r="U32" s="777"/>
      <c r="V32" s="777">
        <v>4</v>
      </c>
      <c r="W32" s="777"/>
      <c r="X32" s="777"/>
      <c r="Y32" s="777"/>
      <c r="Z32" s="777"/>
      <c r="AA32" s="777">
        <v>0</v>
      </c>
      <c r="AB32" s="777"/>
      <c r="AC32" s="777"/>
      <c r="AD32" s="777"/>
      <c r="AE32" s="778"/>
      <c r="AF32" s="779">
        <v>0</v>
      </c>
      <c r="AG32" s="780"/>
      <c r="AH32" s="780"/>
      <c r="AI32" s="780"/>
      <c r="AJ32" s="781"/>
      <c r="AK32" s="848" t="s">
        <v>537</v>
      </c>
      <c r="AL32" s="849"/>
      <c r="AM32" s="849"/>
      <c r="AN32" s="849"/>
      <c r="AO32" s="849"/>
      <c r="AP32" s="849" t="s">
        <v>537</v>
      </c>
      <c r="AQ32" s="849"/>
      <c r="AR32" s="849"/>
      <c r="AS32" s="849"/>
      <c r="AT32" s="849"/>
      <c r="AU32" s="849" t="s">
        <v>537</v>
      </c>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378</v>
      </c>
      <c r="C33" s="774"/>
      <c r="D33" s="774"/>
      <c r="E33" s="774"/>
      <c r="F33" s="774"/>
      <c r="G33" s="774"/>
      <c r="H33" s="774"/>
      <c r="I33" s="774"/>
      <c r="J33" s="774"/>
      <c r="K33" s="774"/>
      <c r="L33" s="774"/>
      <c r="M33" s="774"/>
      <c r="N33" s="774"/>
      <c r="O33" s="774"/>
      <c r="P33" s="775"/>
      <c r="Q33" s="776">
        <v>268</v>
      </c>
      <c r="R33" s="777"/>
      <c r="S33" s="777"/>
      <c r="T33" s="777"/>
      <c r="U33" s="777"/>
      <c r="V33" s="777">
        <v>221</v>
      </c>
      <c r="W33" s="777"/>
      <c r="X33" s="777"/>
      <c r="Y33" s="777"/>
      <c r="Z33" s="777"/>
      <c r="AA33" s="777">
        <v>48</v>
      </c>
      <c r="AB33" s="777"/>
      <c r="AC33" s="777"/>
      <c r="AD33" s="777"/>
      <c r="AE33" s="778"/>
      <c r="AF33" s="779">
        <v>368</v>
      </c>
      <c r="AG33" s="780"/>
      <c r="AH33" s="780"/>
      <c r="AI33" s="780"/>
      <c r="AJ33" s="781"/>
      <c r="AK33" s="848">
        <v>2</v>
      </c>
      <c r="AL33" s="849"/>
      <c r="AM33" s="849"/>
      <c r="AN33" s="849"/>
      <c r="AO33" s="849"/>
      <c r="AP33" s="849">
        <v>1287</v>
      </c>
      <c r="AQ33" s="849"/>
      <c r="AR33" s="849"/>
      <c r="AS33" s="849"/>
      <c r="AT33" s="849"/>
      <c r="AU33" s="849">
        <v>9</v>
      </c>
      <c r="AV33" s="849"/>
      <c r="AW33" s="849"/>
      <c r="AX33" s="849"/>
      <c r="AY33" s="849"/>
      <c r="AZ33" s="850" t="s">
        <v>544</v>
      </c>
      <c r="BA33" s="850"/>
      <c r="BB33" s="850"/>
      <c r="BC33" s="850"/>
      <c r="BD33" s="850"/>
      <c r="BE33" s="846" t="s">
        <v>379</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380</v>
      </c>
      <c r="C34" s="774"/>
      <c r="D34" s="774"/>
      <c r="E34" s="774"/>
      <c r="F34" s="774"/>
      <c r="G34" s="774"/>
      <c r="H34" s="774"/>
      <c r="I34" s="774"/>
      <c r="J34" s="774"/>
      <c r="K34" s="774"/>
      <c r="L34" s="774"/>
      <c r="M34" s="774"/>
      <c r="N34" s="774"/>
      <c r="O34" s="774"/>
      <c r="P34" s="775"/>
      <c r="Q34" s="776">
        <v>2137</v>
      </c>
      <c r="R34" s="777"/>
      <c r="S34" s="777"/>
      <c r="T34" s="777"/>
      <c r="U34" s="777"/>
      <c r="V34" s="777">
        <v>2089</v>
      </c>
      <c r="W34" s="777"/>
      <c r="X34" s="777"/>
      <c r="Y34" s="777"/>
      <c r="Z34" s="777"/>
      <c r="AA34" s="777">
        <v>48</v>
      </c>
      <c r="AB34" s="777"/>
      <c r="AC34" s="777"/>
      <c r="AD34" s="777"/>
      <c r="AE34" s="778"/>
      <c r="AF34" s="779">
        <v>12</v>
      </c>
      <c r="AG34" s="780"/>
      <c r="AH34" s="780"/>
      <c r="AI34" s="780"/>
      <c r="AJ34" s="781"/>
      <c r="AK34" s="848">
        <v>80</v>
      </c>
      <c r="AL34" s="849"/>
      <c r="AM34" s="849"/>
      <c r="AN34" s="849"/>
      <c r="AO34" s="849"/>
      <c r="AP34" s="849">
        <v>885</v>
      </c>
      <c r="AQ34" s="849"/>
      <c r="AR34" s="849"/>
      <c r="AS34" s="849"/>
      <c r="AT34" s="849"/>
      <c r="AU34" s="849">
        <v>310</v>
      </c>
      <c r="AV34" s="849"/>
      <c r="AW34" s="849"/>
      <c r="AX34" s="849"/>
      <c r="AY34" s="849"/>
      <c r="AZ34" s="850" t="s">
        <v>544</v>
      </c>
      <c r="BA34" s="850"/>
      <c r="BB34" s="850"/>
      <c r="BC34" s="850"/>
      <c r="BD34" s="850"/>
      <c r="BE34" s="846" t="s">
        <v>379</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381</v>
      </c>
      <c r="C35" s="774"/>
      <c r="D35" s="774"/>
      <c r="E35" s="774"/>
      <c r="F35" s="774"/>
      <c r="G35" s="774"/>
      <c r="H35" s="774"/>
      <c r="I35" s="774"/>
      <c r="J35" s="774"/>
      <c r="K35" s="774"/>
      <c r="L35" s="774"/>
      <c r="M35" s="774"/>
      <c r="N35" s="774"/>
      <c r="O35" s="774"/>
      <c r="P35" s="775"/>
      <c r="Q35" s="776">
        <v>5</v>
      </c>
      <c r="R35" s="777"/>
      <c r="S35" s="777"/>
      <c r="T35" s="777"/>
      <c r="U35" s="777"/>
      <c r="V35" s="777">
        <v>3</v>
      </c>
      <c r="W35" s="777"/>
      <c r="X35" s="777"/>
      <c r="Y35" s="777"/>
      <c r="Z35" s="777"/>
      <c r="AA35" s="777">
        <v>2</v>
      </c>
      <c r="AB35" s="777"/>
      <c r="AC35" s="777"/>
      <c r="AD35" s="777"/>
      <c r="AE35" s="778"/>
      <c r="AF35" s="779">
        <v>2</v>
      </c>
      <c r="AG35" s="780"/>
      <c r="AH35" s="780"/>
      <c r="AI35" s="780"/>
      <c r="AJ35" s="781"/>
      <c r="AK35" s="848" t="s">
        <v>537</v>
      </c>
      <c r="AL35" s="849"/>
      <c r="AM35" s="849"/>
      <c r="AN35" s="849"/>
      <c r="AO35" s="849"/>
      <c r="AP35" s="849" t="s">
        <v>537</v>
      </c>
      <c r="AQ35" s="849"/>
      <c r="AR35" s="849"/>
      <c r="AS35" s="849"/>
      <c r="AT35" s="849"/>
      <c r="AU35" s="849" t="s">
        <v>537</v>
      </c>
      <c r="AV35" s="849"/>
      <c r="AW35" s="849"/>
      <c r="AX35" s="849"/>
      <c r="AY35" s="849"/>
      <c r="AZ35" s="850" t="s">
        <v>544</v>
      </c>
      <c r="BA35" s="850"/>
      <c r="BB35" s="850"/>
      <c r="BC35" s="850"/>
      <c r="BD35" s="850"/>
      <c r="BE35" s="846" t="s">
        <v>382</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383</v>
      </c>
      <c r="C36" s="774"/>
      <c r="D36" s="774"/>
      <c r="E36" s="774"/>
      <c r="F36" s="774"/>
      <c r="G36" s="774"/>
      <c r="H36" s="774"/>
      <c r="I36" s="774"/>
      <c r="J36" s="774"/>
      <c r="K36" s="774"/>
      <c r="L36" s="774"/>
      <c r="M36" s="774"/>
      <c r="N36" s="774"/>
      <c r="O36" s="774"/>
      <c r="P36" s="775"/>
      <c r="Q36" s="776">
        <v>32</v>
      </c>
      <c r="R36" s="777"/>
      <c r="S36" s="777"/>
      <c r="T36" s="777"/>
      <c r="U36" s="777"/>
      <c r="V36" s="777">
        <v>30</v>
      </c>
      <c r="W36" s="777"/>
      <c r="X36" s="777"/>
      <c r="Y36" s="777"/>
      <c r="Z36" s="777"/>
      <c r="AA36" s="777">
        <v>2</v>
      </c>
      <c r="AB36" s="777"/>
      <c r="AC36" s="777"/>
      <c r="AD36" s="777"/>
      <c r="AE36" s="778"/>
      <c r="AF36" s="779">
        <v>2</v>
      </c>
      <c r="AG36" s="780"/>
      <c r="AH36" s="780"/>
      <c r="AI36" s="780"/>
      <c r="AJ36" s="781"/>
      <c r="AK36" s="848">
        <v>27</v>
      </c>
      <c r="AL36" s="849"/>
      <c r="AM36" s="849"/>
      <c r="AN36" s="849"/>
      <c r="AO36" s="849"/>
      <c r="AP36" s="849">
        <v>308</v>
      </c>
      <c r="AQ36" s="849"/>
      <c r="AR36" s="849"/>
      <c r="AS36" s="849"/>
      <c r="AT36" s="849"/>
      <c r="AU36" s="849">
        <v>308</v>
      </c>
      <c r="AV36" s="849"/>
      <c r="AW36" s="849"/>
      <c r="AX36" s="849"/>
      <c r="AY36" s="849"/>
      <c r="AZ36" s="850" t="s">
        <v>544</v>
      </c>
      <c r="BA36" s="850"/>
      <c r="BB36" s="850"/>
      <c r="BC36" s="850"/>
      <c r="BD36" s="850"/>
      <c r="BE36" s="846" t="s">
        <v>382</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384</v>
      </c>
      <c r="C37" s="774"/>
      <c r="D37" s="774"/>
      <c r="E37" s="774"/>
      <c r="F37" s="774"/>
      <c r="G37" s="774"/>
      <c r="H37" s="774"/>
      <c r="I37" s="774"/>
      <c r="J37" s="774"/>
      <c r="K37" s="774"/>
      <c r="L37" s="774"/>
      <c r="M37" s="774"/>
      <c r="N37" s="774"/>
      <c r="O37" s="774"/>
      <c r="P37" s="775"/>
      <c r="Q37" s="776">
        <v>41</v>
      </c>
      <c r="R37" s="777"/>
      <c r="S37" s="777"/>
      <c r="T37" s="777"/>
      <c r="U37" s="777"/>
      <c r="V37" s="777">
        <v>39</v>
      </c>
      <c r="W37" s="777"/>
      <c r="X37" s="777"/>
      <c r="Y37" s="777"/>
      <c r="Z37" s="777"/>
      <c r="AA37" s="777">
        <v>2</v>
      </c>
      <c r="AB37" s="777"/>
      <c r="AC37" s="777"/>
      <c r="AD37" s="777"/>
      <c r="AE37" s="778"/>
      <c r="AF37" s="779">
        <v>2</v>
      </c>
      <c r="AG37" s="780"/>
      <c r="AH37" s="780"/>
      <c r="AI37" s="780"/>
      <c r="AJ37" s="781"/>
      <c r="AK37" s="848">
        <v>27</v>
      </c>
      <c r="AL37" s="849"/>
      <c r="AM37" s="849"/>
      <c r="AN37" s="849"/>
      <c r="AO37" s="849"/>
      <c r="AP37" s="849">
        <v>160</v>
      </c>
      <c r="AQ37" s="849"/>
      <c r="AR37" s="849"/>
      <c r="AS37" s="849"/>
      <c r="AT37" s="849"/>
      <c r="AU37" s="849">
        <v>133</v>
      </c>
      <c r="AV37" s="849"/>
      <c r="AW37" s="849"/>
      <c r="AX37" s="849"/>
      <c r="AY37" s="849"/>
      <c r="AZ37" s="850" t="s">
        <v>544</v>
      </c>
      <c r="BA37" s="850"/>
      <c r="BB37" s="850"/>
      <c r="BC37" s="850"/>
      <c r="BD37" s="850"/>
      <c r="BE37" s="846" t="s">
        <v>382</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361</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485</v>
      </c>
      <c r="AG63" s="860"/>
      <c r="AH63" s="860"/>
      <c r="AI63" s="860"/>
      <c r="AJ63" s="861"/>
      <c r="AK63" s="862"/>
      <c r="AL63" s="857"/>
      <c r="AM63" s="857"/>
      <c r="AN63" s="857"/>
      <c r="AO63" s="857"/>
      <c r="AP63" s="860">
        <v>3275</v>
      </c>
      <c r="AQ63" s="860"/>
      <c r="AR63" s="860"/>
      <c r="AS63" s="860"/>
      <c r="AT63" s="860"/>
      <c r="AU63" s="860">
        <v>777</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388</v>
      </c>
      <c r="B66" s="759"/>
      <c r="C66" s="759"/>
      <c r="D66" s="759"/>
      <c r="E66" s="759"/>
      <c r="F66" s="759"/>
      <c r="G66" s="759"/>
      <c r="H66" s="759"/>
      <c r="I66" s="759"/>
      <c r="J66" s="759"/>
      <c r="K66" s="759"/>
      <c r="L66" s="759"/>
      <c r="M66" s="759"/>
      <c r="N66" s="759"/>
      <c r="O66" s="759"/>
      <c r="P66" s="760"/>
      <c r="Q66" s="735" t="s">
        <v>365</v>
      </c>
      <c r="R66" s="736"/>
      <c r="S66" s="736"/>
      <c r="T66" s="736"/>
      <c r="U66" s="737"/>
      <c r="V66" s="735" t="s">
        <v>366</v>
      </c>
      <c r="W66" s="736"/>
      <c r="X66" s="736"/>
      <c r="Y66" s="736"/>
      <c r="Z66" s="737"/>
      <c r="AA66" s="735" t="s">
        <v>367</v>
      </c>
      <c r="AB66" s="736"/>
      <c r="AC66" s="736"/>
      <c r="AD66" s="736"/>
      <c r="AE66" s="737"/>
      <c r="AF66" s="870" t="s">
        <v>368</v>
      </c>
      <c r="AG66" s="831"/>
      <c r="AH66" s="831"/>
      <c r="AI66" s="831"/>
      <c r="AJ66" s="871"/>
      <c r="AK66" s="735" t="s">
        <v>369</v>
      </c>
      <c r="AL66" s="759"/>
      <c r="AM66" s="759"/>
      <c r="AN66" s="759"/>
      <c r="AO66" s="760"/>
      <c r="AP66" s="735" t="s">
        <v>370</v>
      </c>
      <c r="AQ66" s="736"/>
      <c r="AR66" s="736"/>
      <c r="AS66" s="736"/>
      <c r="AT66" s="737"/>
      <c r="AU66" s="735" t="s">
        <v>389</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540</v>
      </c>
      <c r="C68" s="888"/>
      <c r="D68" s="888"/>
      <c r="E68" s="888"/>
      <c r="F68" s="888"/>
      <c r="G68" s="888"/>
      <c r="H68" s="888"/>
      <c r="I68" s="888"/>
      <c r="J68" s="888"/>
      <c r="K68" s="888"/>
      <c r="L68" s="888"/>
      <c r="M68" s="888"/>
      <c r="N68" s="888"/>
      <c r="O68" s="888"/>
      <c r="P68" s="889"/>
      <c r="Q68" s="890">
        <v>17863</v>
      </c>
      <c r="R68" s="884"/>
      <c r="S68" s="884"/>
      <c r="T68" s="884"/>
      <c r="U68" s="884"/>
      <c r="V68" s="884">
        <v>17363</v>
      </c>
      <c r="W68" s="884"/>
      <c r="X68" s="884"/>
      <c r="Y68" s="884"/>
      <c r="Z68" s="884"/>
      <c r="AA68" s="884">
        <v>500</v>
      </c>
      <c r="AB68" s="884"/>
      <c r="AC68" s="884"/>
      <c r="AD68" s="884"/>
      <c r="AE68" s="884"/>
      <c r="AF68" s="884">
        <v>500</v>
      </c>
      <c r="AG68" s="884"/>
      <c r="AH68" s="884"/>
      <c r="AI68" s="884"/>
      <c r="AJ68" s="884"/>
      <c r="AK68" s="884">
        <v>3108</v>
      </c>
      <c r="AL68" s="884"/>
      <c r="AM68" s="884"/>
      <c r="AN68" s="884"/>
      <c r="AO68" s="884"/>
      <c r="AP68" s="884" t="s">
        <v>539</v>
      </c>
      <c r="AQ68" s="884"/>
      <c r="AR68" s="884"/>
      <c r="AS68" s="884"/>
      <c r="AT68" s="884"/>
      <c r="AU68" s="884" t="s">
        <v>537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541</v>
      </c>
      <c r="C69" s="892"/>
      <c r="D69" s="892"/>
      <c r="E69" s="892"/>
      <c r="F69" s="892"/>
      <c r="G69" s="892"/>
      <c r="H69" s="892"/>
      <c r="I69" s="892"/>
      <c r="J69" s="892"/>
      <c r="K69" s="892"/>
      <c r="L69" s="892"/>
      <c r="M69" s="892"/>
      <c r="N69" s="892"/>
      <c r="O69" s="892"/>
      <c r="P69" s="893"/>
      <c r="Q69" s="894">
        <v>1973</v>
      </c>
      <c r="R69" s="849"/>
      <c r="S69" s="849"/>
      <c r="T69" s="849"/>
      <c r="U69" s="849"/>
      <c r="V69" s="849">
        <v>1941</v>
      </c>
      <c r="W69" s="849"/>
      <c r="X69" s="849"/>
      <c r="Y69" s="849"/>
      <c r="Z69" s="849"/>
      <c r="AA69" s="849">
        <v>31</v>
      </c>
      <c r="AB69" s="849"/>
      <c r="AC69" s="849"/>
      <c r="AD69" s="849"/>
      <c r="AE69" s="849"/>
      <c r="AF69" s="849">
        <v>31</v>
      </c>
      <c r="AG69" s="849"/>
      <c r="AH69" s="849"/>
      <c r="AI69" s="849"/>
      <c r="AJ69" s="849"/>
      <c r="AK69" s="849">
        <v>21</v>
      </c>
      <c r="AL69" s="849"/>
      <c r="AM69" s="849"/>
      <c r="AN69" s="849"/>
      <c r="AO69" s="849"/>
      <c r="AP69" s="849">
        <v>3970</v>
      </c>
      <c r="AQ69" s="849"/>
      <c r="AR69" s="849"/>
      <c r="AS69" s="849"/>
      <c r="AT69" s="849"/>
      <c r="AU69" s="849">
        <v>266</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542</v>
      </c>
      <c r="C70" s="892"/>
      <c r="D70" s="892"/>
      <c r="E70" s="892"/>
      <c r="F70" s="892"/>
      <c r="G70" s="892"/>
      <c r="H70" s="892"/>
      <c r="I70" s="892"/>
      <c r="J70" s="892"/>
      <c r="K70" s="892"/>
      <c r="L70" s="892"/>
      <c r="M70" s="892"/>
      <c r="N70" s="892"/>
      <c r="O70" s="892"/>
      <c r="P70" s="893"/>
      <c r="Q70" s="894">
        <v>1734</v>
      </c>
      <c r="R70" s="849"/>
      <c r="S70" s="849"/>
      <c r="T70" s="849"/>
      <c r="U70" s="849"/>
      <c r="V70" s="849">
        <v>1730</v>
      </c>
      <c r="W70" s="849"/>
      <c r="X70" s="849"/>
      <c r="Y70" s="849"/>
      <c r="Z70" s="849"/>
      <c r="AA70" s="849">
        <v>4</v>
      </c>
      <c r="AB70" s="849"/>
      <c r="AC70" s="849"/>
      <c r="AD70" s="849"/>
      <c r="AE70" s="849"/>
      <c r="AF70" s="849">
        <v>4</v>
      </c>
      <c r="AG70" s="849"/>
      <c r="AH70" s="849"/>
      <c r="AI70" s="849"/>
      <c r="AJ70" s="849"/>
      <c r="AK70" s="849">
        <v>20</v>
      </c>
      <c r="AL70" s="849"/>
      <c r="AM70" s="849"/>
      <c r="AN70" s="849"/>
      <c r="AO70" s="849"/>
      <c r="AP70" s="849" t="s">
        <v>537</v>
      </c>
      <c r="AQ70" s="849"/>
      <c r="AR70" s="849"/>
      <c r="AS70" s="849"/>
      <c r="AT70" s="849"/>
      <c r="AU70" s="849" t="s">
        <v>537</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543</v>
      </c>
      <c r="C71" s="892"/>
      <c r="D71" s="892"/>
      <c r="E71" s="892"/>
      <c r="F71" s="892"/>
      <c r="G71" s="892"/>
      <c r="H71" s="892"/>
      <c r="I71" s="892"/>
      <c r="J71" s="892"/>
      <c r="K71" s="892"/>
      <c r="L71" s="892"/>
      <c r="M71" s="892"/>
      <c r="N71" s="892"/>
      <c r="O71" s="892"/>
      <c r="P71" s="893"/>
      <c r="Q71" s="894">
        <v>277636</v>
      </c>
      <c r="R71" s="849"/>
      <c r="S71" s="849"/>
      <c r="T71" s="849"/>
      <c r="U71" s="849"/>
      <c r="V71" s="849">
        <v>266517</v>
      </c>
      <c r="W71" s="849"/>
      <c r="X71" s="849"/>
      <c r="Y71" s="849"/>
      <c r="Z71" s="849"/>
      <c r="AA71" s="849">
        <v>11120</v>
      </c>
      <c r="AB71" s="849"/>
      <c r="AC71" s="849"/>
      <c r="AD71" s="849"/>
      <c r="AE71" s="849"/>
      <c r="AF71" s="849">
        <v>11120</v>
      </c>
      <c r="AG71" s="849"/>
      <c r="AH71" s="849"/>
      <c r="AI71" s="849"/>
      <c r="AJ71" s="849"/>
      <c r="AK71" s="849">
        <v>1943</v>
      </c>
      <c r="AL71" s="849"/>
      <c r="AM71" s="849"/>
      <c r="AN71" s="849"/>
      <c r="AO71" s="849"/>
      <c r="AP71" s="849" t="s">
        <v>539</v>
      </c>
      <c r="AQ71" s="849"/>
      <c r="AR71" s="849"/>
      <c r="AS71" s="849"/>
      <c r="AT71" s="849"/>
      <c r="AU71" s="849" t="s">
        <v>537</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361</v>
      </c>
      <c r="B88" s="808" t="s">
        <v>390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11655</v>
      </c>
      <c r="AG88" s="860"/>
      <c r="AH88" s="860"/>
      <c r="AI88" s="860"/>
      <c r="AJ88" s="860"/>
      <c r="AK88" s="857"/>
      <c r="AL88" s="857"/>
      <c r="AM88" s="857"/>
      <c r="AN88" s="857"/>
      <c r="AO88" s="857"/>
      <c r="AP88" s="860">
        <v>3970</v>
      </c>
      <c r="AQ88" s="860"/>
      <c r="AR88" s="860"/>
      <c r="AS88" s="860"/>
      <c r="AT88" s="860"/>
      <c r="AU88" s="860">
        <v>266</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808" t="s">
        <v>391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v>
      </c>
      <c r="CS102" s="868"/>
      <c r="CT102" s="868"/>
      <c r="CU102" s="868"/>
      <c r="CV102" s="911"/>
      <c r="CW102" s="910" t="s">
        <v>539</v>
      </c>
      <c r="CX102" s="868"/>
      <c r="CY102" s="868"/>
      <c r="CZ102" s="868"/>
      <c r="DA102" s="911"/>
      <c r="DB102" s="910" t="s">
        <v>537</v>
      </c>
      <c r="DC102" s="868"/>
      <c r="DD102" s="868"/>
      <c r="DE102" s="868"/>
      <c r="DF102" s="911"/>
      <c r="DG102" s="910">
        <v>600</v>
      </c>
      <c r="DH102" s="868"/>
      <c r="DI102" s="868"/>
      <c r="DJ102" s="868"/>
      <c r="DK102" s="911"/>
      <c r="DL102" s="910" t="s">
        <v>537</v>
      </c>
      <c r="DM102" s="868"/>
      <c r="DN102" s="868"/>
      <c r="DO102" s="868"/>
      <c r="DP102" s="911"/>
      <c r="DQ102" s="910">
        <v>88</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399</v>
      </c>
      <c r="AB109" s="913"/>
      <c r="AC109" s="913"/>
      <c r="AD109" s="913"/>
      <c r="AE109" s="914"/>
      <c r="AF109" s="912" t="s">
        <v>282</v>
      </c>
      <c r="AG109" s="913"/>
      <c r="AH109" s="913"/>
      <c r="AI109" s="913"/>
      <c r="AJ109" s="914"/>
      <c r="AK109" s="912" t="s">
        <v>281</v>
      </c>
      <c r="AL109" s="913"/>
      <c r="AM109" s="913"/>
      <c r="AN109" s="913"/>
      <c r="AO109" s="914"/>
      <c r="AP109" s="912" t="s">
        <v>400</v>
      </c>
      <c r="AQ109" s="913"/>
      <c r="AR109" s="913"/>
      <c r="AS109" s="913"/>
      <c r="AT109" s="915"/>
      <c r="AU109" s="934" t="s">
        <v>398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399</v>
      </c>
      <c r="BR109" s="913"/>
      <c r="BS109" s="913"/>
      <c r="BT109" s="913"/>
      <c r="BU109" s="914"/>
      <c r="BV109" s="912" t="s">
        <v>282</v>
      </c>
      <c r="BW109" s="913"/>
      <c r="BX109" s="913"/>
      <c r="BY109" s="913"/>
      <c r="BZ109" s="914"/>
      <c r="CA109" s="912" t="s">
        <v>281</v>
      </c>
      <c r="CB109" s="913"/>
      <c r="CC109" s="913"/>
      <c r="CD109" s="913"/>
      <c r="CE109" s="914"/>
      <c r="CF109" s="935" t="s">
        <v>400</v>
      </c>
      <c r="CG109" s="935"/>
      <c r="CH109" s="935"/>
      <c r="CI109" s="935"/>
      <c r="CJ109" s="935"/>
      <c r="CK109" s="912" t="s">
        <v>401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399</v>
      </c>
      <c r="DH109" s="913"/>
      <c r="DI109" s="913"/>
      <c r="DJ109" s="913"/>
      <c r="DK109" s="914"/>
      <c r="DL109" s="912" t="s">
        <v>282</v>
      </c>
      <c r="DM109" s="913"/>
      <c r="DN109" s="913"/>
      <c r="DO109" s="913"/>
      <c r="DP109" s="914"/>
      <c r="DQ109" s="912" t="s">
        <v>281</v>
      </c>
      <c r="DR109" s="913"/>
      <c r="DS109" s="913"/>
      <c r="DT109" s="913"/>
      <c r="DU109" s="914"/>
      <c r="DV109" s="912" t="s">
        <v>400</v>
      </c>
      <c r="DW109" s="913"/>
      <c r="DX109" s="913"/>
      <c r="DY109" s="913"/>
      <c r="DZ109" s="915"/>
    </row>
    <row r="110" spans="1:131" s="197" customFormat="1" ht="26.25" customHeight="1">
      <c r="A110" s="916" t="s">
        <v>402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1336631</v>
      </c>
      <c r="AB110" s="920"/>
      <c r="AC110" s="920"/>
      <c r="AD110" s="920"/>
      <c r="AE110" s="921"/>
      <c r="AF110" s="922">
        <v>1270970</v>
      </c>
      <c r="AG110" s="920"/>
      <c r="AH110" s="920"/>
      <c r="AI110" s="920"/>
      <c r="AJ110" s="921"/>
      <c r="AK110" s="922">
        <v>1141787</v>
      </c>
      <c r="AL110" s="920"/>
      <c r="AM110" s="920"/>
      <c r="AN110" s="920"/>
      <c r="AO110" s="921"/>
      <c r="AP110" s="923">
        <v>24.8</v>
      </c>
      <c r="AQ110" s="924"/>
      <c r="AR110" s="924"/>
      <c r="AS110" s="924"/>
      <c r="AT110" s="925"/>
      <c r="AU110" s="926" t="s">
        <v>60</v>
      </c>
      <c r="AV110" s="927"/>
      <c r="AW110" s="927"/>
      <c r="AX110" s="927"/>
      <c r="AY110" s="928"/>
      <c r="AZ110" s="970" t="s">
        <v>403</v>
      </c>
      <c r="BA110" s="917"/>
      <c r="BB110" s="917"/>
      <c r="BC110" s="917"/>
      <c r="BD110" s="917"/>
      <c r="BE110" s="917"/>
      <c r="BF110" s="917"/>
      <c r="BG110" s="917"/>
      <c r="BH110" s="917"/>
      <c r="BI110" s="917"/>
      <c r="BJ110" s="917"/>
      <c r="BK110" s="917"/>
      <c r="BL110" s="917"/>
      <c r="BM110" s="917"/>
      <c r="BN110" s="917"/>
      <c r="BO110" s="917"/>
      <c r="BP110" s="918"/>
      <c r="BQ110" s="956">
        <v>9360770</v>
      </c>
      <c r="BR110" s="957"/>
      <c r="BS110" s="957"/>
      <c r="BT110" s="957"/>
      <c r="BU110" s="957"/>
      <c r="BV110" s="957">
        <v>9374830</v>
      </c>
      <c r="BW110" s="957"/>
      <c r="BX110" s="957"/>
      <c r="BY110" s="957"/>
      <c r="BZ110" s="957"/>
      <c r="CA110" s="957">
        <v>9318375</v>
      </c>
      <c r="CB110" s="957"/>
      <c r="CC110" s="957"/>
      <c r="CD110" s="957"/>
      <c r="CE110" s="957"/>
      <c r="CF110" s="971">
        <v>202.1</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v>31082</v>
      </c>
      <c r="BR111" s="950"/>
      <c r="BS111" s="950"/>
      <c r="BT111" s="950"/>
      <c r="BU111" s="950"/>
      <c r="BV111" s="950">
        <v>18702</v>
      </c>
      <c r="BW111" s="950"/>
      <c r="BX111" s="950"/>
      <c r="BY111" s="950"/>
      <c r="BZ111" s="950"/>
      <c r="CA111" s="950">
        <v>6308</v>
      </c>
      <c r="CB111" s="950"/>
      <c r="CC111" s="950"/>
      <c r="CD111" s="950"/>
      <c r="CE111" s="950"/>
      <c r="CF111" s="944">
        <v>0.1</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409</v>
      </c>
      <c r="DH111" s="950"/>
      <c r="DI111" s="950"/>
      <c r="DJ111" s="950"/>
      <c r="DK111" s="950"/>
      <c r="DL111" s="950" t="s">
        <v>409</v>
      </c>
      <c r="DM111" s="950"/>
      <c r="DN111" s="950"/>
      <c r="DO111" s="950"/>
      <c r="DP111" s="950"/>
      <c r="DQ111" s="950" t="s">
        <v>409</v>
      </c>
      <c r="DR111" s="950"/>
      <c r="DS111" s="950"/>
      <c r="DT111" s="950"/>
      <c r="DU111" s="950"/>
      <c r="DV111" s="951" t="s">
        <v>409</v>
      </c>
      <c r="DW111" s="951"/>
      <c r="DX111" s="951"/>
      <c r="DY111" s="951"/>
      <c r="DZ111" s="952"/>
    </row>
    <row r="112" spans="1:131" s="197" customFormat="1" ht="26.25" customHeight="1">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409</v>
      </c>
      <c r="AB112" s="989"/>
      <c r="AC112" s="989"/>
      <c r="AD112" s="989"/>
      <c r="AE112" s="990"/>
      <c r="AF112" s="991" t="s">
        <v>409</v>
      </c>
      <c r="AG112" s="989"/>
      <c r="AH112" s="989"/>
      <c r="AI112" s="989"/>
      <c r="AJ112" s="990"/>
      <c r="AK112" s="991" t="s">
        <v>409</v>
      </c>
      <c r="AL112" s="989"/>
      <c r="AM112" s="989"/>
      <c r="AN112" s="989"/>
      <c r="AO112" s="990"/>
      <c r="AP112" s="992" t="s">
        <v>409</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683389</v>
      </c>
      <c r="BR112" s="950"/>
      <c r="BS112" s="950"/>
      <c r="BT112" s="950"/>
      <c r="BU112" s="950"/>
      <c r="BV112" s="950">
        <v>673545</v>
      </c>
      <c r="BW112" s="950"/>
      <c r="BX112" s="950"/>
      <c r="BY112" s="950"/>
      <c r="BZ112" s="950"/>
      <c r="CA112" s="950">
        <v>776960</v>
      </c>
      <c r="CB112" s="950"/>
      <c r="CC112" s="950"/>
      <c r="CD112" s="950"/>
      <c r="CE112" s="950"/>
      <c r="CF112" s="944">
        <v>16.899999999999999</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409</v>
      </c>
      <c r="DH112" s="950"/>
      <c r="DI112" s="950"/>
      <c r="DJ112" s="950"/>
      <c r="DK112" s="950"/>
      <c r="DL112" s="950" t="s">
        <v>409</v>
      </c>
      <c r="DM112" s="950"/>
      <c r="DN112" s="950"/>
      <c r="DO112" s="950"/>
      <c r="DP112" s="950"/>
      <c r="DQ112" s="950" t="s">
        <v>409</v>
      </c>
      <c r="DR112" s="950"/>
      <c r="DS112" s="950"/>
      <c r="DT112" s="950"/>
      <c r="DU112" s="950"/>
      <c r="DV112" s="951" t="s">
        <v>409</v>
      </c>
      <c r="DW112" s="951"/>
      <c r="DX112" s="951"/>
      <c r="DY112" s="951"/>
      <c r="DZ112" s="952"/>
    </row>
    <row r="113" spans="1:130" s="197" customFormat="1" ht="26.25" customHeight="1">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50799</v>
      </c>
      <c r="AB113" s="964"/>
      <c r="AC113" s="964"/>
      <c r="AD113" s="964"/>
      <c r="AE113" s="965"/>
      <c r="AF113" s="966">
        <v>81261</v>
      </c>
      <c r="AG113" s="964"/>
      <c r="AH113" s="964"/>
      <c r="AI113" s="964"/>
      <c r="AJ113" s="965"/>
      <c r="AK113" s="966">
        <v>180948</v>
      </c>
      <c r="AL113" s="964"/>
      <c r="AM113" s="964"/>
      <c r="AN113" s="964"/>
      <c r="AO113" s="965"/>
      <c r="AP113" s="967">
        <v>3.9</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353777</v>
      </c>
      <c r="BR113" s="950"/>
      <c r="BS113" s="950"/>
      <c r="BT113" s="950"/>
      <c r="BU113" s="950"/>
      <c r="BV113" s="950">
        <v>307546</v>
      </c>
      <c r="BW113" s="950"/>
      <c r="BX113" s="950"/>
      <c r="BY113" s="950"/>
      <c r="BZ113" s="950"/>
      <c r="CA113" s="950">
        <v>265986</v>
      </c>
      <c r="CB113" s="950"/>
      <c r="CC113" s="950"/>
      <c r="CD113" s="950"/>
      <c r="CE113" s="950"/>
      <c r="CF113" s="944">
        <v>5.8</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409</v>
      </c>
      <c r="DH113" s="989"/>
      <c r="DI113" s="989"/>
      <c r="DJ113" s="989"/>
      <c r="DK113" s="990"/>
      <c r="DL113" s="991" t="s">
        <v>409</v>
      </c>
      <c r="DM113" s="989"/>
      <c r="DN113" s="989"/>
      <c r="DO113" s="989"/>
      <c r="DP113" s="990"/>
      <c r="DQ113" s="991" t="s">
        <v>409</v>
      </c>
      <c r="DR113" s="989"/>
      <c r="DS113" s="989"/>
      <c r="DT113" s="989"/>
      <c r="DU113" s="990"/>
      <c r="DV113" s="992" t="s">
        <v>409</v>
      </c>
      <c r="DW113" s="993"/>
      <c r="DX113" s="993"/>
      <c r="DY113" s="993"/>
      <c r="DZ113" s="994"/>
    </row>
    <row r="114" spans="1:130" s="197" customFormat="1" ht="26.25" customHeight="1">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51858</v>
      </c>
      <c r="AB114" s="989"/>
      <c r="AC114" s="989"/>
      <c r="AD114" s="989"/>
      <c r="AE114" s="990"/>
      <c r="AF114" s="991">
        <v>50201</v>
      </c>
      <c r="AG114" s="989"/>
      <c r="AH114" s="989"/>
      <c r="AI114" s="989"/>
      <c r="AJ114" s="990"/>
      <c r="AK114" s="991">
        <v>49129</v>
      </c>
      <c r="AL114" s="989"/>
      <c r="AM114" s="989"/>
      <c r="AN114" s="989"/>
      <c r="AO114" s="990"/>
      <c r="AP114" s="992">
        <v>1.1000000000000001</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2011215</v>
      </c>
      <c r="BR114" s="950"/>
      <c r="BS114" s="950"/>
      <c r="BT114" s="950"/>
      <c r="BU114" s="950"/>
      <c r="BV114" s="950">
        <v>1862685</v>
      </c>
      <c r="BW114" s="950"/>
      <c r="BX114" s="950"/>
      <c r="BY114" s="950"/>
      <c r="BZ114" s="950"/>
      <c r="CA114" s="950">
        <v>1752166</v>
      </c>
      <c r="CB114" s="950"/>
      <c r="CC114" s="950"/>
      <c r="CD114" s="950"/>
      <c r="CE114" s="950"/>
      <c r="CF114" s="944">
        <v>38</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v>31082</v>
      </c>
      <c r="DH114" s="989"/>
      <c r="DI114" s="989"/>
      <c r="DJ114" s="989"/>
      <c r="DK114" s="990"/>
      <c r="DL114" s="991">
        <v>18702</v>
      </c>
      <c r="DM114" s="989"/>
      <c r="DN114" s="989"/>
      <c r="DO114" s="989"/>
      <c r="DP114" s="990"/>
      <c r="DQ114" s="991">
        <v>6308</v>
      </c>
      <c r="DR114" s="989"/>
      <c r="DS114" s="989"/>
      <c r="DT114" s="989"/>
      <c r="DU114" s="990"/>
      <c r="DV114" s="992">
        <v>0.1</v>
      </c>
      <c r="DW114" s="993"/>
      <c r="DX114" s="993"/>
      <c r="DY114" s="993"/>
      <c r="DZ114" s="994"/>
    </row>
    <row r="115" spans="1:130" s="197" customFormat="1" ht="26.25" customHeight="1">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13321</v>
      </c>
      <c r="AB115" s="964"/>
      <c r="AC115" s="964"/>
      <c r="AD115" s="964"/>
      <c r="AE115" s="965"/>
      <c r="AF115" s="966">
        <v>13147</v>
      </c>
      <c r="AG115" s="964"/>
      <c r="AH115" s="964"/>
      <c r="AI115" s="964"/>
      <c r="AJ115" s="965"/>
      <c r="AK115" s="966">
        <v>12926</v>
      </c>
      <c r="AL115" s="964"/>
      <c r="AM115" s="964"/>
      <c r="AN115" s="964"/>
      <c r="AO115" s="965"/>
      <c r="AP115" s="967">
        <v>0.3</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v>96295</v>
      </c>
      <c r="BR115" s="950"/>
      <c r="BS115" s="950"/>
      <c r="BT115" s="950"/>
      <c r="BU115" s="950"/>
      <c r="BV115" s="950">
        <v>92986</v>
      </c>
      <c r="BW115" s="950"/>
      <c r="BX115" s="950"/>
      <c r="BY115" s="950"/>
      <c r="BZ115" s="950"/>
      <c r="CA115" s="950">
        <v>88176</v>
      </c>
      <c r="CB115" s="950"/>
      <c r="CC115" s="950"/>
      <c r="CD115" s="950"/>
      <c r="CE115" s="950"/>
      <c r="CF115" s="944">
        <v>1.9</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409</v>
      </c>
      <c r="DH115" s="989"/>
      <c r="DI115" s="989"/>
      <c r="DJ115" s="989"/>
      <c r="DK115" s="990"/>
      <c r="DL115" s="991" t="s">
        <v>409</v>
      </c>
      <c r="DM115" s="989"/>
      <c r="DN115" s="989"/>
      <c r="DO115" s="989"/>
      <c r="DP115" s="990"/>
      <c r="DQ115" s="991" t="s">
        <v>409</v>
      </c>
      <c r="DR115" s="989"/>
      <c r="DS115" s="989"/>
      <c r="DT115" s="989"/>
      <c r="DU115" s="990"/>
      <c r="DV115" s="992" t="s">
        <v>409</v>
      </c>
      <c r="DW115" s="993"/>
      <c r="DX115" s="993"/>
      <c r="DY115" s="993"/>
      <c r="DZ115" s="994"/>
    </row>
    <row r="116" spans="1:130" s="197" customFormat="1" ht="26.25" customHeight="1">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409</v>
      </c>
      <c r="AB116" s="989"/>
      <c r="AC116" s="989"/>
      <c r="AD116" s="989"/>
      <c r="AE116" s="990"/>
      <c r="AF116" s="991" t="s">
        <v>409</v>
      </c>
      <c r="AG116" s="989"/>
      <c r="AH116" s="989"/>
      <c r="AI116" s="989"/>
      <c r="AJ116" s="990"/>
      <c r="AK116" s="991" t="s">
        <v>409</v>
      </c>
      <c r="AL116" s="989"/>
      <c r="AM116" s="989"/>
      <c r="AN116" s="989"/>
      <c r="AO116" s="990"/>
      <c r="AP116" s="992" t="s">
        <v>409</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409</v>
      </c>
      <c r="BR116" s="950"/>
      <c r="BS116" s="950"/>
      <c r="BT116" s="950"/>
      <c r="BU116" s="950"/>
      <c r="BV116" s="950" t="s">
        <v>409</v>
      </c>
      <c r="BW116" s="950"/>
      <c r="BX116" s="950"/>
      <c r="BY116" s="950"/>
      <c r="BZ116" s="950"/>
      <c r="CA116" s="950" t="s">
        <v>409</v>
      </c>
      <c r="CB116" s="950"/>
      <c r="CC116" s="950"/>
      <c r="CD116" s="950"/>
      <c r="CE116" s="950"/>
      <c r="CF116" s="944" t="s">
        <v>409</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409</v>
      </c>
      <c r="DH116" s="989"/>
      <c r="DI116" s="989"/>
      <c r="DJ116" s="989"/>
      <c r="DK116" s="990"/>
      <c r="DL116" s="991" t="s">
        <v>409</v>
      </c>
      <c r="DM116" s="989"/>
      <c r="DN116" s="989"/>
      <c r="DO116" s="989"/>
      <c r="DP116" s="990"/>
      <c r="DQ116" s="991" t="s">
        <v>409</v>
      </c>
      <c r="DR116" s="989"/>
      <c r="DS116" s="989"/>
      <c r="DT116" s="989"/>
      <c r="DU116" s="990"/>
      <c r="DV116" s="992" t="s">
        <v>409</v>
      </c>
      <c r="DW116" s="993"/>
      <c r="DX116" s="993"/>
      <c r="DY116" s="993"/>
      <c r="DZ116" s="994"/>
    </row>
    <row r="117" spans="1:130" s="197" customFormat="1" ht="26.25" customHeight="1">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1452609</v>
      </c>
      <c r="AB117" s="996"/>
      <c r="AC117" s="996"/>
      <c r="AD117" s="996"/>
      <c r="AE117" s="997"/>
      <c r="AF117" s="995">
        <v>1415579</v>
      </c>
      <c r="AG117" s="996"/>
      <c r="AH117" s="996"/>
      <c r="AI117" s="996"/>
      <c r="AJ117" s="997"/>
      <c r="AK117" s="995">
        <v>1384790</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428</v>
      </c>
      <c r="BR117" s="1016"/>
      <c r="BS117" s="1016"/>
      <c r="BT117" s="1016"/>
      <c r="BU117" s="1016"/>
      <c r="BV117" s="1016" t="s">
        <v>428</v>
      </c>
      <c r="BW117" s="1016"/>
      <c r="BX117" s="1016"/>
      <c r="BY117" s="1016"/>
      <c r="BZ117" s="1016"/>
      <c r="CA117" s="1016" t="s">
        <v>428</v>
      </c>
      <c r="CB117" s="1016"/>
      <c r="CC117" s="1016"/>
      <c r="CD117" s="1016"/>
      <c r="CE117" s="1016"/>
      <c r="CF117" s="944" t="s">
        <v>428</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428</v>
      </c>
      <c r="DH117" s="989"/>
      <c r="DI117" s="989"/>
      <c r="DJ117" s="989"/>
      <c r="DK117" s="990"/>
      <c r="DL117" s="991" t="s">
        <v>428</v>
      </c>
      <c r="DM117" s="989"/>
      <c r="DN117" s="989"/>
      <c r="DO117" s="989"/>
      <c r="DP117" s="990"/>
      <c r="DQ117" s="991" t="s">
        <v>428</v>
      </c>
      <c r="DR117" s="989"/>
      <c r="DS117" s="989"/>
      <c r="DT117" s="989"/>
      <c r="DU117" s="990"/>
      <c r="DV117" s="992" t="s">
        <v>428</v>
      </c>
      <c r="DW117" s="993"/>
      <c r="DX117" s="993"/>
      <c r="DY117" s="993"/>
      <c r="DZ117" s="994"/>
    </row>
    <row r="118" spans="1:130" s="197" customFormat="1" ht="26.25" customHeight="1">
      <c r="A118" s="934" t="s">
        <v>401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399</v>
      </c>
      <c r="AB118" s="913"/>
      <c r="AC118" s="913"/>
      <c r="AD118" s="913"/>
      <c r="AE118" s="914"/>
      <c r="AF118" s="912" t="s">
        <v>282</v>
      </c>
      <c r="AG118" s="913"/>
      <c r="AH118" s="913"/>
      <c r="AI118" s="913"/>
      <c r="AJ118" s="914"/>
      <c r="AK118" s="912" t="s">
        <v>281</v>
      </c>
      <c r="AL118" s="913"/>
      <c r="AM118" s="913"/>
      <c r="AN118" s="913"/>
      <c r="AO118" s="914"/>
      <c r="AP118" s="1020" t="s">
        <v>400</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430</v>
      </c>
      <c r="BP118" s="1024"/>
      <c r="BQ118" s="1015">
        <v>12536528</v>
      </c>
      <c r="BR118" s="1016"/>
      <c r="BS118" s="1016"/>
      <c r="BT118" s="1016"/>
      <c r="BU118" s="1016"/>
      <c r="BV118" s="1016">
        <v>12330294</v>
      </c>
      <c r="BW118" s="1016"/>
      <c r="BX118" s="1016"/>
      <c r="BY118" s="1016"/>
      <c r="BZ118" s="1016"/>
      <c r="CA118" s="1016">
        <v>12207971</v>
      </c>
      <c r="CB118" s="1016"/>
      <c r="CC118" s="1016"/>
      <c r="CD118" s="1016"/>
      <c r="CE118" s="1016"/>
      <c r="CF118" s="1017"/>
      <c r="CG118" s="1018"/>
      <c r="CH118" s="1018"/>
      <c r="CI118" s="1018"/>
      <c r="CJ118" s="1019"/>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432</v>
      </c>
      <c r="DH118" s="989"/>
      <c r="DI118" s="989"/>
      <c r="DJ118" s="989"/>
      <c r="DK118" s="990"/>
      <c r="DL118" s="991" t="s">
        <v>432</v>
      </c>
      <c r="DM118" s="989"/>
      <c r="DN118" s="989"/>
      <c r="DO118" s="989"/>
      <c r="DP118" s="990"/>
      <c r="DQ118" s="991" t="s">
        <v>432</v>
      </c>
      <c r="DR118" s="989"/>
      <c r="DS118" s="989"/>
      <c r="DT118" s="989"/>
      <c r="DU118" s="990"/>
      <c r="DV118" s="992" t="s">
        <v>432</v>
      </c>
      <c r="DW118" s="993"/>
      <c r="DX118" s="993"/>
      <c r="DY118" s="993"/>
      <c r="DZ118" s="994"/>
    </row>
    <row r="119" spans="1:130" s="197" customFormat="1" ht="26.25" customHeight="1">
      <c r="A119" s="1004"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432</v>
      </c>
      <c r="AB119" s="920"/>
      <c r="AC119" s="920"/>
      <c r="AD119" s="920"/>
      <c r="AE119" s="921"/>
      <c r="AF119" s="922" t="s">
        <v>432</v>
      </c>
      <c r="AG119" s="920"/>
      <c r="AH119" s="920"/>
      <c r="AI119" s="920"/>
      <c r="AJ119" s="921"/>
      <c r="AK119" s="922" t="s">
        <v>432</v>
      </c>
      <c r="AL119" s="920"/>
      <c r="AM119" s="920"/>
      <c r="AN119" s="920"/>
      <c r="AO119" s="921"/>
      <c r="AP119" s="923" t="s">
        <v>432</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2892649</v>
      </c>
      <c r="BR119" s="957"/>
      <c r="BS119" s="957"/>
      <c r="BT119" s="957"/>
      <c r="BU119" s="957"/>
      <c r="BV119" s="957">
        <v>3112032</v>
      </c>
      <c r="BW119" s="957"/>
      <c r="BX119" s="957"/>
      <c r="BY119" s="957"/>
      <c r="BZ119" s="957"/>
      <c r="CA119" s="957">
        <v>3850347</v>
      </c>
      <c r="CB119" s="957"/>
      <c r="CC119" s="957"/>
      <c r="CD119" s="957"/>
      <c r="CE119" s="957"/>
      <c r="CF119" s="971">
        <v>83.5</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432</v>
      </c>
      <c r="DH119" s="1028"/>
      <c r="DI119" s="1028"/>
      <c r="DJ119" s="1028"/>
      <c r="DK119" s="1029"/>
      <c r="DL119" s="1030" t="s">
        <v>432</v>
      </c>
      <c r="DM119" s="1028"/>
      <c r="DN119" s="1028"/>
      <c r="DO119" s="1028"/>
      <c r="DP119" s="1029"/>
      <c r="DQ119" s="1030" t="s">
        <v>432</v>
      </c>
      <c r="DR119" s="1028"/>
      <c r="DS119" s="1028"/>
      <c r="DT119" s="1028"/>
      <c r="DU119" s="1029"/>
      <c r="DV119" s="1031" t="s">
        <v>432</v>
      </c>
      <c r="DW119" s="1032"/>
      <c r="DX119" s="1032"/>
      <c r="DY119" s="1032"/>
      <c r="DZ119" s="1033"/>
    </row>
    <row r="120" spans="1:130" s="197" customFormat="1" ht="26.25" customHeight="1">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432</v>
      </c>
      <c r="AB120" s="989"/>
      <c r="AC120" s="989"/>
      <c r="AD120" s="989"/>
      <c r="AE120" s="990"/>
      <c r="AF120" s="991" t="s">
        <v>432</v>
      </c>
      <c r="AG120" s="989"/>
      <c r="AH120" s="989"/>
      <c r="AI120" s="989"/>
      <c r="AJ120" s="990"/>
      <c r="AK120" s="991" t="s">
        <v>432</v>
      </c>
      <c r="AL120" s="989"/>
      <c r="AM120" s="989"/>
      <c r="AN120" s="989"/>
      <c r="AO120" s="990"/>
      <c r="AP120" s="992" t="s">
        <v>432</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8063</v>
      </c>
      <c r="BR120" s="950"/>
      <c r="BS120" s="950"/>
      <c r="BT120" s="950"/>
      <c r="BU120" s="950"/>
      <c r="BV120" s="950">
        <v>12495</v>
      </c>
      <c r="BW120" s="950"/>
      <c r="BX120" s="950"/>
      <c r="BY120" s="950"/>
      <c r="BZ120" s="950"/>
      <c r="CA120" s="950">
        <v>21194</v>
      </c>
      <c r="CB120" s="950"/>
      <c r="CC120" s="950"/>
      <c r="CD120" s="950"/>
      <c r="CE120" s="950"/>
      <c r="CF120" s="944">
        <v>0.5</v>
      </c>
      <c r="CG120" s="945"/>
      <c r="CH120" s="945"/>
      <c r="CI120" s="945"/>
      <c r="CJ120" s="945"/>
      <c r="CK120" s="1043" t="s">
        <v>437</v>
      </c>
      <c r="CL120" s="1044"/>
      <c r="CM120" s="1044"/>
      <c r="CN120" s="1044"/>
      <c r="CO120" s="1045"/>
      <c r="CP120" s="1051" t="s">
        <v>438</v>
      </c>
      <c r="CQ120" s="1052"/>
      <c r="CR120" s="1052"/>
      <c r="CS120" s="1052"/>
      <c r="CT120" s="1052"/>
      <c r="CU120" s="1052"/>
      <c r="CV120" s="1052"/>
      <c r="CW120" s="1052"/>
      <c r="CX120" s="1052"/>
      <c r="CY120" s="1052"/>
      <c r="CZ120" s="1052"/>
      <c r="DA120" s="1052"/>
      <c r="DB120" s="1052"/>
      <c r="DC120" s="1052"/>
      <c r="DD120" s="1052"/>
      <c r="DE120" s="1052"/>
      <c r="DF120" s="1053"/>
      <c r="DG120" s="956">
        <v>205769</v>
      </c>
      <c r="DH120" s="957"/>
      <c r="DI120" s="957"/>
      <c r="DJ120" s="957"/>
      <c r="DK120" s="957"/>
      <c r="DL120" s="957">
        <v>201770</v>
      </c>
      <c r="DM120" s="957"/>
      <c r="DN120" s="957"/>
      <c r="DO120" s="957"/>
      <c r="DP120" s="957"/>
      <c r="DQ120" s="957">
        <v>310482</v>
      </c>
      <c r="DR120" s="957"/>
      <c r="DS120" s="957"/>
      <c r="DT120" s="957"/>
      <c r="DU120" s="957"/>
      <c r="DV120" s="958">
        <v>6.7</v>
      </c>
      <c r="DW120" s="958"/>
      <c r="DX120" s="958"/>
      <c r="DY120" s="958"/>
      <c r="DZ120" s="959"/>
    </row>
    <row r="121" spans="1:130" s="197" customFormat="1" ht="26.25" customHeight="1">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432</v>
      </c>
      <c r="AB121" s="989"/>
      <c r="AC121" s="989"/>
      <c r="AD121" s="989"/>
      <c r="AE121" s="990"/>
      <c r="AF121" s="991" t="s">
        <v>432</v>
      </c>
      <c r="AG121" s="989"/>
      <c r="AH121" s="989"/>
      <c r="AI121" s="989"/>
      <c r="AJ121" s="990"/>
      <c r="AK121" s="991" t="s">
        <v>432</v>
      </c>
      <c r="AL121" s="989"/>
      <c r="AM121" s="989"/>
      <c r="AN121" s="989"/>
      <c r="AO121" s="990"/>
      <c r="AP121" s="992" t="s">
        <v>432</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7927103</v>
      </c>
      <c r="BR121" s="1016"/>
      <c r="BS121" s="1016"/>
      <c r="BT121" s="1016"/>
      <c r="BU121" s="1016"/>
      <c r="BV121" s="1016">
        <v>7895084</v>
      </c>
      <c r="BW121" s="1016"/>
      <c r="BX121" s="1016"/>
      <c r="BY121" s="1016"/>
      <c r="BZ121" s="1016"/>
      <c r="CA121" s="1016">
        <v>7615455</v>
      </c>
      <c r="CB121" s="1016"/>
      <c r="CC121" s="1016"/>
      <c r="CD121" s="1016"/>
      <c r="CE121" s="1016"/>
      <c r="CF121" s="1054">
        <v>165.2</v>
      </c>
      <c r="CG121" s="1055"/>
      <c r="CH121" s="1055"/>
      <c r="CI121" s="1055"/>
      <c r="CJ121" s="1055"/>
      <c r="CK121" s="1046"/>
      <c r="CL121" s="1047"/>
      <c r="CM121" s="1047"/>
      <c r="CN121" s="1047"/>
      <c r="CO121" s="1048"/>
      <c r="CP121" s="1037" t="s">
        <v>383</v>
      </c>
      <c r="CQ121" s="1038"/>
      <c r="CR121" s="1038"/>
      <c r="CS121" s="1038"/>
      <c r="CT121" s="1038"/>
      <c r="CU121" s="1038"/>
      <c r="CV121" s="1038"/>
      <c r="CW121" s="1038"/>
      <c r="CX121" s="1038"/>
      <c r="CY121" s="1038"/>
      <c r="CZ121" s="1038"/>
      <c r="DA121" s="1038"/>
      <c r="DB121" s="1038"/>
      <c r="DC121" s="1038"/>
      <c r="DD121" s="1038"/>
      <c r="DE121" s="1038"/>
      <c r="DF121" s="1039"/>
      <c r="DG121" s="949">
        <v>336417</v>
      </c>
      <c r="DH121" s="950"/>
      <c r="DI121" s="950"/>
      <c r="DJ121" s="950"/>
      <c r="DK121" s="950"/>
      <c r="DL121" s="950">
        <v>322558</v>
      </c>
      <c r="DM121" s="950"/>
      <c r="DN121" s="950"/>
      <c r="DO121" s="950"/>
      <c r="DP121" s="950"/>
      <c r="DQ121" s="950">
        <v>308431</v>
      </c>
      <c r="DR121" s="950"/>
      <c r="DS121" s="950"/>
      <c r="DT121" s="950"/>
      <c r="DU121" s="950"/>
      <c r="DV121" s="951">
        <v>6.7</v>
      </c>
      <c r="DW121" s="951"/>
      <c r="DX121" s="951"/>
      <c r="DY121" s="951"/>
      <c r="DZ121" s="952"/>
    </row>
    <row r="122" spans="1:130" s="197" customFormat="1" ht="26.25" customHeight="1">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v>12369</v>
      </c>
      <c r="AB122" s="989"/>
      <c r="AC122" s="989"/>
      <c r="AD122" s="989"/>
      <c r="AE122" s="990"/>
      <c r="AF122" s="991">
        <v>12381</v>
      </c>
      <c r="AG122" s="989"/>
      <c r="AH122" s="989"/>
      <c r="AI122" s="989"/>
      <c r="AJ122" s="990"/>
      <c r="AK122" s="991">
        <v>12393</v>
      </c>
      <c r="AL122" s="989"/>
      <c r="AM122" s="989"/>
      <c r="AN122" s="989"/>
      <c r="AO122" s="990"/>
      <c r="AP122" s="992">
        <v>0.3</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441</v>
      </c>
      <c r="BP122" s="1024"/>
      <c r="BQ122" s="1064">
        <v>10827815</v>
      </c>
      <c r="BR122" s="1065"/>
      <c r="BS122" s="1065"/>
      <c r="BT122" s="1065"/>
      <c r="BU122" s="1065"/>
      <c r="BV122" s="1065">
        <v>11019611</v>
      </c>
      <c r="BW122" s="1065"/>
      <c r="BX122" s="1065"/>
      <c r="BY122" s="1065"/>
      <c r="BZ122" s="1065"/>
      <c r="CA122" s="1065">
        <v>11486996</v>
      </c>
      <c r="CB122" s="1065"/>
      <c r="CC122" s="1065"/>
      <c r="CD122" s="1065"/>
      <c r="CE122" s="1065"/>
      <c r="CF122" s="1017"/>
      <c r="CG122" s="1018"/>
      <c r="CH122" s="1018"/>
      <c r="CI122" s="1018"/>
      <c r="CJ122" s="1019"/>
      <c r="CK122" s="1046"/>
      <c r="CL122" s="1047"/>
      <c r="CM122" s="1047"/>
      <c r="CN122" s="1047"/>
      <c r="CO122" s="1048"/>
      <c r="CP122" s="1037" t="s">
        <v>442</v>
      </c>
      <c r="CQ122" s="1038"/>
      <c r="CR122" s="1038"/>
      <c r="CS122" s="1038"/>
      <c r="CT122" s="1038"/>
      <c r="CU122" s="1038"/>
      <c r="CV122" s="1038"/>
      <c r="CW122" s="1038"/>
      <c r="CX122" s="1038"/>
      <c r="CY122" s="1038"/>
      <c r="CZ122" s="1038"/>
      <c r="DA122" s="1038"/>
      <c r="DB122" s="1038"/>
      <c r="DC122" s="1038"/>
      <c r="DD122" s="1038"/>
      <c r="DE122" s="1038"/>
      <c r="DF122" s="1039"/>
      <c r="DG122" s="949">
        <v>141203</v>
      </c>
      <c r="DH122" s="950"/>
      <c r="DI122" s="950"/>
      <c r="DJ122" s="950"/>
      <c r="DK122" s="950"/>
      <c r="DL122" s="950">
        <v>138308</v>
      </c>
      <c r="DM122" s="950"/>
      <c r="DN122" s="950"/>
      <c r="DO122" s="950"/>
      <c r="DP122" s="950"/>
      <c r="DQ122" s="950">
        <v>132532</v>
      </c>
      <c r="DR122" s="950"/>
      <c r="DS122" s="950"/>
      <c r="DT122" s="950"/>
      <c r="DU122" s="950"/>
      <c r="DV122" s="951">
        <v>2.9</v>
      </c>
      <c r="DW122" s="951"/>
      <c r="DX122" s="951"/>
      <c r="DY122" s="951"/>
      <c r="DZ122" s="952"/>
    </row>
    <row r="123" spans="1:130" s="197" customFormat="1" ht="26.25" customHeight="1" thickBot="1">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443</v>
      </c>
      <c r="AB123" s="989"/>
      <c r="AC123" s="989"/>
      <c r="AD123" s="989"/>
      <c r="AE123" s="990"/>
      <c r="AF123" s="991" t="s">
        <v>443</v>
      </c>
      <c r="AG123" s="989"/>
      <c r="AH123" s="989"/>
      <c r="AI123" s="989"/>
      <c r="AJ123" s="990"/>
      <c r="AK123" s="991" t="s">
        <v>443</v>
      </c>
      <c r="AL123" s="989"/>
      <c r="AM123" s="989"/>
      <c r="AN123" s="989"/>
      <c r="AO123" s="990"/>
      <c r="AP123" s="992" t="s">
        <v>443</v>
      </c>
      <c r="AQ123" s="993"/>
      <c r="AR123" s="993"/>
      <c r="AS123" s="993"/>
      <c r="AT123" s="994"/>
      <c r="AU123" s="1061" t="s">
        <v>444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37.6</v>
      </c>
      <c r="BR123" s="1057"/>
      <c r="BS123" s="1057"/>
      <c r="BT123" s="1057"/>
      <c r="BU123" s="1057"/>
      <c r="BV123" s="1057">
        <v>29.4</v>
      </c>
      <c r="BW123" s="1057"/>
      <c r="BX123" s="1057"/>
      <c r="BY123" s="1057"/>
      <c r="BZ123" s="1057"/>
      <c r="CA123" s="1057">
        <v>15.6</v>
      </c>
      <c r="CB123" s="1057"/>
      <c r="CC123" s="1057"/>
      <c r="CD123" s="1057"/>
      <c r="CE123" s="1057"/>
      <c r="CF123" s="1058"/>
      <c r="CG123" s="1059"/>
      <c r="CH123" s="1059"/>
      <c r="CI123" s="1059"/>
      <c r="CJ123" s="1060"/>
      <c r="CK123" s="1046"/>
      <c r="CL123" s="1047"/>
      <c r="CM123" s="1047"/>
      <c r="CN123" s="1047"/>
      <c r="CO123" s="1048"/>
      <c r="CP123" s="1037" t="s">
        <v>445</v>
      </c>
      <c r="CQ123" s="1038"/>
      <c r="CR123" s="1038"/>
      <c r="CS123" s="1038"/>
      <c r="CT123" s="1038"/>
      <c r="CU123" s="1038"/>
      <c r="CV123" s="1038"/>
      <c r="CW123" s="1038"/>
      <c r="CX123" s="1038"/>
      <c r="CY123" s="1038"/>
      <c r="CZ123" s="1038"/>
      <c r="DA123" s="1038"/>
      <c r="DB123" s="1038"/>
      <c r="DC123" s="1038"/>
      <c r="DD123" s="1038"/>
      <c r="DE123" s="1038"/>
      <c r="DF123" s="1039"/>
      <c r="DG123" s="988" t="s">
        <v>443</v>
      </c>
      <c r="DH123" s="989"/>
      <c r="DI123" s="989"/>
      <c r="DJ123" s="989"/>
      <c r="DK123" s="990"/>
      <c r="DL123" s="991">
        <v>5491</v>
      </c>
      <c r="DM123" s="989"/>
      <c r="DN123" s="989"/>
      <c r="DO123" s="989"/>
      <c r="DP123" s="990"/>
      <c r="DQ123" s="991">
        <v>16510</v>
      </c>
      <c r="DR123" s="989"/>
      <c r="DS123" s="989"/>
      <c r="DT123" s="989"/>
      <c r="DU123" s="990"/>
      <c r="DV123" s="992">
        <v>0.4</v>
      </c>
      <c r="DW123" s="993"/>
      <c r="DX123" s="993"/>
      <c r="DY123" s="993"/>
      <c r="DZ123" s="994"/>
    </row>
    <row r="124" spans="1:130" s="197" customFormat="1" ht="26.25" customHeight="1">
      <c r="A124" s="1005"/>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443</v>
      </c>
      <c r="AB124" s="989"/>
      <c r="AC124" s="989"/>
      <c r="AD124" s="989"/>
      <c r="AE124" s="990"/>
      <c r="AF124" s="991" t="s">
        <v>443</v>
      </c>
      <c r="AG124" s="989"/>
      <c r="AH124" s="989"/>
      <c r="AI124" s="989"/>
      <c r="AJ124" s="990"/>
      <c r="AK124" s="991" t="s">
        <v>443</v>
      </c>
      <c r="AL124" s="989"/>
      <c r="AM124" s="989"/>
      <c r="AN124" s="989"/>
      <c r="AO124" s="990"/>
      <c r="AP124" s="992" t="s">
        <v>443</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446</v>
      </c>
      <c r="CQ124" s="1038"/>
      <c r="CR124" s="1038"/>
      <c r="CS124" s="1038"/>
      <c r="CT124" s="1038"/>
      <c r="CU124" s="1038"/>
      <c r="CV124" s="1038"/>
      <c r="CW124" s="1038"/>
      <c r="CX124" s="1038"/>
      <c r="CY124" s="1038"/>
      <c r="CZ124" s="1038"/>
      <c r="DA124" s="1038"/>
      <c r="DB124" s="1038"/>
      <c r="DC124" s="1038"/>
      <c r="DD124" s="1038"/>
      <c r="DE124" s="1038"/>
      <c r="DF124" s="1039"/>
      <c r="DG124" s="1027" t="s">
        <v>443</v>
      </c>
      <c r="DH124" s="1028"/>
      <c r="DI124" s="1028"/>
      <c r="DJ124" s="1028"/>
      <c r="DK124" s="1029"/>
      <c r="DL124" s="1030">
        <v>5418</v>
      </c>
      <c r="DM124" s="1028"/>
      <c r="DN124" s="1028"/>
      <c r="DO124" s="1028"/>
      <c r="DP124" s="1029"/>
      <c r="DQ124" s="1030">
        <v>9005</v>
      </c>
      <c r="DR124" s="1028"/>
      <c r="DS124" s="1028"/>
      <c r="DT124" s="1028"/>
      <c r="DU124" s="1029"/>
      <c r="DV124" s="1031">
        <v>0.2</v>
      </c>
      <c r="DW124" s="1032"/>
      <c r="DX124" s="1032"/>
      <c r="DY124" s="1032"/>
      <c r="DZ124" s="1033"/>
    </row>
    <row r="125" spans="1:130" s="197" customFormat="1" ht="26.25" customHeight="1" thickBot="1">
      <c r="A125" s="1005"/>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443</v>
      </c>
      <c r="AB125" s="989"/>
      <c r="AC125" s="989"/>
      <c r="AD125" s="989"/>
      <c r="AE125" s="990"/>
      <c r="AF125" s="991" t="s">
        <v>443</v>
      </c>
      <c r="AG125" s="989"/>
      <c r="AH125" s="989"/>
      <c r="AI125" s="989"/>
      <c r="AJ125" s="990"/>
      <c r="AK125" s="991" t="s">
        <v>443</v>
      </c>
      <c r="AL125" s="989"/>
      <c r="AM125" s="989"/>
      <c r="AN125" s="989"/>
      <c r="AO125" s="990"/>
      <c r="AP125" s="992" t="s">
        <v>443</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447</v>
      </c>
      <c r="CL125" s="1044"/>
      <c r="CM125" s="1044"/>
      <c r="CN125" s="1044"/>
      <c r="CO125" s="1045"/>
      <c r="CP125" s="970" t="s">
        <v>448</v>
      </c>
      <c r="CQ125" s="917"/>
      <c r="CR125" s="917"/>
      <c r="CS125" s="917"/>
      <c r="CT125" s="917"/>
      <c r="CU125" s="917"/>
      <c r="CV125" s="917"/>
      <c r="CW125" s="917"/>
      <c r="CX125" s="917"/>
      <c r="CY125" s="917"/>
      <c r="CZ125" s="917"/>
      <c r="DA125" s="917"/>
      <c r="DB125" s="917"/>
      <c r="DC125" s="917"/>
      <c r="DD125" s="917"/>
      <c r="DE125" s="917"/>
      <c r="DF125" s="918"/>
      <c r="DG125" s="956" t="s">
        <v>443</v>
      </c>
      <c r="DH125" s="957"/>
      <c r="DI125" s="957"/>
      <c r="DJ125" s="957"/>
      <c r="DK125" s="957"/>
      <c r="DL125" s="957" t="s">
        <v>443</v>
      </c>
      <c r="DM125" s="957"/>
      <c r="DN125" s="957"/>
      <c r="DO125" s="957"/>
      <c r="DP125" s="957"/>
      <c r="DQ125" s="957" t="s">
        <v>443</v>
      </c>
      <c r="DR125" s="957"/>
      <c r="DS125" s="957"/>
      <c r="DT125" s="957"/>
      <c r="DU125" s="957"/>
      <c r="DV125" s="958" t="s">
        <v>443</v>
      </c>
      <c r="DW125" s="958"/>
      <c r="DX125" s="958"/>
      <c r="DY125" s="958"/>
      <c r="DZ125" s="959"/>
    </row>
    <row r="126" spans="1:130" s="197" customFormat="1" ht="26.25" customHeight="1">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443</v>
      </c>
      <c r="AB126" s="989"/>
      <c r="AC126" s="989"/>
      <c r="AD126" s="989"/>
      <c r="AE126" s="990"/>
      <c r="AF126" s="991" t="s">
        <v>443</v>
      </c>
      <c r="AG126" s="989"/>
      <c r="AH126" s="989"/>
      <c r="AI126" s="989"/>
      <c r="AJ126" s="990"/>
      <c r="AK126" s="991" t="s">
        <v>443</v>
      </c>
      <c r="AL126" s="989"/>
      <c r="AM126" s="989"/>
      <c r="AN126" s="989"/>
      <c r="AO126" s="990"/>
      <c r="AP126" s="992" t="s">
        <v>443</v>
      </c>
      <c r="AQ126" s="993"/>
      <c r="AR126" s="993"/>
      <c r="AS126" s="993"/>
      <c r="AT126" s="994"/>
      <c r="AU126" s="233"/>
      <c r="AV126" s="233"/>
      <c r="AW126" s="233"/>
      <c r="AX126" s="1066" t="s">
        <v>449</v>
      </c>
      <c r="AY126" s="1067"/>
      <c r="AZ126" s="1067"/>
      <c r="BA126" s="1067"/>
      <c r="BB126" s="1067"/>
      <c r="BC126" s="1067"/>
      <c r="BD126" s="1067"/>
      <c r="BE126" s="1068"/>
      <c r="BF126" s="1082" t="s">
        <v>450</v>
      </c>
      <c r="BG126" s="1067"/>
      <c r="BH126" s="1067"/>
      <c r="BI126" s="1067"/>
      <c r="BJ126" s="1067"/>
      <c r="BK126" s="1067"/>
      <c r="BL126" s="1068"/>
      <c r="BM126" s="1082" t="s">
        <v>451</v>
      </c>
      <c r="BN126" s="1067"/>
      <c r="BO126" s="1067"/>
      <c r="BP126" s="1067"/>
      <c r="BQ126" s="1067"/>
      <c r="BR126" s="1067"/>
      <c r="BS126" s="1068"/>
      <c r="BT126" s="1082" t="s">
        <v>452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453</v>
      </c>
      <c r="CQ126" s="980"/>
      <c r="CR126" s="980"/>
      <c r="CS126" s="980"/>
      <c r="CT126" s="980"/>
      <c r="CU126" s="980"/>
      <c r="CV126" s="980"/>
      <c r="CW126" s="980"/>
      <c r="CX126" s="980"/>
      <c r="CY126" s="980"/>
      <c r="CZ126" s="980"/>
      <c r="DA126" s="980"/>
      <c r="DB126" s="980"/>
      <c r="DC126" s="980"/>
      <c r="DD126" s="980"/>
      <c r="DE126" s="980"/>
      <c r="DF126" s="981"/>
      <c r="DG126" s="949">
        <v>96295</v>
      </c>
      <c r="DH126" s="950"/>
      <c r="DI126" s="950"/>
      <c r="DJ126" s="950"/>
      <c r="DK126" s="950"/>
      <c r="DL126" s="950">
        <v>92986</v>
      </c>
      <c r="DM126" s="950"/>
      <c r="DN126" s="950"/>
      <c r="DO126" s="950"/>
      <c r="DP126" s="950"/>
      <c r="DQ126" s="950">
        <v>88176</v>
      </c>
      <c r="DR126" s="950"/>
      <c r="DS126" s="950"/>
      <c r="DT126" s="950"/>
      <c r="DU126" s="950"/>
      <c r="DV126" s="951">
        <v>1.9</v>
      </c>
      <c r="DW126" s="951"/>
      <c r="DX126" s="951"/>
      <c r="DY126" s="951"/>
      <c r="DZ126" s="952"/>
    </row>
    <row r="127" spans="1:130" s="197" customFormat="1" ht="26.25" customHeight="1" thickBot="1">
      <c r="A127" s="1006"/>
      <c r="B127" s="978"/>
      <c r="C127" s="1034" t="s">
        <v>454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952</v>
      </c>
      <c r="AB127" s="989"/>
      <c r="AC127" s="989"/>
      <c r="AD127" s="989"/>
      <c r="AE127" s="990"/>
      <c r="AF127" s="991">
        <v>766</v>
      </c>
      <c r="AG127" s="989"/>
      <c r="AH127" s="989"/>
      <c r="AI127" s="989"/>
      <c r="AJ127" s="990"/>
      <c r="AK127" s="991">
        <v>533</v>
      </c>
      <c r="AL127" s="989"/>
      <c r="AM127" s="989"/>
      <c r="AN127" s="989"/>
      <c r="AO127" s="990"/>
      <c r="AP127" s="992">
        <v>0</v>
      </c>
      <c r="AQ127" s="993"/>
      <c r="AR127" s="993"/>
      <c r="AS127" s="993"/>
      <c r="AT127" s="994"/>
      <c r="AU127" s="233"/>
      <c r="AV127" s="233"/>
      <c r="AW127" s="233"/>
      <c r="AX127" s="916" t="s">
        <v>455</v>
      </c>
      <c r="AY127" s="917"/>
      <c r="AZ127" s="917"/>
      <c r="BA127" s="917"/>
      <c r="BB127" s="917"/>
      <c r="BC127" s="917"/>
      <c r="BD127" s="917"/>
      <c r="BE127" s="918"/>
      <c r="BF127" s="1071" t="s">
        <v>443</v>
      </c>
      <c r="BG127" s="1072"/>
      <c r="BH127" s="1072"/>
      <c r="BI127" s="1072"/>
      <c r="BJ127" s="1072"/>
      <c r="BK127" s="1072"/>
      <c r="BL127" s="1081"/>
      <c r="BM127" s="1071">
        <v>14.69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456</v>
      </c>
      <c r="CQ127" s="1075"/>
      <c r="CR127" s="1075"/>
      <c r="CS127" s="1075"/>
      <c r="CT127" s="1075"/>
      <c r="CU127" s="1075"/>
      <c r="CV127" s="1075"/>
      <c r="CW127" s="1075"/>
      <c r="CX127" s="1075"/>
      <c r="CY127" s="1075"/>
      <c r="CZ127" s="1075"/>
      <c r="DA127" s="1075"/>
      <c r="DB127" s="1075"/>
      <c r="DC127" s="1075"/>
      <c r="DD127" s="1075"/>
      <c r="DE127" s="1075"/>
      <c r="DF127" s="1076"/>
      <c r="DG127" s="1077" t="s">
        <v>457</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c r="A128" s="1101" t="s">
        <v>458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459</v>
      </c>
      <c r="X128" s="1103"/>
      <c r="Y128" s="1103"/>
      <c r="Z128" s="1104"/>
      <c r="AA128" s="1119">
        <v>2529</v>
      </c>
      <c r="AB128" s="1120"/>
      <c r="AC128" s="1120"/>
      <c r="AD128" s="1120"/>
      <c r="AE128" s="1121"/>
      <c r="AF128" s="1122">
        <v>3808</v>
      </c>
      <c r="AG128" s="1120"/>
      <c r="AH128" s="1120"/>
      <c r="AI128" s="1120"/>
      <c r="AJ128" s="1121"/>
      <c r="AK128" s="1122">
        <v>4353</v>
      </c>
      <c r="AL128" s="1120"/>
      <c r="AM128" s="1120"/>
      <c r="AN128" s="1120"/>
      <c r="AO128" s="1121"/>
      <c r="AP128" s="1123"/>
      <c r="AQ128" s="1124"/>
      <c r="AR128" s="1124"/>
      <c r="AS128" s="1124"/>
      <c r="AT128" s="1125"/>
      <c r="AU128" s="235"/>
      <c r="AV128" s="235"/>
      <c r="AW128" s="235"/>
      <c r="AX128" s="1084" t="s">
        <v>460</v>
      </c>
      <c r="AY128" s="980"/>
      <c r="AZ128" s="980"/>
      <c r="BA128" s="980"/>
      <c r="BB128" s="980"/>
      <c r="BC128" s="980"/>
      <c r="BD128" s="980"/>
      <c r="BE128" s="981"/>
      <c r="BF128" s="1096" t="s">
        <v>461</v>
      </c>
      <c r="BG128" s="1097"/>
      <c r="BH128" s="1097"/>
      <c r="BI128" s="1097"/>
      <c r="BJ128" s="1097"/>
      <c r="BK128" s="1097"/>
      <c r="BL128" s="1098"/>
      <c r="BM128" s="1096">
        <v>19.690000000000001</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462</v>
      </c>
      <c r="X129" s="1091"/>
      <c r="Y129" s="1091"/>
      <c r="Z129" s="1092"/>
      <c r="AA129" s="988">
        <v>5481952</v>
      </c>
      <c r="AB129" s="989"/>
      <c r="AC129" s="989"/>
      <c r="AD129" s="989"/>
      <c r="AE129" s="990"/>
      <c r="AF129" s="991">
        <v>5404783</v>
      </c>
      <c r="AG129" s="989"/>
      <c r="AH129" s="989"/>
      <c r="AI129" s="989"/>
      <c r="AJ129" s="990"/>
      <c r="AK129" s="991">
        <v>5520798</v>
      </c>
      <c r="AL129" s="989"/>
      <c r="AM129" s="989"/>
      <c r="AN129" s="989"/>
      <c r="AO129" s="990"/>
      <c r="AP129" s="1093"/>
      <c r="AQ129" s="1094"/>
      <c r="AR129" s="1094"/>
      <c r="AS129" s="1094"/>
      <c r="AT129" s="1095"/>
      <c r="AU129" s="235"/>
      <c r="AV129" s="235"/>
      <c r="AW129" s="235"/>
      <c r="AX129" s="1084" t="s">
        <v>463</v>
      </c>
      <c r="AY129" s="980"/>
      <c r="AZ129" s="980"/>
      <c r="BA129" s="980"/>
      <c r="BB129" s="980"/>
      <c r="BC129" s="980"/>
      <c r="BD129" s="980"/>
      <c r="BE129" s="981"/>
      <c r="BF129" s="1085">
        <v>10.5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465</v>
      </c>
      <c r="X130" s="1091"/>
      <c r="Y130" s="1091"/>
      <c r="Z130" s="1092"/>
      <c r="AA130" s="988">
        <v>941501</v>
      </c>
      <c r="AB130" s="989"/>
      <c r="AC130" s="989"/>
      <c r="AD130" s="989"/>
      <c r="AE130" s="990"/>
      <c r="AF130" s="991">
        <v>949952</v>
      </c>
      <c r="AG130" s="989"/>
      <c r="AH130" s="989"/>
      <c r="AI130" s="989"/>
      <c r="AJ130" s="990"/>
      <c r="AK130" s="991">
        <v>910936</v>
      </c>
      <c r="AL130" s="989"/>
      <c r="AM130" s="989"/>
      <c r="AN130" s="989"/>
      <c r="AO130" s="990"/>
      <c r="AP130" s="1093"/>
      <c r="AQ130" s="1094"/>
      <c r="AR130" s="1094"/>
      <c r="AS130" s="1094"/>
      <c r="AT130" s="1095"/>
      <c r="AU130" s="235"/>
      <c r="AV130" s="235"/>
      <c r="AW130" s="235"/>
      <c r="AX130" s="1143" t="s">
        <v>466</v>
      </c>
      <c r="AY130" s="1075"/>
      <c r="AZ130" s="1075"/>
      <c r="BA130" s="1075"/>
      <c r="BB130" s="1075"/>
      <c r="BC130" s="1075"/>
      <c r="BD130" s="1075"/>
      <c r="BE130" s="1076"/>
      <c r="BF130" s="1105">
        <v>15.6</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467</v>
      </c>
      <c r="X131" s="1114"/>
      <c r="Y131" s="1114"/>
      <c r="Z131" s="1115"/>
      <c r="AA131" s="1027">
        <v>4540451</v>
      </c>
      <c r="AB131" s="1028"/>
      <c r="AC131" s="1028"/>
      <c r="AD131" s="1028"/>
      <c r="AE131" s="1029"/>
      <c r="AF131" s="1030">
        <v>4454831</v>
      </c>
      <c r="AG131" s="1028"/>
      <c r="AH131" s="1028"/>
      <c r="AI131" s="1028"/>
      <c r="AJ131" s="1029"/>
      <c r="AK131" s="1030">
        <v>4609862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469</v>
      </c>
      <c r="W132" s="1131"/>
      <c r="X132" s="1131"/>
      <c r="Y132" s="1131"/>
      <c r="Z132" s="1132"/>
      <c r="AA132" s="1133">
        <v>11.201067910000001</v>
      </c>
      <c r="AB132" s="1134"/>
      <c r="AC132" s="1134"/>
      <c r="AD132" s="1134"/>
      <c r="AE132" s="1135"/>
      <c r="AF132" s="1136">
        <v>10.36670078</v>
      </c>
      <c r="AG132" s="1134"/>
      <c r="AH132" s="1134"/>
      <c r="AI132" s="1134"/>
      <c r="AJ132" s="1135"/>
      <c r="AK132" s="1136">
        <v>10.184708349999999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470</v>
      </c>
      <c r="W133" s="1138"/>
      <c r="X133" s="1138"/>
      <c r="Y133" s="1138"/>
      <c r="Z133" s="1139"/>
      <c r="AA133" s="1140">
        <v>11.9</v>
      </c>
      <c r="AB133" s="1141"/>
      <c r="AC133" s="1141"/>
      <c r="AD133" s="1141"/>
      <c r="AE133" s="1142"/>
      <c r="AF133" s="1140">
        <v>11.2</v>
      </c>
      <c r="AG133" s="1141"/>
      <c r="AH133" s="1141"/>
      <c r="AI133" s="1141"/>
      <c r="AJ133" s="1142"/>
      <c r="AK133" s="1140">
        <v>10.5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8" scale="6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471</v>
      </c>
      <c r="B5" s="246"/>
      <c r="C5" s="246"/>
      <c r="D5" s="246"/>
      <c r="E5" s="246"/>
      <c r="F5" s="246"/>
      <c r="G5" s="246"/>
      <c r="H5" s="246"/>
      <c r="I5" s="246"/>
      <c r="J5" s="246"/>
      <c r="K5" s="246"/>
      <c r="L5" s="246"/>
      <c r="M5" s="246"/>
      <c r="N5" s="246"/>
      <c r="O5" s="247"/>
    </row>
    <row r="6" spans="1:16">
      <c r="A6" s="248"/>
      <c r="B6" s="244"/>
      <c r="C6" s="244"/>
      <c r="D6" s="244"/>
      <c r="E6" s="244"/>
      <c r="F6" s="244"/>
      <c r="G6" s="249" t="s">
        <v>472</v>
      </c>
      <c r="H6" s="249"/>
      <c r="I6" s="249"/>
      <c r="J6" s="249"/>
      <c r="K6" s="244"/>
      <c r="L6" s="244"/>
      <c r="M6" s="244"/>
      <c r="N6" s="244"/>
    </row>
    <row r="7" spans="1:16">
      <c r="A7" s="248"/>
      <c r="B7" s="244"/>
      <c r="C7" s="244"/>
      <c r="D7" s="244"/>
      <c r="E7" s="244"/>
      <c r="F7" s="244"/>
      <c r="G7" s="251"/>
      <c r="H7" s="252"/>
      <c r="I7" s="252"/>
      <c r="J7" s="253"/>
      <c r="K7" s="1147" t="s">
        <v>473</v>
      </c>
      <c r="L7" s="254"/>
      <c r="M7" s="255" t="s">
        <v>474</v>
      </c>
      <c r="N7" s="256"/>
    </row>
    <row r="8" spans="1:16">
      <c r="A8" s="248"/>
      <c r="B8" s="244"/>
      <c r="C8" s="244"/>
      <c r="D8" s="244"/>
      <c r="E8" s="244"/>
      <c r="F8" s="244"/>
      <c r="G8" s="257"/>
      <c r="H8" s="258"/>
      <c r="I8" s="258"/>
      <c r="J8" s="259"/>
      <c r="K8" s="1148"/>
      <c r="L8" s="260" t="s">
        <v>475</v>
      </c>
      <c r="M8" s="261" t="s">
        <v>476</v>
      </c>
      <c r="N8" s="262" t="s">
        <v>477</v>
      </c>
    </row>
    <row r="9" spans="1:16">
      <c r="A9" s="248"/>
      <c r="B9" s="244"/>
      <c r="C9" s="244"/>
      <c r="D9" s="244"/>
      <c r="E9" s="244"/>
      <c r="F9" s="244"/>
      <c r="G9" s="1149" t="s">
        <v>478</v>
      </c>
      <c r="H9" s="1150"/>
      <c r="I9" s="1150"/>
      <c r="J9" s="1151"/>
      <c r="K9" s="263">
        <v>1759739</v>
      </c>
      <c r="L9" s="264">
        <v>109936</v>
      </c>
      <c r="M9" s="265">
        <v>88578</v>
      </c>
      <c r="N9" s="266">
        <v>24.1</v>
      </c>
    </row>
    <row r="10" spans="1:16">
      <c r="A10" s="248"/>
      <c r="B10" s="244"/>
      <c r="C10" s="244"/>
      <c r="D10" s="244"/>
      <c r="E10" s="244"/>
      <c r="F10" s="244"/>
      <c r="G10" s="1149" t="s">
        <v>479</v>
      </c>
      <c r="H10" s="1150"/>
      <c r="I10" s="1150"/>
      <c r="J10" s="1151"/>
      <c r="K10" s="267">
        <v>109116</v>
      </c>
      <c r="L10" s="268">
        <v>6817</v>
      </c>
      <c r="M10" s="269">
        <v>7040</v>
      </c>
      <c r="N10" s="270">
        <v>-3.2</v>
      </c>
    </row>
    <row r="11" spans="1:16" ht="13.5" customHeight="1">
      <c r="A11" s="248"/>
      <c r="B11" s="244"/>
      <c r="C11" s="244"/>
      <c r="D11" s="244"/>
      <c r="E11" s="244"/>
      <c r="F11" s="244"/>
      <c r="G11" s="1149" t="s">
        <v>480</v>
      </c>
      <c r="H11" s="1150"/>
      <c r="I11" s="1150"/>
      <c r="J11" s="1151"/>
      <c r="K11" s="267">
        <v>15066</v>
      </c>
      <c r="L11" s="268">
        <v>941</v>
      </c>
      <c r="M11" s="269">
        <v>8852</v>
      </c>
      <c r="N11" s="270">
        <v>-89.4</v>
      </c>
    </row>
    <row r="12" spans="1:16" ht="13.5" customHeight="1">
      <c r="A12" s="248"/>
      <c r="B12" s="244"/>
      <c r="C12" s="244"/>
      <c r="D12" s="244"/>
      <c r="E12" s="244"/>
      <c r="F12" s="244"/>
      <c r="G12" s="1149" t="s">
        <v>481</v>
      </c>
      <c r="H12" s="1150"/>
      <c r="I12" s="1150"/>
      <c r="J12" s="1151"/>
      <c r="K12" s="267" t="s">
        <v>482</v>
      </c>
      <c r="L12" s="268" t="s">
        <v>482</v>
      </c>
      <c r="M12" s="269">
        <v>853</v>
      </c>
      <c r="N12" s="270" t="s">
        <v>482</v>
      </c>
    </row>
    <row r="13" spans="1:16" ht="13.5" customHeight="1">
      <c r="A13" s="248"/>
      <c r="B13" s="244"/>
      <c r="C13" s="244"/>
      <c r="D13" s="244"/>
      <c r="E13" s="244"/>
      <c r="F13" s="244"/>
      <c r="G13" s="1149" t="s">
        <v>483</v>
      </c>
      <c r="H13" s="1150"/>
      <c r="I13" s="1150"/>
      <c r="J13" s="1151"/>
      <c r="K13" s="267" t="s">
        <v>482</v>
      </c>
      <c r="L13" s="268" t="s">
        <v>482</v>
      </c>
      <c r="M13" s="269">
        <v>12</v>
      </c>
      <c r="N13" s="270" t="s">
        <v>482</v>
      </c>
    </row>
    <row r="14" spans="1:16" ht="13.5" customHeight="1">
      <c r="A14" s="248"/>
      <c r="B14" s="244"/>
      <c r="C14" s="244"/>
      <c r="D14" s="244"/>
      <c r="E14" s="244"/>
      <c r="F14" s="244"/>
      <c r="G14" s="1149" t="s">
        <v>484</v>
      </c>
      <c r="H14" s="1150"/>
      <c r="I14" s="1150"/>
      <c r="J14" s="1151"/>
      <c r="K14" s="267">
        <v>124248</v>
      </c>
      <c r="L14" s="268">
        <v>7762</v>
      </c>
      <c r="M14" s="269">
        <v>4061</v>
      </c>
      <c r="N14" s="270">
        <v>91.1</v>
      </c>
    </row>
    <row r="15" spans="1:16" ht="13.5" customHeight="1">
      <c r="A15" s="248"/>
      <c r="B15" s="244"/>
      <c r="C15" s="244"/>
      <c r="D15" s="244"/>
      <c r="E15" s="244"/>
      <c r="F15" s="244"/>
      <c r="G15" s="1149" t="s">
        <v>485</v>
      </c>
      <c r="H15" s="1150"/>
      <c r="I15" s="1150"/>
      <c r="J15" s="1151"/>
      <c r="K15" s="267">
        <v>125020</v>
      </c>
      <c r="L15" s="268">
        <v>7810</v>
      </c>
      <c r="M15" s="269">
        <v>2096</v>
      </c>
      <c r="N15" s="270">
        <v>272.60000000000002</v>
      </c>
    </row>
    <row r="16" spans="1:16">
      <c r="A16" s="248"/>
      <c r="B16" s="244"/>
      <c r="C16" s="244"/>
      <c r="D16" s="244"/>
      <c r="E16" s="244"/>
      <c r="F16" s="244"/>
      <c r="G16" s="1152" t="s">
        <v>486</v>
      </c>
      <c r="H16" s="1153"/>
      <c r="I16" s="1153"/>
      <c r="J16" s="1154"/>
      <c r="K16" s="268">
        <v>-202498</v>
      </c>
      <c r="L16" s="268">
        <v>-12651</v>
      </c>
      <c r="M16" s="269">
        <v>-9609</v>
      </c>
      <c r="N16" s="270">
        <v>31.7</v>
      </c>
    </row>
    <row r="17" spans="1:16">
      <c r="A17" s="248"/>
      <c r="B17" s="244"/>
      <c r="C17" s="244"/>
      <c r="D17" s="244"/>
      <c r="E17" s="244"/>
      <c r="F17" s="244"/>
      <c r="G17" s="1152" t="s">
        <v>165</v>
      </c>
      <c r="H17" s="1153"/>
      <c r="I17" s="1153"/>
      <c r="J17" s="1154"/>
      <c r="K17" s="268">
        <v>1930691</v>
      </c>
      <c r="L17" s="268">
        <v>120615</v>
      </c>
      <c r="M17" s="269">
        <v>101883</v>
      </c>
      <c r="N17" s="270">
        <v>18.399999999999999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487</v>
      </c>
      <c r="H19" s="244"/>
      <c r="I19" s="244"/>
      <c r="J19" s="244"/>
      <c r="K19" s="244"/>
      <c r="L19" s="244"/>
      <c r="M19" s="244"/>
      <c r="N19" s="244"/>
    </row>
    <row r="20" spans="1:16">
      <c r="A20" s="248"/>
      <c r="B20" s="244"/>
      <c r="C20" s="244"/>
      <c r="D20" s="244"/>
      <c r="E20" s="244"/>
      <c r="F20" s="244"/>
      <c r="G20" s="272"/>
      <c r="H20" s="273"/>
      <c r="I20" s="273"/>
      <c r="J20" s="274"/>
      <c r="K20" s="275" t="s">
        <v>488</v>
      </c>
      <c r="L20" s="276" t="s">
        <v>489</v>
      </c>
      <c r="M20" s="277" t="s">
        <v>490</v>
      </c>
      <c r="N20" s="278"/>
    </row>
    <row r="21" spans="1:16" s="284" customFormat="1">
      <c r="A21" s="279"/>
      <c r="B21" s="249"/>
      <c r="C21" s="249"/>
      <c r="D21" s="249"/>
      <c r="E21" s="249"/>
      <c r="F21" s="249"/>
      <c r="G21" s="1144" t="s">
        <v>491</v>
      </c>
      <c r="H21" s="1145"/>
      <c r="I21" s="1145"/>
      <c r="J21" s="1146"/>
      <c r="K21" s="280">
        <v>13.12</v>
      </c>
      <c r="L21" s="281">
        <v>9.81</v>
      </c>
      <c r="M21" s="282">
        <v>3.31</v>
      </c>
      <c r="N21" s="249"/>
      <c r="O21" s="283"/>
      <c r="P21" s="279"/>
    </row>
    <row r="22" spans="1:16" s="284" customFormat="1">
      <c r="A22" s="279"/>
      <c r="B22" s="249"/>
      <c r="C22" s="249"/>
      <c r="D22" s="249"/>
      <c r="E22" s="249"/>
      <c r="F22" s="249"/>
      <c r="G22" s="1144" t="s">
        <v>492</v>
      </c>
      <c r="H22" s="1145"/>
      <c r="I22" s="1145"/>
      <c r="J22" s="1146"/>
      <c r="K22" s="285">
        <v>97.3</v>
      </c>
      <c r="L22" s="286">
        <v>97.8</v>
      </c>
      <c r="M22" s="287">
        <v>-0.5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495</v>
      </c>
      <c r="H29" s="249"/>
      <c r="I29" s="249"/>
      <c r="J29" s="249"/>
      <c r="K29" s="244"/>
      <c r="L29" s="244"/>
      <c r="M29" s="244"/>
      <c r="N29" s="244"/>
      <c r="O29" s="293"/>
    </row>
    <row r="30" spans="1:16">
      <c r="A30" s="248"/>
      <c r="B30" s="244"/>
      <c r="C30" s="244"/>
      <c r="D30" s="244"/>
      <c r="E30" s="244"/>
      <c r="F30" s="244"/>
      <c r="G30" s="251"/>
      <c r="H30" s="252"/>
      <c r="I30" s="252"/>
      <c r="J30" s="253"/>
      <c r="K30" s="1147" t="s">
        <v>473</v>
      </c>
      <c r="L30" s="254"/>
      <c r="M30" s="255" t="s">
        <v>474</v>
      </c>
      <c r="N30" s="256"/>
    </row>
    <row r="31" spans="1:16">
      <c r="A31" s="248"/>
      <c r="B31" s="244"/>
      <c r="C31" s="244"/>
      <c r="D31" s="244"/>
      <c r="E31" s="244"/>
      <c r="F31" s="244"/>
      <c r="G31" s="257"/>
      <c r="H31" s="258"/>
      <c r="I31" s="258"/>
      <c r="J31" s="259"/>
      <c r="K31" s="1148"/>
      <c r="L31" s="260" t="s">
        <v>475</v>
      </c>
      <c r="M31" s="261" t="s">
        <v>476</v>
      </c>
      <c r="N31" s="262" t="s">
        <v>477</v>
      </c>
    </row>
    <row r="32" spans="1:16" ht="27" customHeight="1">
      <c r="A32" s="248"/>
      <c r="B32" s="244"/>
      <c r="C32" s="244"/>
      <c r="D32" s="244"/>
      <c r="E32" s="244"/>
      <c r="F32" s="244"/>
      <c r="G32" s="1160" t="s">
        <v>496</v>
      </c>
      <c r="H32" s="1161"/>
      <c r="I32" s="1161"/>
      <c r="J32" s="1162"/>
      <c r="K32" s="294">
        <v>1141787</v>
      </c>
      <c r="L32" s="294">
        <v>71330</v>
      </c>
      <c r="M32" s="295">
        <v>68295</v>
      </c>
      <c r="N32" s="296">
        <v>4.4000000000000004</v>
      </c>
    </row>
    <row r="33" spans="1:16" ht="13.5" customHeight="1">
      <c r="A33" s="248"/>
      <c r="B33" s="244"/>
      <c r="C33" s="244"/>
      <c r="D33" s="244"/>
      <c r="E33" s="244"/>
      <c r="F33" s="244"/>
      <c r="G33" s="1160" t="s">
        <v>497</v>
      </c>
      <c r="H33" s="1161"/>
      <c r="I33" s="1161"/>
      <c r="J33" s="1162"/>
      <c r="K33" s="294" t="s">
        <v>482</v>
      </c>
      <c r="L33" s="294" t="s">
        <v>482</v>
      </c>
      <c r="M33" s="295" t="s">
        <v>482</v>
      </c>
      <c r="N33" s="296" t="s">
        <v>482</v>
      </c>
    </row>
    <row r="34" spans="1:16" ht="27" customHeight="1">
      <c r="A34" s="248"/>
      <c r="B34" s="244"/>
      <c r="C34" s="244"/>
      <c r="D34" s="244"/>
      <c r="E34" s="244"/>
      <c r="F34" s="244"/>
      <c r="G34" s="1160" t="s">
        <v>498</v>
      </c>
      <c r="H34" s="1161"/>
      <c r="I34" s="1161"/>
      <c r="J34" s="1162"/>
      <c r="K34" s="294" t="s">
        <v>482</v>
      </c>
      <c r="L34" s="294" t="s">
        <v>482</v>
      </c>
      <c r="M34" s="295">
        <v>20</v>
      </c>
      <c r="N34" s="296" t="s">
        <v>482</v>
      </c>
    </row>
    <row r="35" spans="1:16" ht="27" customHeight="1">
      <c r="A35" s="248"/>
      <c r="B35" s="244"/>
      <c r="C35" s="244"/>
      <c r="D35" s="244"/>
      <c r="E35" s="244"/>
      <c r="F35" s="244"/>
      <c r="G35" s="1160" t="s">
        <v>499</v>
      </c>
      <c r="H35" s="1161"/>
      <c r="I35" s="1161"/>
      <c r="J35" s="1162"/>
      <c r="K35" s="294">
        <v>180948</v>
      </c>
      <c r="L35" s="294">
        <v>11304</v>
      </c>
      <c r="M35" s="295">
        <v>17270</v>
      </c>
      <c r="N35" s="296">
        <v>-34.5</v>
      </c>
    </row>
    <row r="36" spans="1:16" ht="27" customHeight="1">
      <c r="A36" s="248"/>
      <c r="B36" s="244"/>
      <c r="C36" s="244"/>
      <c r="D36" s="244"/>
      <c r="E36" s="244"/>
      <c r="F36" s="244"/>
      <c r="G36" s="1160" t="s">
        <v>500</v>
      </c>
      <c r="H36" s="1161"/>
      <c r="I36" s="1161"/>
      <c r="J36" s="1162"/>
      <c r="K36" s="294">
        <v>49129</v>
      </c>
      <c r="L36" s="294">
        <v>3069</v>
      </c>
      <c r="M36" s="295">
        <v>2908</v>
      </c>
      <c r="N36" s="296">
        <v>5.5</v>
      </c>
    </row>
    <row r="37" spans="1:16" ht="13.5" customHeight="1">
      <c r="A37" s="248"/>
      <c r="B37" s="244"/>
      <c r="C37" s="244"/>
      <c r="D37" s="244"/>
      <c r="E37" s="244"/>
      <c r="F37" s="244"/>
      <c r="G37" s="1160" t="s">
        <v>501</v>
      </c>
      <c r="H37" s="1161"/>
      <c r="I37" s="1161"/>
      <c r="J37" s="1162"/>
      <c r="K37" s="294">
        <v>12926</v>
      </c>
      <c r="L37" s="294">
        <v>808</v>
      </c>
      <c r="M37" s="295">
        <v>1444</v>
      </c>
      <c r="N37" s="296">
        <v>-44</v>
      </c>
    </row>
    <row r="38" spans="1:16" ht="27" customHeight="1">
      <c r="A38" s="248"/>
      <c r="B38" s="244"/>
      <c r="C38" s="244"/>
      <c r="D38" s="244"/>
      <c r="E38" s="244"/>
      <c r="F38" s="244"/>
      <c r="G38" s="1163" t="s">
        <v>502</v>
      </c>
      <c r="H38" s="1164"/>
      <c r="I38" s="1164"/>
      <c r="J38" s="1165"/>
      <c r="K38" s="297" t="s">
        <v>482</v>
      </c>
      <c r="L38" s="297" t="s">
        <v>482</v>
      </c>
      <c r="M38" s="298">
        <v>7</v>
      </c>
      <c r="N38" s="299" t="s">
        <v>482</v>
      </c>
      <c r="O38" s="293"/>
    </row>
    <row r="39" spans="1:16">
      <c r="A39" s="248"/>
      <c r="B39" s="244"/>
      <c r="C39" s="244"/>
      <c r="D39" s="244"/>
      <c r="E39" s="244"/>
      <c r="F39" s="244"/>
      <c r="G39" s="1163" t="s">
        <v>503</v>
      </c>
      <c r="H39" s="1164"/>
      <c r="I39" s="1164"/>
      <c r="J39" s="1165"/>
      <c r="K39" s="300">
        <v>-4353</v>
      </c>
      <c r="L39" s="300">
        <v>-272</v>
      </c>
      <c r="M39" s="301">
        <v>-4412</v>
      </c>
      <c r="N39" s="302">
        <v>-93.8</v>
      </c>
      <c r="O39" s="293"/>
    </row>
    <row r="40" spans="1:16" ht="27" customHeight="1">
      <c r="A40" s="248"/>
      <c r="B40" s="244"/>
      <c r="C40" s="244"/>
      <c r="D40" s="244"/>
      <c r="E40" s="244"/>
      <c r="F40" s="244"/>
      <c r="G40" s="1160" t="s">
        <v>504</v>
      </c>
      <c r="H40" s="1161"/>
      <c r="I40" s="1161"/>
      <c r="J40" s="1162"/>
      <c r="K40" s="300">
        <v>-910936</v>
      </c>
      <c r="L40" s="300">
        <v>-56909</v>
      </c>
      <c r="M40" s="301">
        <v>-58381</v>
      </c>
      <c r="N40" s="302">
        <v>-2.5</v>
      </c>
      <c r="O40" s="293"/>
    </row>
    <row r="41" spans="1:16">
      <c r="A41" s="248"/>
      <c r="B41" s="244"/>
      <c r="C41" s="244"/>
      <c r="D41" s="244"/>
      <c r="E41" s="244"/>
      <c r="F41" s="244"/>
      <c r="G41" s="1166" t="s">
        <v>276</v>
      </c>
      <c r="H41" s="1167"/>
      <c r="I41" s="1167"/>
      <c r="J41" s="1168"/>
      <c r="K41" s="294">
        <v>469501</v>
      </c>
      <c r="L41" s="300">
        <v>29331</v>
      </c>
      <c r="M41" s="301">
        <v>27153</v>
      </c>
      <c r="N41" s="302">
        <v>8</v>
      </c>
      <c r="O41" s="293"/>
    </row>
    <row r="42" spans="1:16">
      <c r="A42" s="248"/>
      <c r="B42" s="244"/>
      <c r="C42" s="244"/>
      <c r="D42" s="244"/>
      <c r="E42" s="244"/>
      <c r="F42" s="244"/>
      <c r="G42" s="303" t="s">
        <v>505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506</v>
      </c>
      <c r="B47" s="244"/>
      <c r="C47" s="244"/>
      <c r="D47" s="244"/>
      <c r="E47" s="244"/>
      <c r="F47" s="244"/>
      <c r="G47" s="244"/>
      <c r="H47" s="244"/>
      <c r="I47" s="244"/>
      <c r="J47" s="244"/>
      <c r="K47" s="244"/>
      <c r="L47" s="244"/>
      <c r="M47" s="244"/>
      <c r="N47" s="244"/>
    </row>
    <row r="48" spans="1:16">
      <c r="A48" s="248"/>
      <c r="B48" s="244"/>
      <c r="C48" s="244"/>
      <c r="D48" s="244"/>
      <c r="E48" s="244"/>
      <c r="F48" s="244"/>
      <c r="G48" s="308" t="s">
        <v>507</v>
      </c>
      <c r="H48" s="308"/>
      <c r="I48" s="308"/>
      <c r="J48" s="308"/>
      <c r="K48" s="308"/>
      <c r="L48" s="308"/>
      <c r="M48" s="309"/>
      <c r="N48" s="308"/>
    </row>
    <row r="49" spans="1:14" ht="13.5" customHeight="1">
      <c r="A49" s="248"/>
      <c r="B49" s="244"/>
      <c r="C49" s="244"/>
      <c r="D49" s="244"/>
      <c r="E49" s="244"/>
      <c r="F49" s="244"/>
      <c r="G49" s="310"/>
      <c r="H49" s="311"/>
      <c r="I49" s="1155" t="s">
        <v>473</v>
      </c>
      <c r="J49" s="1157" t="s">
        <v>508</v>
      </c>
      <c r="K49" s="1158"/>
      <c r="L49" s="1158"/>
      <c r="M49" s="1158"/>
      <c r="N49" s="1159"/>
    </row>
    <row r="50" spans="1:14">
      <c r="A50" s="248"/>
      <c r="B50" s="244"/>
      <c r="C50" s="244"/>
      <c r="D50" s="244"/>
      <c r="E50" s="244"/>
      <c r="F50" s="244"/>
      <c r="G50" s="312"/>
      <c r="H50" s="313"/>
      <c r="I50" s="1156"/>
      <c r="J50" s="314" t="s">
        <v>509</v>
      </c>
      <c r="K50" s="315" t="s">
        <v>510</v>
      </c>
      <c r="L50" s="316" t="s">
        <v>511</v>
      </c>
      <c r="M50" s="317" t="s">
        <v>512</v>
      </c>
      <c r="N50" s="318" t="s">
        <v>513</v>
      </c>
    </row>
    <row r="51" spans="1:14">
      <c r="A51" s="248"/>
      <c r="B51" s="244"/>
      <c r="C51" s="244"/>
      <c r="D51" s="244"/>
      <c r="E51" s="244"/>
      <c r="F51" s="244"/>
      <c r="G51" s="310" t="s">
        <v>514</v>
      </c>
      <c r="H51" s="311"/>
      <c r="I51" s="319">
        <v>1384678</v>
      </c>
      <c r="J51" s="320">
        <v>80598</v>
      </c>
      <c r="K51" s="321">
        <v>2</v>
      </c>
      <c r="L51" s="322">
        <v>67201</v>
      </c>
      <c r="M51" s="323">
        <v>-22.2</v>
      </c>
      <c r="N51" s="324">
        <v>24.2</v>
      </c>
    </row>
    <row r="52" spans="1:14">
      <c r="A52" s="248"/>
      <c r="B52" s="244"/>
      <c r="C52" s="244"/>
      <c r="D52" s="244"/>
      <c r="E52" s="244"/>
      <c r="F52" s="244"/>
      <c r="G52" s="325"/>
      <c r="H52" s="326" t="s">
        <v>515</v>
      </c>
      <c r="I52" s="327">
        <v>599013</v>
      </c>
      <c r="J52" s="328">
        <v>34867</v>
      </c>
      <c r="K52" s="329">
        <v>-35.299999999999997</v>
      </c>
      <c r="L52" s="330">
        <v>35210</v>
      </c>
      <c r="M52" s="331">
        <v>-14.6</v>
      </c>
      <c r="N52" s="332">
        <v>-20.7</v>
      </c>
    </row>
    <row r="53" spans="1:14">
      <c r="A53" s="248"/>
      <c r="B53" s="244"/>
      <c r="C53" s="244"/>
      <c r="D53" s="244"/>
      <c r="E53" s="244"/>
      <c r="F53" s="244"/>
      <c r="G53" s="310" t="s">
        <v>516</v>
      </c>
      <c r="H53" s="311"/>
      <c r="I53" s="319">
        <v>1198163</v>
      </c>
      <c r="J53" s="320">
        <v>70705</v>
      </c>
      <c r="K53" s="321">
        <v>-12.3</v>
      </c>
      <c r="L53" s="322">
        <v>75709</v>
      </c>
      <c r="M53" s="323">
        <v>12.7</v>
      </c>
      <c r="N53" s="324">
        <v>-25</v>
      </c>
    </row>
    <row r="54" spans="1:14">
      <c r="A54" s="248"/>
      <c r="B54" s="244"/>
      <c r="C54" s="244"/>
      <c r="D54" s="244"/>
      <c r="E54" s="244"/>
      <c r="F54" s="244"/>
      <c r="G54" s="325"/>
      <c r="H54" s="326" t="s">
        <v>515</v>
      </c>
      <c r="I54" s="327">
        <v>471902</v>
      </c>
      <c r="J54" s="328">
        <v>27847</v>
      </c>
      <c r="K54" s="329">
        <v>-20.100000000000001</v>
      </c>
      <c r="L54" s="330">
        <v>35212</v>
      </c>
      <c r="M54" s="331">
        <v>0</v>
      </c>
      <c r="N54" s="332">
        <v>-20.100000000000001</v>
      </c>
    </row>
    <row r="55" spans="1:14">
      <c r="A55" s="248"/>
      <c r="B55" s="244"/>
      <c r="C55" s="244"/>
      <c r="D55" s="244"/>
      <c r="E55" s="244"/>
      <c r="F55" s="244"/>
      <c r="G55" s="310" t="s">
        <v>517</v>
      </c>
      <c r="H55" s="311"/>
      <c r="I55" s="319">
        <v>1994103</v>
      </c>
      <c r="J55" s="320">
        <v>119393</v>
      </c>
      <c r="K55" s="321">
        <v>68.900000000000006</v>
      </c>
      <c r="L55" s="322">
        <v>90961</v>
      </c>
      <c r="M55" s="323">
        <v>20.100000000000001</v>
      </c>
      <c r="N55" s="324">
        <v>48.8</v>
      </c>
    </row>
    <row r="56" spans="1:14">
      <c r="A56" s="248"/>
      <c r="B56" s="244"/>
      <c r="C56" s="244"/>
      <c r="D56" s="244"/>
      <c r="E56" s="244"/>
      <c r="F56" s="244"/>
      <c r="G56" s="325"/>
      <c r="H56" s="326" t="s">
        <v>515</v>
      </c>
      <c r="I56" s="327">
        <v>913914</v>
      </c>
      <c r="J56" s="328">
        <v>54719</v>
      </c>
      <c r="K56" s="329">
        <v>96.5</v>
      </c>
      <c r="L56" s="330">
        <v>37720</v>
      </c>
      <c r="M56" s="331">
        <v>7.1</v>
      </c>
      <c r="N56" s="332">
        <v>89.4</v>
      </c>
    </row>
    <row r="57" spans="1:14">
      <c r="A57" s="248"/>
      <c r="B57" s="244"/>
      <c r="C57" s="244"/>
      <c r="D57" s="244"/>
      <c r="E57" s="244"/>
      <c r="F57" s="244"/>
      <c r="G57" s="310" t="s">
        <v>518</v>
      </c>
      <c r="H57" s="311"/>
      <c r="I57" s="319">
        <v>2000082</v>
      </c>
      <c r="J57" s="320">
        <v>121971</v>
      </c>
      <c r="K57" s="321">
        <v>2.2000000000000002</v>
      </c>
      <c r="L57" s="322">
        <v>106614</v>
      </c>
      <c r="M57" s="323">
        <v>17.2</v>
      </c>
      <c r="N57" s="324">
        <v>-15</v>
      </c>
    </row>
    <row r="58" spans="1:14">
      <c r="A58" s="248"/>
      <c r="B58" s="244"/>
      <c r="C58" s="244"/>
      <c r="D58" s="244"/>
      <c r="E58" s="244"/>
      <c r="F58" s="244"/>
      <c r="G58" s="325"/>
      <c r="H58" s="326" t="s">
        <v>515</v>
      </c>
      <c r="I58" s="327">
        <v>980388</v>
      </c>
      <c r="J58" s="328">
        <v>59787</v>
      </c>
      <c r="K58" s="329">
        <v>9.3000000000000007</v>
      </c>
      <c r="L58" s="330">
        <v>45545</v>
      </c>
      <c r="M58" s="331">
        <v>20.7</v>
      </c>
      <c r="N58" s="332">
        <v>-11.4</v>
      </c>
    </row>
    <row r="59" spans="1:14">
      <c r="A59" s="248"/>
      <c r="B59" s="244"/>
      <c r="C59" s="244"/>
      <c r="D59" s="244"/>
      <c r="E59" s="244"/>
      <c r="F59" s="244"/>
      <c r="G59" s="310" t="s">
        <v>519</v>
      </c>
      <c r="H59" s="311"/>
      <c r="I59" s="319">
        <v>1335453</v>
      </c>
      <c r="J59" s="320">
        <v>83429</v>
      </c>
      <c r="K59" s="321">
        <v>-31.6</v>
      </c>
      <c r="L59" s="322">
        <v>85459</v>
      </c>
      <c r="M59" s="323">
        <v>-19.8</v>
      </c>
      <c r="N59" s="324">
        <v>-11.8</v>
      </c>
    </row>
    <row r="60" spans="1:14">
      <c r="A60" s="248"/>
      <c r="B60" s="244"/>
      <c r="C60" s="244"/>
      <c r="D60" s="244"/>
      <c r="E60" s="244"/>
      <c r="F60" s="244"/>
      <c r="G60" s="325"/>
      <c r="H60" s="326" t="s">
        <v>515</v>
      </c>
      <c r="I60" s="333">
        <v>541980</v>
      </c>
      <c r="J60" s="328">
        <v>33859</v>
      </c>
      <c r="K60" s="329">
        <v>-43.4</v>
      </c>
      <c r="L60" s="330">
        <v>44378</v>
      </c>
      <c r="M60" s="331">
        <v>-2.6</v>
      </c>
      <c r="N60" s="332">
        <v>-40.799999999999997</v>
      </c>
    </row>
    <row r="61" spans="1:14">
      <c r="A61" s="248"/>
      <c r="B61" s="244"/>
      <c r="C61" s="244"/>
      <c r="D61" s="244"/>
      <c r="E61" s="244"/>
      <c r="F61" s="244"/>
      <c r="G61" s="310" t="s">
        <v>520</v>
      </c>
      <c r="H61" s="334"/>
      <c r="I61" s="335">
        <v>1582496</v>
      </c>
      <c r="J61" s="336">
        <v>95219</v>
      </c>
      <c r="K61" s="337">
        <v>5.8</v>
      </c>
      <c r="L61" s="338">
        <v>85189</v>
      </c>
      <c r="M61" s="339">
        <v>1.6</v>
      </c>
      <c r="N61" s="324">
        <v>4.2</v>
      </c>
    </row>
    <row r="62" spans="1:14">
      <c r="A62" s="248"/>
      <c r="B62" s="244"/>
      <c r="C62" s="244"/>
      <c r="D62" s="244"/>
      <c r="E62" s="244"/>
      <c r="F62" s="244"/>
      <c r="G62" s="325"/>
      <c r="H62" s="326" t="s">
        <v>515</v>
      </c>
      <c r="I62" s="327">
        <v>701439</v>
      </c>
      <c r="J62" s="328">
        <v>42216</v>
      </c>
      <c r="K62" s="329">
        <v>1.4</v>
      </c>
      <c r="L62" s="330">
        <v>39613</v>
      </c>
      <c r="M62" s="331">
        <v>2.1</v>
      </c>
      <c r="N62" s="332">
        <v>-0.7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69" t="s">
        <v>3</v>
      </c>
      <c r="D47" s="1169"/>
      <c r="E47" s="1170"/>
      <c r="F47" s="11">
        <v>21.1</v>
      </c>
      <c r="G47" s="12">
        <v>23.84</v>
      </c>
      <c r="H47" s="12">
        <v>25.31</v>
      </c>
      <c r="I47" s="12">
        <v>26.48</v>
      </c>
      <c r="J47" s="13">
        <v>30.4</v>
      </c>
    </row>
    <row r="48" spans="2:10" ht="57.75" customHeight="1">
      <c r="B48" s="14"/>
      <c r="C48" s="1171" t="s">
        <v>4</v>
      </c>
      <c r="D48" s="1171"/>
      <c r="E48" s="1172"/>
      <c r="F48" s="15">
        <v>4.82</v>
      </c>
      <c r="G48" s="16">
        <v>4.2699999999999996</v>
      </c>
      <c r="H48" s="16">
        <v>5.57</v>
      </c>
      <c r="I48" s="16">
        <v>5.4</v>
      </c>
      <c r="J48" s="17">
        <v>7.15</v>
      </c>
    </row>
    <row r="49" spans="2:10" ht="57.75" customHeight="1" thickBot="1">
      <c r="B49" s="18"/>
      <c r="C49" s="1173" t="s">
        <v>5</v>
      </c>
      <c r="D49" s="1173"/>
      <c r="E49" s="1174"/>
      <c r="F49" s="19">
        <v>1.79</v>
      </c>
      <c r="G49" s="20">
        <v>1.84</v>
      </c>
      <c r="H49" s="20">
        <v>2.8</v>
      </c>
      <c r="I49" s="20">
        <v>0.56000000000000005</v>
      </c>
      <c r="J49" s="21">
        <v>6.33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2017-05-18T08:29:51Z</cp:lastPrinted>
  <dcterms:created xsi:type="dcterms:W3CDTF">2017-02-15T23:30:06Z</dcterms:created>
  <dcterms:modified xsi:type="dcterms:W3CDTF">2017-05-19T04:12:42Z</dcterms:modified>
  <cp:category/>
</cp:coreProperties>
</file>