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E6F859CF-1301-4B38-9A00-0A3EB1EAF5F9}" xr6:coauthVersionLast="47" xr6:coauthVersionMax="47" xr10:uidLastSave="{00000000-0000-0000-0000-000000000000}"/>
  <bookViews>
    <workbookView xWindow="-120" yWindow="-16320" windowWidth="29040" windowHeight="15720" tabRatio="86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<sst xmlns="http://schemas.openxmlformats.org/spreadsheetml/2006/main" count="1148" uniqueCount="556">
  <si>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</si>
  <si>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</si>
  <si>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</si>
  <si>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</si>
  <si>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</si>
  <si>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</si>
  <si>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</si>
  <si>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</si>
  <si>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</si>
  <si>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</si>
  <si>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</si>
  <si>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</si>
  <si>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</si>
  <si>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</si>
  <si>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</si>
  <si>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</si>
  <si>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</si>
  <si>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</si>
  <si>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</si>
  <si>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</si>
  <si>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</si>
  <si>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</si>
  <si>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</si>
  <si>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</si>
  <si>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</si>
  <si>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</si>
  <si>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</si>
  <si>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</si>
  <si>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</si>
  <si>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</si>
  <si>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</si>
  <si>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</si>
  <si>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</si>
  <si>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</si>
  <si>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</si>
  <si>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</si>
  <si>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</si>
  <si>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</si>
  <si>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</si>
  <si>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</si>
  <si>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</si>
  <si>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</si>
  <si>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</si>
  <si>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</si>
  <si>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</si>
  <si>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</si>
  <si>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</si>
  <si>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</si>
  <si>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</si>
  <si>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</si>
  <si>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</si>
  <si>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</si>
  <si>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</si>
  <si>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</si>
  <si>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</si>
  <si>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</si>
  <si>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</si>
  <si>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</si>
  <si>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</si>
  <si>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</si>
  <si>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</si>
  <si>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</si>
  <si>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</si>
  <si>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</si>
  <si>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</si>
  <si>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</si>
  <si>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</si>
  <si>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</si>
  <si>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</si>
  <si>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</si>
  <si>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</si>
  <si>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</si>
  <si>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</si>
  <si>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</si>
  <si>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</si>
  <si>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</si>
  <si>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</si>
  <si>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</si>
  <si>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</si>
  <si>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</si>
  <si>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</si>
  <si>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</si>
  <si>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</si>
  <si>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</si>
  <si>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</si>
  <si>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</si>
  <si>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</si>
  <si>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</si>
  <si>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</si>
  <si>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</si>
  <si>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</si>
  <si>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</si>
  <si>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</si>
  <si>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</si>
  <si>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</si>
  <si>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</si>
  <si>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</si>
  <si>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</si>
  <si>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</si>
  <si>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</si>
  <si>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</si>
  <si>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</si>
  <si>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</si>
  <si>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</si>
  <si>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</si>
  <si>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</si>
  <si>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</si>
  <si>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</si>
  <si>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</si>
  <si>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</si>
  <si>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</si>
  <si>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</si>
  <si>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</si>
  <si>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</si>
  <si>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</si>
  <si>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</si>
  <si>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</si>
  <si>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</si>
  <si>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</si>
  <si>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</si>
  <si>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</si>
  <si>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</si>
  <si>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</si>
  <si>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</si>
  <si>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</si>
  <si>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</si>
  <si>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</si>
  <si>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</si>
  <si>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</si>
  <si>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</si>
  <si>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</si>
  <si>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</si>
  <si>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</si>
  <si>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</si>
  <si>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</si>
  <si>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</si>
  <si>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</si>
  <si>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</si>
  <si>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</si>
  <si>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</si>
  <si>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</si>
  <si>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</si>
  <si>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</si>
  <si>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</si>
  <si>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</si>
  <si>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</si>
  <si>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</si>
  <si>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</si>
  <si>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</si>
  <si>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</si>
  <si>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</si>
  <si>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</si>
  <si>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</si>
  <si>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</si>
  <si>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</si>
  <si>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</si>
  <si>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</si>
  <si>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</si>
  <si>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</si>
  <si>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</si>
  <si>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</si>
  <si>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</si>
  <si>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</si>
  <si>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</si>
  <si>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</si>
  <si>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</si>
  <si>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</si>
  <si>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</si>
  <si>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</si>
  <si>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</si>
  <si>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</si>
  <si>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</si>
  <si>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</si>
  <si>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</si>
  <si>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</si>
  <si>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</si>
  <si>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</si>
  <si>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</si>
  <si>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</si>
  <si>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</si>
  <si>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</si>
  <si>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</si>
  <si>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</si>
  <si>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</si>
  <si>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</si>
  <si>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</si>
  <si>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</si>
  <si>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</si>
  <si>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</si>
  <si>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</si>
  <si>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</si>
  <si>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</si>
  <si>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</si>
  <si>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</si>
  <si>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</si>
  <si>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</si>
  <si>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</si>
  <si>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</si>
  <si>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</si>
  <si>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</si>
  <si>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</si>
  <si>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</si>
  <si>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</si>
  <si>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鹿児島県龍郷町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</si>
  <si>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</si>
  <si>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</si>
  <si>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</si>
  <si>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</si>
  <si>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</si>
  <si>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</si>
  <si>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</si>
  <si>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</si>
  <si>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</si>
  <si>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</si>
  <si>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</si>
  <si>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</si>
  <si>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</si>
  <si>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</si>
  <si>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</si>
  <si>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</si>
  <si>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</si>
  <si>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</si>
  <si>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</si>
  <si>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</si>
  <si>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</si>
  <si>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</si>
  <si>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</si>
  <si>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</si>
  <si>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</si>
  <si>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</si>
  <si>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</si>
  <si>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</si>
  <si>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</si>
  <si>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</si>
  <si>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</si>
  <si>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</si>
  <si>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</si>
  <si>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</si>
  <si>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</si>
  <si>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</si>
  <si>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</si>
  <si>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</si>
  <si>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</si>
  <si>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</si>
  <si>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</si>
  <si>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</si>
  <si>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</si>
  <si>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</si>
  <si>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</si>
  <si>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</si>
  <si>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</si>
  <si>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</si>
  <si>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</si>
  <si>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</si>
  <si>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</si>
  <si>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</si>
  <si>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</si>
  <si>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</si>
  <si>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</si>
  <si>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</si>
  <si>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</si>
  <si>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</si>
  <si>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</si>
  <si>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</si>
  <si>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</si>
  <si>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</si>
  <si>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</si>
  <si>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</si>
  <si>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</si>
  <si>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</si>
  <si>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</si>
  <si>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</si>
  <si>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</si>
  <si>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</si>
  <si>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</si>
  <si>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</si>
  <si>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</si>
  <si>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</si>
  <si>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</si>
  <si>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</si>
  <si>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</si>
  <si>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</si>
  <si>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</si>
  <si>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</si>
  <si>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</si>
  <si>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</si>
  <si>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</si>
  <si>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</si>
  <si>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</si>
  <si>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</si>
  <si>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</si>
  <si>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</si>
  <si>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</si>
  <si>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</si>
  <si>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</si>
  <si>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</si>
  <si>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</si>
  <si>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</si>
  <si>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</si>
  <si>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</si>
  <si>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</si>
  <si>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</si>
  <si>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</si>
  <si>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</si>
  <si>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</si>
  <si>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</si>
  <si>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</si>
  <si>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</si>
  <si>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</si>
  <si>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</si>
  <si>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</si>
  <si>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</si>
  <si>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</si>
  <si>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</si>
  <si>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</si>
  <si>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</si>
  <si>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</si>
  <si>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</si>
  <si>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</si>
  <si>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</si>
  <si>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</si>
  <si>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</si>
  <si>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</si>
  <si>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</si>
  <si>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</si>
  <si>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</si>
  <si>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</si>
  <si>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</si>
  <si>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</si>
  <si>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</si>
  <si>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</si>
  <si>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</si>
  <si>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</si>
  <si>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</si>
  <si>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</si>
  <si>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</si>
  <si>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</si>
  <si>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</si>
  <si>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</si>
  <si>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</si>
  <si>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</si>
  <si>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</si>
  <si>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</si>
  <si>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</si>
  <si>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</si>
  <si>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</si>
  <si>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</si>
  <si>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</si>
  <si>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</si>
  <si>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</si>
  <si>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</si>
  <si>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</si>
  <si>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</si>
  <si>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</si>
  <si>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鹿児島県龍郷町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</si>
  <si>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</si>
  <si>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</si>
  <si>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</si>
  <si>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</si>
  <si>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</si>
  <si>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</si>
  <si>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</si>
  <si>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</si>
  <si>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</si>
  <si>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</si>
  <si>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</si>
  <si>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</si>
  <si>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</si>
  <si>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</si>
  <si>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</si>
  <si>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</si>
  <si>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</si>
  <si>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</si>
  <si>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</si>
  <si>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</si>
  <si>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</si>
  <si>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</si>
  <si>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</si>
  <si>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</si>
  <si>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</si>
  <si>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</si>
  <si>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</si>
  <si>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</si>
  <si>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</si>
  <si>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</si>
  <si>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</si>
  <si>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</si>
  <si>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</si>
  <si>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</si>
  <si>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</si>
  <si>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</si>
  <si>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</si>
  <si>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</si>
  <si>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</si>
  <si>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</si>
  <si>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</si>
  <si>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</si>
  <si>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</si>
  <si>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</si>
  <si>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</si>
  <si>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</si>
  <si>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</si>
  <si>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</si>
  <si>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</si>
  <si>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</si>
  <si>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</si>
  <si>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</si>
  <si>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</si>
  <si>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</si>
  <si>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</si>
  <si>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</si>
  <si>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</si>
  <si>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</si>
  <si>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</si>
  <si>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</si>
  <si>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</si>
  <si>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</si>
  <si>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</si>
  <si>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</si>
  <si>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</si>
  <si>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</si>
  <si>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</si>
  <si>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</si>
  <si>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</si>
  <si>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</si>
  <si>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</si>
  <si>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</si>
  <si>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</si>
  <si>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</si>
  <si>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</si>
  <si>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</si>
  <si>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</si>
  <si>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</si>
  <si>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</si>
  <si>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</si>
  <si>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</si>
  <si>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</si>
  <si>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</si>
  <si>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</si>
  <si>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</si>
  <si>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</si>
  <si>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</si>
  <si>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</si>
  <si>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</si>
  <si>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</si>
  <si>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</si>
  <si>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</si>
  <si>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</si>
  <si>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</si>
  <si>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</si>
  <si>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</si>
  <si>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</si>
  <si>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</si>
  <si>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</si>
  <si>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</si>
  <si>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</si>
  <si>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</si>
  <si>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</si>
  <si>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</si>
  <si>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</si>
  <si>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</si>
  <si>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</si>
  <si>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</si>
  <si>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</si>
  <si>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</si>
  <si>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</si>
  <si>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</si>
  <si>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</si>
  <si>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</si>
  <si>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</si>
  <si>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</si>
  <si>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</si>
  <si>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</si>
  <si>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</si>
  <si>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</si>
  <si>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</si>
  <si>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</si>
  <si>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</si>
  <si>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</si>
  <si>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</si>
  <si>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</si>
  <si>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</si>
  <si>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</si>
  <si>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</si>
  <si>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</si>
  <si>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</si>
  <si>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</si>
  <si>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</si>
  <si>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</si>
  <si>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</si>
  <si>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</si>
  <si>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</si>
  <si>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</si>
  <si>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</si>
  <si>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</si>
  <si>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</si>
  <si>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</si>
  <si>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</si>
  <si>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</si>
  <si>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</si>
  <si>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</si>
  <si>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</si>
  <si>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</si>
  <si>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</si>
  <si>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</si>
  <si>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</si>
  <si>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</si>
  <si>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</si>
  <si>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</si>
  <si>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</si>
  <si>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</si>
  <si>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</si>
  <si>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</si>
  <si>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</si>
  <si>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</si>
  <si>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</si>
  <si>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</si>
  <si>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</si>
  <si>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</si>
  <si>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</si>
  <si>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</si>
  <si>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</si>
  <si>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</si>
  <si>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</si>
  <si>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</si>
  <si>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</si>
  <si>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</si>
  <si>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</si>
  <si>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</si>
  <si>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10.58</t>
  </si>
  <si>
    <t>水道事業会計</t>
  </si>
  <si>
    <t>一般会計</t>
  </si>
  <si>
    <t>下水道事業会計</t>
  </si>
  <si>
    <t>介護保険事業特別会計</t>
  </si>
  <si>
    <t>国民健康保険事業勘定特別会計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</si>
  <si>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</si>
  <si>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</si>
  <si>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</si>
  <si>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</si>
  <si>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</si>
  <si>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</si>
  <si>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</si>
  <si>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</si>
  <si>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庁舎整備基金</t>
    <phoneticPr fontId="5"/>
  </si>
  <si>
    <t>公共施設等整備基金</t>
    <phoneticPr fontId="38"/>
  </si>
  <si>
    <t>教育施設整備基金</t>
    <phoneticPr fontId="38"/>
  </si>
  <si>
    <t>安全安心対策基金</t>
    <phoneticPr fontId="38"/>
  </si>
  <si>
    <t>地域福祉基金</t>
    <phoneticPr fontId="38"/>
  </si>
  <si>
    <t>鹿児島県市町村総合事務組合</t>
  </si>
  <si>
    <t>大島地区衛生組合</t>
  </si>
  <si>
    <t>大島地区消防組合</t>
  </si>
  <si>
    <t>奄美群島広域事務組合</t>
  </si>
  <si>
    <t>奄美大島地区介護保険一部事務組合</t>
  </si>
  <si>
    <t>鹿児島県後期高齢者医療広域事務組合（一般会計）</t>
  </si>
  <si>
    <t>鹿児島県後期高齢者医療広域事務組合（特別会計）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</si>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</sst>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86B4-45F7-8A07-C3A4D56B6A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194024</c:v>
                </c:pt>
                <c:pt idx="1">
                  <c:v>241968</c:v>
                </c:pt>
                <c:pt idx="2">
                  <c:v>247660</c:v>
                </c:pt>
                <c:pt idx="3">
                  <c:v>222291</c:v>
                </c:pt>
                <c:pt idx="4">
                  <c:v>295337</c:v>
                </c:pt>
              </c:numCache>
            </c:numRef>
          </c:val>
          <c:smooth val="0"/>
          <c:extLst>
            <c:ext xmlns:c16="http://schemas.microsoft.com/office/drawing/2014/chart" uri="{C3380CC4-5D6E-409C-BE32-E72D297353CC}">
              <c16:uniqueId val="{00000001-86B4-45F7-8A07-C3A4D56B6A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2.33</c:v>
                </c:pt>
                <c:pt idx="1">
                  <c:v>2.41</c:v>
                </c:pt>
                <c:pt idx="2">
                  <c:v>3</c:v>
                </c:pt>
                <c:pt idx="3">
                  <c:v>3.04</c:v>
                </c:pt>
                <c:pt idx="4">
                  <c:v>3.24</c:v>
                </c:pt>
              </c:numCache>
            </c:numRef>
          </c:val>
          <c:extLst>
            <c:ext xmlns:c16="http://schemas.microsoft.com/office/drawing/2014/chart" uri="{C3380CC4-5D6E-409C-BE32-E72D297353CC}">
              <c16:uniqueId val="{00000000-AAB5-496E-871F-F79D5E7FF1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79.209999999999994</c:v>
                </c:pt>
                <c:pt idx="1">
                  <c:v>73.52</c:v>
                </c:pt>
                <c:pt idx="2">
                  <c:v>62.98</c:v>
                </c:pt>
                <c:pt idx="3">
                  <c:v>62.04</c:v>
                </c:pt>
                <c:pt idx="4">
                  <c:v>60.84</c:v>
                </c:pt>
              </c:numCache>
            </c:numRef>
          </c:val>
          <c:extLst>
            <c:ext xmlns:c16="http://schemas.microsoft.com/office/drawing/2014/chart" uri="{C3380CC4-5D6E-409C-BE32-E72D297353CC}">
              <c16:uniqueId val="{00000001-AAB5-496E-871F-F79D5E7FF1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4.46</c:v>
                </c:pt>
                <c:pt idx="1">
                  <c:v>0.26</c:v>
                </c:pt>
                <c:pt idx="2">
                  <c:v>-10.58</c:v>
                </c:pt>
                <c:pt idx="3">
                  <c:v>0.09</c:v>
                </c:pt>
                <c:pt idx="4">
                  <c:v>0.28000000000000003</c:v>
                </c:pt>
              </c:numCache>
            </c:numRef>
          </c:val>
          <c:smooth val="0"/>
          <c:extLst>
            <c:ext xmlns:c16="http://schemas.microsoft.com/office/drawing/2014/chart" uri="{C3380CC4-5D6E-409C-BE32-E72D297353CC}">
              <c16:uniqueId val="{00000002-AAB5-496E-871F-F79D5E7FF1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0.06</c:v>
                </c:pt>
                <c:pt idx="4">
                  <c:v>#N/A</c:v>
                </c:pt>
                <c:pt idx="5">
                  <c:v>1.88</c:v>
                </c:pt>
                <c:pt idx="6">
                  <c:v>0</c:v>
                </c:pt>
                <c:pt idx="7">
                  <c:v>0</c:v>
                </c:pt>
                <c:pt idx="8">
                  <c:v>0</c:v>
                </c:pt>
                <c:pt idx="9">
                  <c:v>0</c:v>
                </c:pt>
              </c:numCache>
            </c:numRef>
          </c:val>
          <c:extLst>
            <c:ext xmlns:c16="http://schemas.microsoft.com/office/drawing/2014/chart" uri="{C3380CC4-5D6E-409C-BE32-E72D297353CC}">
              <c16:uniqueId val="{00000000-997B-43E6-B639-EFE0DEEF92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7B-43E6-B639-EFE0DEEF92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7B-43E6-B639-EFE0DEEF92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97B-43E6-B639-EFE0DEEF92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0.02</c:v>
                </c:pt>
                <c:pt idx="6">
                  <c:v>#N/A</c:v>
                </c:pt>
                <c:pt idx="7">
                  <c:v>0.02</c:v>
                </c:pt>
                <c:pt idx="8">
                  <c:v>#N/A</c:v>
                </c:pt>
                <c:pt idx="9">
                  <c:v>0</c:v>
                </c:pt>
              </c:numCache>
            </c:numRef>
          </c:val>
          <c:extLst>
            <c:ext xmlns:c16="http://schemas.microsoft.com/office/drawing/2014/chart" uri="{C3380CC4-5D6E-409C-BE32-E72D297353CC}">
              <c16:uniqueId val="{00000004-997B-43E6-B639-EFE0DEEF920E}"/>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0.12</c:v>
                </c:pt>
                <c:pt idx="4">
                  <c:v>#N/A</c:v>
                </c:pt>
                <c:pt idx="5">
                  <c:v>0.01</c:v>
                </c:pt>
                <c:pt idx="6">
                  <c:v>#N/A</c:v>
                </c:pt>
                <c:pt idx="7">
                  <c:v>0.14000000000000001</c:v>
                </c:pt>
                <c:pt idx="8">
                  <c:v>#N/A</c:v>
                </c:pt>
                <c:pt idx="9">
                  <c:v>0.04</c:v>
                </c:pt>
              </c:numCache>
            </c:numRef>
          </c:val>
          <c:extLst>
            <c:ext xmlns:c16="http://schemas.microsoft.com/office/drawing/2014/chart" uri="{C3380CC4-5D6E-409C-BE32-E72D297353CC}">
              <c16:uniqueId val="{00000005-997B-43E6-B639-EFE0DEEF920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c:v>
                </c:pt>
                <c:pt idx="4">
                  <c:v>#N/A</c:v>
                </c:pt>
                <c:pt idx="5">
                  <c:v>0.49</c:v>
                </c:pt>
                <c:pt idx="6">
                  <c:v>#N/A</c:v>
                </c:pt>
                <c:pt idx="7">
                  <c:v>0.02</c:v>
                </c:pt>
                <c:pt idx="8">
                  <c:v>#N/A</c:v>
                </c:pt>
                <c:pt idx="9">
                  <c:v>0.28999999999999998</c:v>
                </c:pt>
              </c:numCache>
            </c:numRef>
          </c:val>
          <c:extLst>
            <c:ext xmlns:c16="http://schemas.microsoft.com/office/drawing/2014/chart" uri="{C3380CC4-5D6E-409C-BE32-E72D297353CC}">
              <c16:uniqueId val="{00000006-997B-43E6-B639-EFE0DEEF920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1.95</c:v>
                </c:pt>
                <c:pt idx="8">
                  <c:v>#N/A</c:v>
                </c:pt>
                <c:pt idx="9">
                  <c:v>1.76</c:v>
                </c:pt>
              </c:numCache>
            </c:numRef>
          </c:val>
          <c:extLst>
            <c:ext xmlns:c16="http://schemas.microsoft.com/office/drawing/2014/chart" uri="{C3380CC4-5D6E-409C-BE32-E72D297353CC}">
              <c16:uniqueId val="{00000007-997B-43E6-B639-EFE0DEEF92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2.3199999999999998</c:v>
                </c:pt>
                <c:pt idx="2">
                  <c:v>#N/A</c:v>
                </c:pt>
                <c:pt idx="3">
                  <c:v>2.41</c:v>
                </c:pt>
                <c:pt idx="4">
                  <c:v>#N/A</c:v>
                </c:pt>
                <c:pt idx="5">
                  <c:v>3</c:v>
                </c:pt>
                <c:pt idx="6">
                  <c:v>#N/A</c:v>
                </c:pt>
                <c:pt idx="7">
                  <c:v>3.04</c:v>
                </c:pt>
                <c:pt idx="8">
                  <c:v>#N/A</c:v>
                </c:pt>
                <c:pt idx="9">
                  <c:v>3.24</c:v>
                </c:pt>
              </c:numCache>
            </c:numRef>
          </c:val>
          <c:extLst>
            <c:ext xmlns:c16="http://schemas.microsoft.com/office/drawing/2014/chart" uri="{C3380CC4-5D6E-409C-BE32-E72D297353CC}">
              <c16:uniqueId val="{00000008-997B-43E6-B639-EFE0DEEF92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3.68</c:v>
                </c:pt>
                <c:pt idx="2">
                  <c:v>#N/A</c:v>
                </c:pt>
                <c:pt idx="3">
                  <c:v>3.7</c:v>
                </c:pt>
                <c:pt idx="4">
                  <c:v>#N/A</c:v>
                </c:pt>
                <c:pt idx="5">
                  <c:v>3.96</c:v>
                </c:pt>
                <c:pt idx="6">
                  <c:v>#N/A</c:v>
                </c:pt>
                <c:pt idx="7">
                  <c:v>4.1900000000000004</c:v>
                </c:pt>
                <c:pt idx="8">
                  <c:v>#N/A</c:v>
                </c:pt>
                <c:pt idx="9">
                  <c:v>3.5</c:v>
                </c:pt>
              </c:numCache>
            </c:numRef>
          </c:val>
          <c:extLst>
            <c:ext xmlns:c16="http://schemas.microsoft.com/office/drawing/2014/chart" uri="{C3380CC4-5D6E-409C-BE32-E72D297353CC}">
              <c16:uniqueId val="{00000009-997B-43E6-B639-EFE0DEEF92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634</c:v>
                </c:pt>
                <c:pt idx="5">
                  <c:v>621</c:v>
                </c:pt>
                <c:pt idx="8">
                  <c:v>673</c:v>
                </c:pt>
                <c:pt idx="11">
                  <c:v>665</c:v>
                </c:pt>
                <c:pt idx="14">
                  <c:v>647</c:v>
                </c:pt>
              </c:numCache>
            </c:numRef>
          </c:val>
          <c:extLst>
            <c:ext xmlns:c16="http://schemas.microsoft.com/office/drawing/2014/chart" uri="{C3380CC4-5D6E-409C-BE32-E72D297353CC}">
              <c16:uniqueId val="{00000000-CBE6-4812-9B58-6F80254EB0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E6-4812-9B58-6F80254EB0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E6-4812-9B58-6F80254EB0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36</c:v>
                </c:pt>
                <c:pt idx="6">
                  <c:v>15</c:v>
                </c:pt>
                <c:pt idx="9">
                  <c:v>0</c:v>
                </c:pt>
                <c:pt idx="12">
                  <c:v>0</c:v>
                </c:pt>
              </c:numCache>
            </c:numRef>
          </c:val>
          <c:extLst>
            <c:ext xmlns:c16="http://schemas.microsoft.com/office/drawing/2014/chart" uri="{C3380CC4-5D6E-409C-BE32-E72D297353CC}">
              <c16:uniqueId val="{00000003-CBE6-4812-9B58-6F80254EB0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113</c:v>
                </c:pt>
                <c:pt idx="6">
                  <c:v>112</c:v>
                </c:pt>
                <c:pt idx="9">
                  <c:v>130</c:v>
                </c:pt>
                <c:pt idx="12">
                  <c:v>132</c:v>
                </c:pt>
              </c:numCache>
            </c:numRef>
          </c:val>
          <c:extLst>
            <c:ext xmlns:c16="http://schemas.microsoft.com/office/drawing/2014/chart" uri="{C3380CC4-5D6E-409C-BE32-E72D297353CC}">
              <c16:uniqueId val="{00000004-CBE6-4812-9B58-6F80254EB0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E6-4812-9B58-6F80254EB0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E6-4812-9B58-6F80254EB0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756</c:v>
                </c:pt>
                <c:pt idx="3">
                  <c:v>763</c:v>
                </c:pt>
                <c:pt idx="6">
                  <c:v>808</c:v>
                </c:pt>
                <c:pt idx="9">
                  <c:v>839</c:v>
                </c:pt>
                <c:pt idx="12">
                  <c:v>826</c:v>
                </c:pt>
              </c:numCache>
            </c:numRef>
          </c:val>
          <c:extLst>
            <c:ext xmlns:c16="http://schemas.microsoft.com/office/drawing/2014/chart" uri="{C3380CC4-5D6E-409C-BE32-E72D297353CC}">
              <c16:uniqueId val="{00000007-CBE6-4812-9B58-6F80254EB0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276</c:v>
                </c:pt>
                <c:pt idx="2">
                  <c:v>#N/A</c:v>
                </c:pt>
                <c:pt idx="3">
                  <c:v>#N/A</c:v>
                </c:pt>
                <c:pt idx="4">
                  <c:v>291</c:v>
                </c:pt>
                <c:pt idx="5">
                  <c:v>#N/A</c:v>
                </c:pt>
                <c:pt idx="6">
                  <c:v>#N/A</c:v>
                </c:pt>
                <c:pt idx="7">
                  <c:v>262</c:v>
                </c:pt>
                <c:pt idx="8">
                  <c:v>#N/A</c:v>
                </c:pt>
                <c:pt idx="9">
                  <c:v>#N/A</c:v>
                </c:pt>
                <c:pt idx="10">
                  <c:v>304</c:v>
                </c:pt>
                <c:pt idx="11">
                  <c:v>#N/A</c:v>
                </c:pt>
                <c:pt idx="12">
                  <c:v>#N/A</c:v>
                </c:pt>
                <c:pt idx="13">
                  <c:v>311</c:v>
                </c:pt>
                <c:pt idx="14">
                  <c:v>#N/A</c:v>
                </c:pt>
              </c:numCache>
            </c:numRef>
          </c:val>
          <c:smooth val="0"/>
          <c:extLst>
            <c:ext xmlns:c16="http://schemas.microsoft.com/office/drawing/2014/chart" uri="{C3380CC4-5D6E-409C-BE32-E72D297353CC}">
              <c16:uniqueId val="{00000008-CBE6-4812-9B58-6F80254EB0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5222</c:v>
                </c:pt>
                <c:pt idx="5">
                  <c:v>5210</c:v>
                </c:pt>
                <c:pt idx="8">
                  <c:v>5050</c:v>
                </c:pt>
                <c:pt idx="11">
                  <c:v>5319</c:v>
                </c:pt>
                <c:pt idx="14">
                  <c:v>5505</c:v>
                </c:pt>
              </c:numCache>
            </c:numRef>
          </c:val>
          <c:extLst>
            <c:ext xmlns:c16="http://schemas.microsoft.com/office/drawing/2014/chart" uri="{C3380CC4-5D6E-409C-BE32-E72D297353CC}">
              <c16:uniqueId val="{00000000-7ED5-4919-9624-6AC2501815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639</c:v>
                </c:pt>
                <c:pt idx="5">
                  <c:v>513</c:v>
                </c:pt>
                <c:pt idx="8">
                  <c:v>548</c:v>
                </c:pt>
                <c:pt idx="11">
                  <c:v>666</c:v>
                </c:pt>
                <c:pt idx="14">
                  <c:v>761</c:v>
                </c:pt>
              </c:numCache>
            </c:numRef>
          </c:val>
          <c:extLst>
            <c:ext xmlns:c16="http://schemas.microsoft.com/office/drawing/2014/chart" uri="{C3380CC4-5D6E-409C-BE32-E72D297353CC}">
              <c16:uniqueId val="{00000001-7ED5-4919-9624-6AC2501815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4370</c:v>
                </c:pt>
                <c:pt idx="5">
                  <c:v>4951</c:v>
                </c:pt>
                <c:pt idx="8">
                  <c:v>5205</c:v>
                </c:pt>
                <c:pt idx="11">
                  <c:v>5449</c:v>
                </c:pt>
                <c:pt idx="14">
                  <c:v>5718</c:v>
                </c:pt>
              </c:numCache>
            </c:numRef>
          </c:val>
          <c:extLst>
            <c:ext xmlns:c16="http://schemas.microsoft.com/office/drawing/2014/chart" uri="{C3380CC4-5D6E-409C-BE32-E72D297353CC}">
              <c16:uniqueId val="{00000002-7ED5-4919-9624-6AC2501815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D5-4919-9624-6AC2501815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D5-4919-9624-6AC2501815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D5-4919-9624-6AC2501815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734</c:v>
                </c:pt>
                <c:pt idx="3">
                  <c:v>659</c:v>
                </c:pt>
                <c:pt idx="6">
                  <c:v>656</c:v>
                </c:pt>
                <c:pt idx="9">
                  <c:v>504</c:v>
                </c:pt>
                <c:pt idx="12">
                  <c:v>495</c:v>
                </c:pt>
              </c:numCache>
            </c:numRef>
          </c:val>
          <c:extLst>
            <c:ext xmlns:c16="http://schemas.microsoft.com/office/drawing/2014/chart" uri="{C3380CC4-5D6E-409C-BE32-E72D297353CC}">
              <c16:uniqueId val="{00000006-7ED5-4919-9624-6AC2501815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c:v>
                </c:pt>
                <c:pt idx="3">
                  <c:v>13</c:v>
                </c:pt>
                <c:pt idx="6">
                  <c:v>0</c:v>
                </c:pt>
                <c:pt idx="9">
                  <c:v>0</c:v>
                </c:pt>
                <c:pt idx="12">
                  <c:v>0</c:v>
                </c:pt>
              </c:numCache>
            </c:numRef>
          </c:val>
          <c:extLst>
            <c:ext xmlns:c16="http://schemas.microsoft.com/office/drawing/2014/chart" uri="{C3380CC4-5D6E-409C-BE32-E72D297353CC}">
              <c16:uniqueId val="{00000007-7ED5-4919-9624-6AC2501815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1300</c:v>
                </c:pt>
                <c:pt idx="3">
                  <c:v>1257</c:v>
                </c:pt>
                <c:pt idx="6">
                  <c:v>1169</c:v>
                </c:pt>
                <c:pt idx="9">
                  <c:v>1164</c:v>
                </c:pt>
                <c:pt idx="12">
                  <c:v>1070</c:v>
                </c:pt>
              </c:numCache>
            </c:numRef>
          </c:val>
          <c:extLst>
            <c:ext xmlns:c16="http://schemas.microsoft.com/office/drawing/2014/chart" uri="{C3380CC4-5D6E-409C-BE32-E72D297353CC}">
              <c16:uniqueId val="{00000008-7ED5-4919-9624-6AC2501815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D5-4919-9624-6AC2501815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7201</c:v>
                </c:pt>
                <c:pt idx="3">
                  <c:v>7209</c:v>
                </c:pt>
                <c:pt idx="6">
                  <c:v>7294</c:v>
                </c:pt>
                <c:pt idx="9">
                  <c:v>7264</c:v>
                </c:pt>
                <c:pt idx="12">
                  <c:v>7657</c:v>
                </c:pt>
              </c:numCache>
            </c:numRef>
          </c:val>
          <c:extLst>
            <c:ext xmlns:c16="http://schemas.microsoft.com/office/drawing/2014/chart" uri="{C3380CC4-5D6E-409C-BE32-E72D297353CC}">
              <c16:uniqueId val="{0000000A-7ED5-4919-9624-6AC2501815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D5-4919-9624-6AC2501815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2370</c:v>
                </c:pt>
                <c:pt idx="1">
                  <c:v>2371</c:v>
                </c:pt>
                <c:pt idx="2">
                  <c:v>2371</c:v>
                </c:pt>
              </c:numCache>
            </c:numRef>
          </c:val>
          <c:extLst>
            <c:ext xmlns:c16="http://schemas.microsoft.com/office/drawing/2014/chart" uri="{C3380CC4-5D6E-409C-BE32-E72D297353CC}">
              <c16:uniqueId val="{00000000-A4D8-4FF2-A6E3-F5414F5880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499</c:v>
                </c:pt>
                <c:pt idx="1">
                  <c:v>510</c:v>
                </c:pt>
                <c:pt idx="2">
                  <c:v>525</c:v>
                </c:pt>
              </c:numCache>
            </c:numRef>
          </c:val>
          <c:extLst>
            <c:ext xmlns:c16="http://schemas.microsoft.com/office/drawing/2014/chart" uri="{C3380CC4-5D6E-409C-BE32-E72D297353CC}">
              <c16:uniqueId val="{00000001-A4D8-4FF2-A6E3-F5414F5880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1962</c:v>
                </c:pt>
                <c:pt idx="1">
                  <c:v>2187</c:v>
                </c:pt>
                <c:pt idx="2">
                  <c:v>2204</c:v>
                </c:pt>
              </c:numCache>
            </c:numRef>
          </c:val>
          <c:extLst>
            <c:ext xmlns:c16="http://schemas.microsoft.com/office/drawing/2014/chart" uri="{C3380CC4-5D6E-409C-BE32-E72D297353CC}">
              <c16:uniqueId val="{00000002-A4D8-4FF2-A6E3-F5414F5880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百万円減少しているが、算入公債費等が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百万円減少していることから、実質公債費比率の分子が増加している。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今後、大型建設事業の償還が始まり、緊急防災・減災事業債、緊急自然災害防止対策事業債の活用による元利償還金の増加が見込まれる。起債発行額を抑制するなど、長期的に元利償還金の抑制を図りたい。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満期一括償還地方債はな</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一般会計等に係る地方債の現在高は増加しているが、充当可能基金の残高も増加していることから、将来負担比率の分子は減少となっている。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公共施設の老朽化等により大型建設事業が計画されていることから、地方債残高の増加が見込まれており、また、本町の財政調整基金残高については今後縮減していく方針であることから、将来負担比率の分子の額はマイナスを維持しつつ、ゼロに近づ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鹿児島県龍郷町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学校施設の大規模改修や、公共インフラの長寿命化など、今後の大型建設事業に備えて、歳入から歳出を差し引いた余剰分を各種基金に積み立てていることから増加している。令和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年度の主な基金積立は、教育施設整備基金に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百万円、人材育成未来</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百万円などがある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歳入歳出の余剰分については、今後も大型事業を計画している公共施設等整備基金、教育施設整備基金等に積み立てる方針である。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庁舎の整備に必要な経費の財源に充てるため平成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年度に創設。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公共施設等整備基金：公共施設等の整備、維持補修のための財源として活用、令和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年度に創設。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教育施設の整備・維持補修の財源として活用。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安全安心対策基金：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公共施設等の整備、景観環境等の保全及び防災上の対策等を円滑に実施するため、令和元年度に創設。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地域福祉基金：高齢者保健福祉の増進、在宅福祉の向上、健康づくり等の施策財源として活用。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庁舎整備基金は横ばい。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公共施設等整備基金は横ばい。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教育施設整備基金はテニスコート人工芝張替工事、秋名小学校プール改修工事等へ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年度以降の中学校統合に係る事業費に備え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安全安心対策基金：町内の危険ブロック塀工事等へ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百万円充当した。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地域福祉基金は横ばい。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歳出差引の余剰分については、特定目的基金の積み立てや、新たな特定目的基金の財源としていく方針であることから、今後は基金残高のうちその他特定目的基金の割合が増加する見込みである。庁舎整備基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年度より国債運用予定。公共施設整備基金は令和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年度に多世代交流センター整備で活用予定。その他の基金についても一括運用による国債運用を検討している。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利息分を積み立てており、ほぼ横ばいである。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財源不足の際に充当するほか、新たな特定目的基金の財源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年度より国債運用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していく予定である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臨時財政対策債償還基金費の積み立てにより増加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今後も利息分を積み立てていく。繰上償還や公債費の財源不足が発生した際に、財源として活用する予定。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6,014
5,986
81.82
7,529,134
7,314,845
126,437
3,897,685
7,656,779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増減なしとなっているが、過疎化・高齢化の進行及び地域産業の低迷等により、低い数値となっている。また、類似団体平均及び鹿児島県平均を下回る数値となっている。このことから、自主財源確保のため地域経済の活性化を図る施策の展開及び地方税の徴収強化等の取り組みを行うとともに、緊急に必要な事業を峻別し、投資的経費を抑制する等、歳出の徹底的な見直し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いる。全国平均、県平均と比較しても低い数値になっているが、経常一般財源のうち地方交付税等依存財源が高い状況で、歳出においては、少子高齢化による社会保障経費の増加が今後も見込まれることから、自主財源の確保や物件費等の経費削減などの行財政改革の取り組みを通じてさらなる経常収支比率の引き下げ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167386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397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63</xdr:row>
      <xdr:rowOff>138430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963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63</xdr:row>
      <xdr:rowOff>94996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0196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63</xdr:row>
      <xdr:rowOff>3302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0196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人件費については年々増加傾向にあり、今後も増加が見込まれるため、より効果的・効率的な行政サービスを提供するための事務事業の総点検や職員体制の見直しを行う。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144692</xdr:rowOff>
    </xdr:from>
    <xdr:to>
      <xdr:col>23</xdr:col>
      <xdr:colOff>133350</xdr:colOff>
      <xdr:row>81</xdr:row>
      <xdr:rowOff>163435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2142"/>
          <a:ext cx="838200" cy="1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148213</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3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138623</xdr:rowOff>
    </xdr:from>
    <xdr:to>
      <xdr:col>19</xdr:col>
      <xdr:colOff>133350</xdr:colOff>
      <xdr:row>81</xdr:row>
      <xdr:rowOff>144692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6073"/>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133998</xdr:rowOff>
    </xdr:from>
    <xdr:to>
      <xdr:col>15</xdr:col>
      <xdr:colOff>82550</xdr:colOff>
      <xdr:row>81</xdr:row>
      <xdr:rowOff>138623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1448"/>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130432</xdr:rowOff>
    </xdr:from>
    <xdr:to>
      <xdr:col>11</xdr:col>
      <xdr:colOff>31750</xdr:colOff>
      <xdr:row>81</xdr:row>
      <xdr:rowOff>133998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17882"/>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112635</xdr:rowOff>
    </xdr:from>
    <xdr:to>
      <xdr:col>23</xdr:col>
      <xdr:colOff>184150</xdr:colOff>
      <xdr:row>82</xdr:row>
      <xdr:rowOff>42785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0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33912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2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93892</xdr:rowOff>
    </xdr:from>
    <xdr:to>
      <xdr:col>19</xdr:col>
      <xdr:colOff>184150</xdr:colOff>
      <xdr:row>82</xdr:row>
      <xdr:rowOff>24042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8819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7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87823</xdr:rowOff>
    </xdr:from>
    <xdr:to>
      <xdr:col>15</xdr:col>
      <xdr:colOff>133350</xdr:colOff>
      <xdr:row>82</xdr:row>
      <xdr:rowOff>17973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2750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6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83198</xdr:rowOff>
    </xdr:from>
    <xdr:to>
      <xdr:col>11</xdr:col>
      <xdr:colOff>82550</xdr:colOff>
      <xdr:row>82</xdr:row>
      <xdr:rowOff>13348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169575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79632</xdr:rowOff>
    </xdr:from>
    <xdr:to>
      <xdr:col>7</xdr:col>
      <xdr:colOff>31750</xdr:colOff>
      <xdr:row>82</xdr:row>
      <xdr:rowOff>9782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166009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年度は前年度を上回り類似団体と比較しても低い数値となっているが、今後も職員数の適正化等を図りながら、人事院勧告及び県人事委員会勧告に準拠する中で適正な給与水準に努める。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20259</xdr:rowOff>
    </xdr:from>
    <xdr:to>
      <xdr:col>81</xdr:col>
      <xdr:colOff>44450</xdr:colOff>
      <xdr:row>85</xdr:row>
      <xdr:rowOff>112184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93509"/>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54732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935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86</xdr:row>
      <xdr:rowOff>44148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2798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9677</xdr:rowOff>
    </xdr:from>
    <xdr:to>
      <xdr:col>68</xdr:col>
      <xdr:colOff>152400</xdr:colOff>
      <xdr:row>86</xdr:row>
      <xdr:rowOff>44148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5437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81236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1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115709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130327</xdr:rowOff>
    </xdr:from>
    <xdr:to>
      <xdr:col>64</xdr:col>
      <xdr:colOff>152400</xdr:colOff>
      <xdr:row>86</xdr:row>
      <xdr:rowOff>60477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45254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が、定員適正化計画に基づき定員管理を行っており適当な規模の職員数と判断している。近年の行政需要の動向も見定めながら効果的・効率的な行政サービス提供を実施するための職員配置体制等の見直し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166708</xdr:rowOff>
    </xdr:from>
    <xdr:to>
      <xdr:col>81</xdr:col>
      <xdr:colOff>44450</xdr:colOff>
      <xdr:row>63</xdr:row>
      <xdr:rowOff>44323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96608"/>
          <a:ext cx="838200" cy="4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166708</xdr:rowOff>
    </xdr:from>
    <xdr:to>
      <xdr:col>77</xdr:col>
      <xdr:colOff>44450</xdr:colOff>
      <xdr:row>63</xdr:row>
      <xdr:rowOff>3302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966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167513</xdr:rowOff>
    </xdr:from>
    <xdr:to>
      <xdr:col>72</xdr:col>
      <xdr:colOff>203200</xdr:colOff>
      <xdr:row>63</xdr:row>
      <xdr:rowOff>3302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9741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167513</xdr:rowOff>
    </xdr:from>
    <xdr:to>
      <xdr:col>68</xdr:col>
      <xdr:colOff>152400</xdr:colOff>
      <xdr:row>62</xdr:row>
      <xdr:rowOff>170731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797413"/>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164973</xdr:rowOff>
    </xdr:from>
    <xdr:to>
      <xdr:col>81</xdr:col>
      <xdr:colOff>95250</xdr:colOff>
      <xdr:row>63</xdr:row>
      <xdr:rowOff>95123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9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137050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6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115908</xdr:rowOff>
    </xdr:from>
    <xdr:to>
      <xdr:col>77</xdr:col>
      <xdr:colOff>95250</xdr:colOff>
      <xdr:row>63</xdr:row>
      <xdr:rowOff>46058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30835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32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123952</xdr:rowOff>
    </xdr:from>
    <xdr:to>
      <xdr:col>73</xdr:col>
      <xdr:colOff>44450</xdr:colOff>
      <xdr:row>63</xdr:row>
      <xdr:rowOff>54102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38879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116713</xdr:rowOff>
    </xdr:from>
    <xdr:to>
      <xdr:col>68</xdr:col>
      <xdr:colOff>203200</xdr:colOff>
      <xdr:row>63</xdr:row>
      <xdr:rowOff>46863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31640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119931</xdr:rowOff>
    </xdr:from>
    <xdr:to>
      <xdr:col>64</xdr:col>
      <xdr:colOff>152400</xdr:colOff>
      <xdr:row>63</xdr:row>
      <xdr:rowOff>50081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34858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ており、全国平均、県平均と比較しても公債費の負担率が高い状況。近年、地方債を発行して大型建設事業を実施しており、今後も公共施設の老朽化などから、その状況が続くため、実質公債費比率が下向きに推移することが見込まれるが、大型建設事業の優先度や必要度について精査する必要性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100330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201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90678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20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41</xdr:row>
      <xdr:rowOff>100330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201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129286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2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年度も前年度同様に、充当可能財源等の増加により将来負担比率は算定されなかった。今後も、地方債残高の縮減を図り、財政の健全化を図る。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6,014
5,986
81.82
7,529,134
7,314,845
126,437
3,897,685
7,656,779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ポイントの人件費の上昇となった。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県平均と比較すると人件費の割合が高い状況。給与改定などにより、今後も人件費の高騰が見込まれるが、給与水準を適正に管理することで、標準的な人件費の割合を維持したい。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46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8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ポイントの増加となった。物価高騰や人件費の増加に伴う委託料の増額など決算額は上昇傾向にあるが、類似団体、全国平均の数値と比較して物件費の割合は低い状況。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Web</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活用による普通旅費の節減や事務事業の見直し等により各種経費の削減に努める。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73660</xdr:rowOff>
    </xdr:from>
    <xdr:to>
      <xdr:col>82</xdr:col>
      <xdr:colOff>107950</xdr:colOff>
      <xdr:row>15</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454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73660</xdr:rowOff>
    </xdr:from>
    <xdr:to>
      <xdr:col>78</xdr:col>
      <xdr:colOff>69850</xdr:colOff>
      <xdr:row>15</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454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104140</xdr:rowOff>
    </xdr:from>
    <xdr:to>
      <xdr:col>73</xdr:col>
      <xdr:colOff>180975</xdr:colOff>
      <xdr:row>15</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758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72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22860</xdr:rowOff>
    </xdr:from>
    <xdr:to>
      <xdr:col>78</xdr:col>
      <xdr:colOff>120650</xdr:colOff>
      <xdr:row>15</xdr:row>
      <xdr:rowOff>124460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134637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63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53340</xdr:rowOff>
    </xdr:from>
    <xdr:to>
      <xdr:col>69</xdr:col>
      <xdr:colOff>142875</xdr:colOff>
      <xdr:row>15</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165117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イント扶助費の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減少となった。類似団体平均と比べ高くなっている要因は、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高齢化率の高さに加え、本町には養護老人ホームや障がい福祉施設などの社会福祉施設が多いことも要因のひとつ。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少子高齢化による扶助費の増加が予想されるため、町単独事業についても費用対効果等の検証を行い、扶助費の適正給付、保健事業の強化に努める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59</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187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090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146050</xdr:rowOff>
    </xdr:from>
    <xdr:to>
      <xdr:col>15</xdr:col>
      <xdr:colOff>98425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090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ポイント減少している。類似団体平均値を下回っているが、今後も上昇している経費について、事務事業の見直し等により経費削減に努め、健全な財政運営に努めていく。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5080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98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062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157480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139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111760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13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ポイント増加となった。類似団体平均も下回っているが、　今後において、単独補助等の効果検証を行い、補助の在り方について検討し抑制に努める必要がある。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46990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86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42418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99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89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ポイント公債費の割合が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減少となったが、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類似団体内順位は低位で、全国平均、県平均を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回っている。今後も地方債発行による大型建設事業を予定していることから、公債費の増加が見込まれる。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普通建設事業の実施にあたっては、補助事業の活用を原則とするなど、起債発行額の抑制に努めることで、公債費の抑制に努めたい。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41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58420</xdr:rowOff>
    </xdr:from>
    <xdr:to>
      <xdr:col>19</xdr:col>
      <xdr:colOff>187325</xdr:colOff>
      <xdr:row>77</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60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37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xdr:rowOff>
    </xdr:from>
    <xdr:to>
      <xdr:col>15</xdr:col>
      <xdr:colOff>149225</xdr:colOff>
      <xdr:row>77</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93997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類似団体平均値を下回っているが、前年度比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ポイント増加している。今後も補助費や物件費等上昇している経費について、事務事業の見直し等により経費削減に努め、健全な財政運営に努めていく。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838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142239</xdr:rowOff>
    </xdr:from>
    <xdr:to>
      <xdr:col>78</xdr:col>
      <xdr:colOff>69850</xdr:colOff>
      <xdr:row>76</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724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142239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62890"/>
          <a:ext cx="889000" cy="20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76</xdr:row>
      <xdr:rowOff>66039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62890"/>
          <a:ext cx="8890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91439</xdr:rowOff>
    </xdr:from>
    <xdr:to>
      <xdr:col>74</xdr:col>
      <xdr:colOff>31750</xdr:colOff>
      <xdr:row>77</xdr:row>
      <xdr:rowOff>21589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18543</xdr:rowOff>
    </xdr:from>
    <xdr:to>
      <xdr:col>29</xdr:col>
      <xdr:colOff>127000</xdr:colOff>
      <xdr:row>15</xdr:row>
      <xdr:rowOff>152777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637918"/>
          <a:ext cx="647700" cy="13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152777</xdr:rowOff>
    </xdr:from>
    <xdr:to>
      <xdr:col>26</xdr:col>
      <xdr:colOff>50800</xdr:colOff>
      <xdr:row>16</xdr:row>
      <xdr:rowOff>4661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72152"/>
          <a:ext cx="698500" cy="23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4661</xdr:rowOff>
    </xdr:from>
    <xdr:to>
      <xdr:col>22</xdr:col>
      <xdr:colOff>114300</xdr:colOff>
      <xdr:row>16</xdr:row>
      <xdr:rowOff>44134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95486"/>
          <a:ext cx="698500" cy="39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44134</xdr:rowOff>
    </xdr:from>
    <xdr:to>
      <xdr:col>18</xdr:col>
      <xdr:colOff>177800</xdr:colOff>
      <xdr:row>16</xdr:row>
      <xdr:rowOff>55147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34959"/>
          <a:ext cx="698500" cy="11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139193</xdr:rowOff>
    </xdr:from>
    <xdr:to>
      <xdr:col>29</xdr:col>
      <xdr:colOff>177800</xdr:colOff>
      <xdr:row>15</xdr:row>
      <xdr:rowOff>69343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587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155720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3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101977</xdr:rowOff>
    </xdr:from>
    <xdr:to>
      <xdr:col>26</xdr:col>
      <xdr:colOff>101600</xdr:colOff>
      <xdr:row>16</xdr:row>
      <xdr:rowOff>32127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21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42304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9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125311</xdr:rowOff>
    </xdr:from>
    <xdr:to>
      <xdr:col>22</xdr:col>
      <xdr:colOff>165100</xdr:colOff>
      <xdr:row>16</xdr:row>
      <xdr:rowOff>55461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4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65638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1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164784</xdr:rowOff>
    </xdr:from>
    <xdr:to>
      <xdr:col>19</xdr:col>
      <xdr:colOff>38100</xdr:colOff>
      <xdr:row>16</xdr:row>
      <xdr:rowOff>94934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84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105111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5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4347</xdr:rowOff>
    </xdr:from>
    <xdr:to>
      <xdr:col>15</xdr:col>
      <xdr:colOff>101600</xdr:colOff>
      <xdr:row>16</xdr:row>
      <xdr:rowOff>105947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95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291046</xdr:rowOff>
    </xdr:from>
    <xdr:to>
      <xdr:col>29</xdr:col>
      <xdr:colOff>127000</xdr:colOff>
      <xdr:row>35</xdr:row>
      <xdr:rowOff>305524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01396"/>
          <a:ext cx="647700" cy="1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305524</xdr:rowOff>
    </xdr:from>
    <xdr:to>
      <xdr:col>26</xdr:col>
      <xdr:colOff>50800</xdr:colOff>
      <xdr:row>36</xdr:row>
      <xdr:rowOff>49784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15874"/>
          <a:ext cx="698500" cy="87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334670</xdr:rowOff>
    </xdr:from>
    <xdr:to>
      <xdr:col>22</xdr:col>
      <xdr:colOff>114300</xdr:colOff>
      <xdr:row>36</xdr:row>
      <xdr:rowOff>49784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45020"/>
          <a:ext cx="698500" cy="5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334670</xdr:rowOff>
    </xdr:from>
    <xdr:to>
      <xdr:col>18</xdr:col>
      <xdr:colOff>177800</xdr:colOff>
      <xdr:row>36</xdr:row>
      <xdr:rowOff>23596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45020"/>
          <a:ext cx="698500" cy="3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240246</xdr:rowOff>
    </xdr:from>
    <xdr:to>
      <xdr:col>29</xdr:col>
      <xdr:colOff>177800</xdr:colOff>
      <xdr:row>35</xdr:row>
      <xdr:rowOff>341846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5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85323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9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254724</xdr:rowOff>
    </xdr:from>
    <xdr:to>
      <xdr:col>26</xdr:col>
      <xdr:colOff>101600</xdr:colOff>
      <xdr:row>36</xdr:row>
      <xdr:rowOff>13424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6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23601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33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341884</xdr:rowOff>
    </xdr:from>
    <xdr:to>
      <xdr:col>22</xdr:col>
      <xdr:colOff>165100</xdr:colOff>
      <xdr:row>36</xdr:row>
      <xdr:rowOff>100584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5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110761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2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283870</xdr:rowOff>
    </xdr:from>
    <xdr:to>
      <xdr:col>19</xdr:col>
      <xdr:colOff>38100</xdr:colOff>
      <xdr:row>36</xdr:row>
      <xdr:rowOff>42570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94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52747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6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315696</xdr:rowOff>
    </xdr:from>
    <xdr:to>
      <xdr:col>15</xdr:col>
      <xdr:colOff>101600</xdr:colOff>
      <xdr:row>36</xdr:row>
      <xdr:rowOff>74396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26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84573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6,014
5,986
81.82
7,529,134
7,314,845
126,437
3,897,685
7,656,779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62753</xdr:rowOff>
    </xdr:from>
    <xdr:to>
      <xdr:col>24</xdr:col>
      <xdr:colOff>63500</xdr:colOff>
      <xdr:row>33</xdr:row>
      <xdr:rowOff>54204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49153"/>
          <a:ext cx="838200" cy="16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54204</xdr:rowOff>
    </xdr:from>
    <xdr:to>
      <xdr:col>19</xdr:col>
      <xdr:colOff>177800</xdr:colOff>
      <xdr:row>33</xdr:row>
      <xdr:rowOff>91610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12054"/>
          <a:ext cx="889000" cy="3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91610</xdr:rowOff>
    </xdr:from>
    <xdr:to>
      <xdr:col>15</xdr:col>
      <xdr:colOff>50800</xdr:colOff>
      <xdr:row>33</xdr:row>
      <xdr:rowOff>138153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49460"/>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138153</xdr:rowOff>
    </xdr:from>
    <xdr:to>
      <xdr:col>10</xdr:col>
      <xdr:colOff>114300</xdr:colOff>
      <xdr:row>33</xdr:row>
      <xdr:rowOff>154170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6003"/>
          <a:ext cx="8890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11953</xdr:rowOff>
    </xdr:from>
    <xdr:to>
      <xdr:col>24</xdr:col>
      <xdr:colOff>114300</xdr:colOff>
      <xdr:row>32</xdr:row>
      <xdr:rowOff>113553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34830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3404</xdr:rowOff>
    </xdr:from>
    <xdr:to>
      <xdr:col>20</xdr:col>
      <xdr:colOff>38100</xdr:colOff>
      <xdr:row>33</xdr:row>
      <xdr:rowOff>105004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121531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3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40810</xdr:rowOff>
    </xdr:from>
    <xdr:to>
      <xdr:col>15</xdr:col>
      <xdr:colOff>101600</xdr:colOff>
      <xdr:row>33</xdr:row>
      <xdr:rowOff>142410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158937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87353</xdr:rowOff>
    </xdr:from>
    <xdr:to>
      <xdr:col>10</xdr:col>
      <xdr:colOff>165100</xdr:colOff>
      <xdr:row>34</xdr:row>
      <xdr:rowOff>17503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34030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2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103370</xdr:rowOff>
    </xdr:from>
    <xdr:to>
      <xdr:col>6</xdr:col>
      <xdr:colOff>38100</xdr:colOff>
      <xdr:row>34</xdr:row>
      <xdr:rowOff>33520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50047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3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78077</xdr:rowOff>
    </xdr:from>
    <xdr:to>
      <xdr:col>24</xdr:col>
      <xdr:colOff>63500</xdr:colOff>
      <xdr:row>58</xdr:row>
      <xdr:rowOff>82057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2177"/>
          <a:ext cx="838200" cy="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82057</xdr:rowOff>
    </xdr:from>
    <xdr:to>
      <xdr:col>19</xdr:col>
      <xdr:colOff>177800</xdr:colOff>
      <xdr:row>58</xdr:row>
      <xdr:rowOff>83164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6157"/>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83164</xdr:rowOff>
    </xdr:from>
    <xdr:to>
      <xdr:col>15</xdr:col>
      <xdr:colOff>50800</xdr:colOff>
      <xdr:row>58</xdr:row>
      <xdr:rowOff>83603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7264"/>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83603</xdr:rowOff>
    </xdr:from>
    <xdr:to>
      <xdr:col>10</xdr:col>
      <xdr:colOff>114300</xdr:colOff>
      <xdr:row>58</xdr:row>
      <xdr:rowOff>86868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770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27277</xdr:rowOff>
    </xdr:from>
    <xdr:to>
      <xdr:col>24</xdr:col>
      <xdr:colOff>114300</xdr:colOff>
      <xdr:row>58</xdr:row>
      <xdr:rowOff>128877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31257</xdr:rowOff>
    </xdr:from>
    <xdr:to>
      <xdr:col>20</xdr:col>
      <xdr:colOff>38100</xdr:colOff>
      <xdr:row>58</xdr:row>
      <xdr:rowOff>132857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123984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32364</xdr:rowOff>
    </xdr:from>
    <xdr:to>
      <xdr:col>15</xdr:col>
      <xdr:colOff>101600</xdr:colOff>
      <xdr:row>58</xdr:row>
      <xdr:rowOff>133964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125091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32803</xdr:rowOff>
    </xdr:from>
    <xdr:to>
      <xdr:col>10</xdr:col>
      <xdr:colOff>165100</xdr:colOff>
      <xdr:row>58</xdr:row>
      <xdr:rowOff>134403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125530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6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36068</xdr:rowOff>
    </xdr:from>
    <xdr:to>
      <xdr:col>6</xdr:col>
      <xdr:colOff>38100</xdr:colOff>
      <xdr:row>58</xdr:row>
      <xdr:rowOff>137668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82702</xdr:rowOff>
    </xdr:from>
    <xdr:to>
      <xdr:col>24</xdr:col>
      <xdr:colOff>63500</xdr:colOff>
      <xdr:row>77</xdr:row>
      <xdr:rowOff>40297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12902"/>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40297</xdr:rowOff>
    </xdr:from>
    <xdr:to>
      <xdr:col>19</xdr:col>
      <xdr:colOff>177800</xdr:colOff>
      <xdr:row>77</xdr:row>
      <xdr:rowOff>94018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4194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94018</xdr:rowOff>
    </xdr:from>
    <xdr:to>
      <xdr:col>15</xdr:col>
      <xdr:colOff>50800</xdr:colOff>
      <xdr:row>77</xdr:row>
      <xdr:rowOff>147568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95668"/>
          <a:ext cx="889000" cy="5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105563</xdr:rowOff>
    </xdr:from>
    <xdr:to>
      <xdr:col>10</xdr:col>
      <xdr:colOff>114300</xdr:colOff>
      <xdr:row>77</xdr:row>
      <xdr:rowOff>147568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07213"/>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31902</xdr:rowOff>
    </xdr:from>
    <xdr:to>
      <xdr:col>24</xdr:col>
      <xdr:colOff>114300</xdr:colOff>
      <xdr:row>76</xdr:row>
      <xdr:rowOff>133502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54780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160947</xdr:rowOff>
    </xdr:from>
    <xdr:to>
      <xdr:col>20</xdr:col>
      <xdr:colOff>38100</xdr:colOff>
      <xdr:row>77</xdr:row>
      <xdr:rowOff>91097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107624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6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43218</xdr:rowOff>
    </xdr:from>
    <xdr:to>
      <xdr:col>15</xdr:col>
      <xdr:colOff>101600</xdr:colOff>
      <xdr:row>77</xdr:row>
      <xdr:rowOff>144818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161345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96768</xdr:rowOff>
    </xdr:from>
    <xdr:to>
      <xdr:col>10</xdr:col>
      <xdr:colOff>165100</xdr:colOff>
      <xdr:row>78</xdr:row>
      <xdr:rowOff>26918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43445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54763</xdr:rowOff>
    </xdr:from>
    <xdr:to>
      <xdr:col>6</xdr:col>
      <xdr:colOff>38100</xdr:colOff>
      <xdr:row>77</xdr:row>
      <xdr:rowOff>156363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1440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3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110341</xdr:rowOff>
    </xdr:from>
    <xdr:to>
      <xdr:col>24</xdr:col>
      <xdr:colOff>63500</xdr:colOff>
      <xdr:row>93</xdr:row>
      <xdr:rowOff>126304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055191"/>
          <a:ext cx="8382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110341</xdr:rowOff>
    </xdr:from>
    <xdr:to>
      <xdr:col>19</xdr:col>
      <xdr:colOff>177800</xdr:colOff>
      <xdr:row>94</xdr:row>
      <xdr:rowOff>74306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55191"/>
          <a:ext cx="889000" cy="13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22695</xdr:rowOff>
    </xdr:from>
    <xdr:to>
      <xdr:col>15</xdr:col>
      <xdr:colOff>50800</xdr:colOff>
      <xdr:row>94</xdr:row>
      <xdr:rowOff>74306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967545"/>
          <a:ext cx="889000" cy="2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22695</xdr:rowOff>
    </xdr:from>
    <xdr:to>
      <xdr:col>10</xdr:col>
      <xdr:colOff>114300</xdr:colOff>
      <xdr:row>95</xdr:row>
      <xdr:rowOff>54516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67545"/>
          <a:ext cx="889000" cy="37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75504</xdr:rowOff>
    </xdr:from>
    <xdr:to>
      <xdr:col>24</xdr:col>
      <xdr:colOff>114300</xdr:colOff>
      <xdr:row>94</xdr:row>
      <xdr:rowOff>5654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98381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7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59541</xdr:rowOff>
    </xdr:from>
    <xdr:to>
      <xdr:col>20</xdr:col>
      <xdr:colOff>38100</xdr:colOff>
      <xdr:row>93</xdr:row>
      <xdr:rowOff>161141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6218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7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23506</xdr:rowOff>
    </xdr:from>
    <xdr:to>
      <xdr:col>15</xdr:col>
      <xdr:colOff>101600</xdr:colOff>
      <xdr:row>94</xdr:row>
      <xdr:rowOff>125106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141633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1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143345</xdr:rowOff>
    </xdr:from>
    <xdr:to>
      <xdr:col>10</xdr:col>
      <xdr:colOff>165100</xdr:colOff>
      <xdr:row>93</xdr:row>
      <xdr:rowOff>73495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90022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9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3716</xdr:rowOff>
    </xdr:from>
    <xdr:to>
      <xdr:col>6</xdr:col>
      <xdr:colOff>38100</xdr:colOff>
      <xdr:row>95</xdr:row>
      <xdr:rowOff>105316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121843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6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65249</xdr:rowOff>
    </xdr:from>
    <xdr:to>
      <xdr:col>55</xdr:col>
      <xdr:colOff>0</xdr:colOff>
      <xdr:row>38</xdr:row>
      <xdr:rowOff>92658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80349"/>
          <a:ext cx="8382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11954</xdr:rowOff>
    </xdr:from>
    <xdr:to>
      <xdr:col>50</xdr:col>
      <xdr:colOff>114300</xdr:colOff>
      <xdr:row>38</xdr:row>
      <xdr:rowOff>92658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27054"/>
          <a:ext cx="889000" cy="8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11954</xdr:rowOff>
    </xdr:from>
    <xdr:to>
      <xdr:col>45</xdr:col>
      <xdr:colOff>177800</xdr:colOff>
      <xdr:row>38</xdr:row>
      <xdr:rowOff>53651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27054"/>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35489</xdr:rowOff>
    </xdr:from>
    <xdr:to>
      <xdr:col>41</xdr:col>
      <xdr:colOff>50800</xdr:colOff>
      <xdr:row>38</xdr:row>
      <xdr:rowOff>53651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07689"/>
          <a:ext cx="889000" cy="36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14449</xdr:rowOff>
    </xdr:from>
    <xdr:to>
      <xdr:col>55</xdr:col>
      <xdr:colOff>50800</xdr:colOff>
      <xdr:row>38</xdr:row>
      <xdr:rowOff>116049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164326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0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41858</xdr:rowOff>
    </xdr:from>
    <xdr:to>
      <xdr:col>50</xdr:col>
      <xdr:colOff>165100</xdr:colOff>
      <xdr:row>38</xdr:row>
      <xdr:rowOff>143458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134585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132605</xdr:rowOff>
    </xdr:from>
    <xdr:to>
      <xdr:col>46</xdr:col>
      <xdr:colOff>38100</xdr:colOff>
      <xdr:row>38</xdr:row>
      <xdr:rowOff>62754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76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79282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5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2851</xdr:rowOff>
    </xdr:from>
    <xdr:to>
      <xdr:col>41</xdr:col>
      <xdr:colOff>101600</xdr:colOff>
      <xdr:row>38</xdr:row>
      <xdr:rowOff>104451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120978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156139</xdr:rowOff>
    </xdr:from>
    <xdr:to>
      <xdr:col>36</xdr:col>
      <xdr:colOff>165100</xdr:colOff>
      <xdr:row>36</xdr:row>
      <xdr:rowOff>86289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102816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3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4672</xdr:rowOff>
    </xdr:from>
    <xdr:to>
      <xdr:col>55</xdr:col>
      <xdr:colOff>0</xdr:colOff>
      <xdr:row>58</xdr:row>
      <xdr:rowOff>38068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48772"/>
          <a:ext cx="838200" cy="3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26470</xdr:rowOff>
    </xdr:from>
    <xdr:to>
      <xdr:col>50</xdr:col>
      <xdr:colOff>114300</xdr:colOff>
      <xdr:row>58</xdr:row>
      <xdr:rowOff>38068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70570"/>
          <a:ext cx="889000" cy="1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26470</xdr:rowOff>
    </xdr:from>
    <xdr:to>
      <xdr:col>45</xdr:col>
      <xdr:colOff>177800</xdr:colOff>
      <xdr:row>58</xdr:row>
      <xdr:rowOff>29072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70570"/>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29072</xdr:rowOff>
    </xdr:from>
    <xdr:to>
      <xdr:col>41</xdr:col>
      <xdr:colOff>50800</xdr:colOff>
      <xdr:row>58</xdr:row>
      <xdr:rowOff>50992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73172"/>
          <a:ext cx="889000" cy="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125322</xdr:rowOff>
    </xdr:from>
    <xdr:to>
      <xdr:col>55</xdr:col>
      <xdr:colOff>50800</xdr:colOff>
      <xdr:row>58</xdr:row>
      <xdr:rowOff>55472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148199</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158718</xdr:rowOff>
    </xdr:from>
    <xdr:to>
      <xdr:col>50</xdr:col>
      <xdr:colOff>165100</xdr:colOff>
      <xdr:row>58</xdr:row>
      <xdr:rowOff>88868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105395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70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147120</xdr:rowOff>
    </xdr:from>
    <xdr:to>
      <xdr:col>46</xdr:col>
      <xdr:colOff>38100</xdr:colOff>
      <xdr:row>58</xdr:row>
      <xdr:rowOff>77270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93797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9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149722</xdr:rowOff>
    </xdr:from>
    <xdr:to>
      <xdr:col>41</xdr:col>
      <xdr:colOff>101600</xdr:colOff>
      <xdr:row>58</xdr:row>
      <xdr:rowOff>79872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2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96399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9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192</xdr:rowOff>
    </xdr:from>
    <xdr:to>
      <xdr:col>36</xdr:col>
      <xdr:colOff>165100</xdr:colOff>
      <xdr:row>58</xdr:row>
      <xdr:rowOff>101792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118319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1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77222</xdr:rowOff>
    </xdr:from>
    <xdr:to>
      <xdr:col>55</xdr:col>
      <xdr:colOff>0</xdr:colOff>
      <xdr:row>78</xdr:row>
      <xdr:rowOff>89785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50322"/>
          <a:ext cx="8382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89785</xdr:rowOff>
    </xdr:from>
    <xdr:to>
      <xdr:col>50</xdr:col>
      <xdr:colOff>114300</xdr:colOff>
      <xdr:row>78</xdr:row>
      <xdr:rowOff>102346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62885"/>
          <a:ext cx="8890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102346</xdr:rowOff>
    </xdr:from>
    <xdr:to>
      <xdr:col>45</xdr:col>
      <xdr:colOff>177800</xdr:colOff>
      <xdr:row>78</xdr:row>
      <xdr:rowOff>106617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75446"/>
          <a:ext cx="8890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96332</xdr:rowOff>
    </xdr:from>
    <xdr:to>
      <xdr:col>41</xdr:col>
      <xdr:colOff>50800</xdr:colOff>
      <xdr:row>78</xdr:row>
      <xdr:rowOff>106617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69432"/>
          <a:ext cx="889000" cy="1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26422</xdr:rowOff>
    </xdr:from>
    <xdr:to>
      <xdr:col>55</xdr:col>
      <xdr:colOff>50800</xdr:colOff>
      <xdr:row>78</xdr:row>
      <xdr:rowOff>128022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157249</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38985</xdr:rowOff>
    </xdr:from>
    <xdr:to>
      <xdr:col>50</xdr:col>
      <xdr:colOff>165100</xdr:colOff>
      <xdr:row>78</xdr:row>
      <xdr:rowOff>140585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157112</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8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51546</xdr:rowOff>
    </xdr:from>
    <xdr:to>
      <xdr:col>46</xdr:col>
      <xdr:colOff>38100</xdr:colOff>
      <xdr:row>78</xdr:row>
      <xdr:rowOff>153146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169673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9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55817</xdr:rowOff>
    </xdr:from>
    <xdr:to>
      <xdr:col>41</xdr:col>
      <xdr:colOff>101600</xdr:colOff>
      <xdr:row>78</xdr:row>
      <xdr:rowOff>157417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2494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45532</xdr:rowOff>
    </xdr:from>
    <xdr:to>
      <xdr:col>36</xdr:col>
      <xdr:colOff>165100</xdr:colOff>
      <xdr:row>78</xdr:row>
      <xdr:rowOff>147132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163659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127138</xdr:rowOff>
    </xdr:from>
    <xdr:to>
      <xdr:col>55</xdr:col>
      <xdr:colOff>0</xdr:colOff>
      <xdr:row>97</xdr:row>
      <xdr:rowOff>60465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86338"/>
          <a:ext cx="838200" cy="1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128304</xdr:rowOff>
    </xdr:from>
    <xdr:to>
      <xdr:col>50</xdr:col>
      <xdr:colOff>114300</xdr:colOff>
      <xdr:row>97</xdr:row>
      <xdr:rowOff>60465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587504"/>
          <a:ext cx="889000" cy="10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128304</xdr:rowOff>
    </xdr:from>
    <xdr:to>
      <xdr:col>45</xdr:col>
      <xdr:colOff>177800</xdr:colOff>
      <xdr:row>96</xdr:row>
      <xdr:rowOff>136131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587504"/>
          <a:ext cx="889000" cy="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136131</xdr:rowOff>
    </xdr:from>
    <xdr:to>
      <xdr:col>41</xdr:col>
      <xdr:colOff>50800</xdr:colOff>
      <xdr:row>97</xdr:row>
      <xdr:rowOff>90022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595331"/>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76338</xdr:rowOff>
    </xdr:from>
    <xdr:to>
      <xdr:col>55</xdr:col>
      <xdr:colOff>50800</xdr:colOff>
      <xdr:row>97</xdr:row>
      <xdr:rowOff>6488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99215</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9665</xdr:rowOff>
    </xdr:from>
    <xdr:to>
      <xdr:col>50</xdr:col>
      <xdr:colOff>165100</xdr:colOff>
      <xdr:row>97</xdr:row>
      <xdr:rowOff>111265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127792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1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77504</xdr:rowOff>
    </xdr:from>
    <xdr:to>
      <xdr:col>46</xdr:col>
      <xdr:colOff>38100</xdr:colOff>
      <xdr:row>97</xdr:row>
      <xdr:rowOff>7654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24181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85331</xdr:rowOff>
    </xdr:from>
    <xdr:to>
      <xdr:col>41</xdr:col>
      <xdr:colOff>101600</xdr:colOff>
      <xdr:row>97</xdr:row>
      <xdr:rowOff>15481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32008</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39222</xdr:rowOff>
    </xdr:from>
    <xdr:to>
      <xdr:col>36</xdr:col>
      <xdr:colOff>165100</xdr:colOff>
      <xdr:row>97</xdr:row>
      <xdr:rowOff>140822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157349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4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138754</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3854"/>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87954</xdr:rowOff>
    </xdr:from>
    <xdr:to>
      <xdr:col>67</xdr:col>
      <xdr:colOff>101600</xdr:colOff>
      <xdr:row>39</xdr:row>
      <xdr:rowOff>18104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9231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5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162802</xdr:rowOff>
    </xdr:from>
    <xdr:to>
      <xdr:col>85</xdr:col>
      <xdr:colOff>127000</xdr:colOff>
      <xdr:row>76</xdr:row>
      <xdr:rowOff>168808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93002"/>
          <a:ext cx="8382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162802</xdr:rowOff>
    </xdr:from>
    <xdr:to>
      <xdr:col>81</xdr:col>
      <xdr:colOff>50800</xdr:colOff>
      <xdr:row>77</xdr:row>
      <xdr:rowOff>4249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93002"/>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4249</xdr:rowOff>
    </xdr:from>
    <xdr:to>
      <xdr:col>76</xdr:col>
      <xdr:colOff>114300</xdr:colOff>
      <xdr:row>77</xdr:row>
      <xdr:rowOff>22957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05899"/>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22957</xdr:rowOff>
    </xdr:from>
    <xdr:to>
      <xdr:col>71</xdr:col>
      <xdr:colOff>177800</xdr:colOff>
      <xdr:row>77</xdr:row>
      <xdr:rowOff>24957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24607"/>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118008</xdr:rowOff>
    </xdr:from>
    <xdr:to>
      <xdr:col>85</xdr:col>
      <xdr:colOff>177800</xdr:colOff>
      <xdr:row>77</xdr:row>
      <xdr:rowOff>48158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140885</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9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112002</xdr:rowOff>
    </xdr:from>
    <xdr:to>
      <xdr:col>81</xdr:col>
      <xdr:colOff>101600</xdr:colOff>
      <xdr:row>77</xdr:row>
      <xdr:rowOff>42152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58679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1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124899</xdr:rowOff>
    </xdr:from>
    <xdr:to>
      <xdr:col>76</xdr:col>
      <xdr:colOff>165100</xdr:colOff>
      <xdr:row>77</xdr:row>
      <xdr:rowOff>55049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71577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3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143607</xdr:rowOff>
    </xdr:from>
    <xdr:to>
      <xdr:col>72</xdr:col>
      <xdr:colOff>38100</xdr:colOff>
      <xdr:row>77</xdr:row>
      <xdr:rowOff>73757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90283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4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145607</xdr:rowOff>
    </xdr:from>
    <xdr:to>
      <xdr:col>67</xdr:col>
      <xdr:colOff>101600</xdr:colOff>
      <xdr:row>77</xdr:row>
      <xdr:rowOff>75757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92284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5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88190</xdr:rowOff>
    </xdr:from>
    <xdr:to>
      <xdr:col>85</xdr:col>
      <xdr:colOff>127000</xdr:colOff>
      <xdr:row>99</xdr:row>
      <xdr:rowOff>2474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90290"/>
          <a:ext cx="838200" cy="8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69869</xdr:rowOff>
    </xdr:from>
    <xdr:to>
      <xdr:col>81</xdr:col>
      <xdr:colOff>50800</xdr:colOff>
      <xdr:row>98</xdr:row>
      <xdr:rowOff>88190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00519"/>
          <a:ext cx="889000" cy="18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69869</xdr:rowOff>
    </xdr:from>
    <xdr:to>
      <xdr:col>76</xdr:col>
      <xdr:colOff>114300</xdr:colOff>
      <xdr:row>97</xdr:row>
      <xdr:rowOff>135762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00519"/>
          <a:ext cx="889000" cy="6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135762</xdr:rowOff>
    </xdr:from>
    <xdr:to>
      <xdr:col>71</xdr:col>
      <xdr:colOff>177800</xdr:colOff>
      <xdr:row>98</xdr:row>
      <xdr:rowOff>72472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66412"/>
          <a:ext cx="889000" cy="10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123124</xdr:rowOff>
    </xdr:from>
    <xdr:to>
      <xdr:col>85</xdr:col>
      <xdr:colOff>177800</xdr:colOff>
      <xdr:row>99</xdr:row>
      <xdr:rowOff>53274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38051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37390</xdr:rowOff>
    </xdr:from>
    <xdr:to>
      <xdr:col>81</xdr:col>
      <xdr:colOff>101600</xdr:colOff>
      <xdr:row>98</xdr:row>
      <xdr:rowOff>138990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130117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19069</xdr:rowOff>
    </xdr:from>
    <xdr:to>
      <xdr:col>76</xdr:col>
      <xdr:colOff>165100</xdr:colOff>
      <xdr:row>97</xdr:row>
      <xdr:rowOff>120669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137196</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42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84962</xdr:rowOff>
    </xdr:from>
    <xdr:to>
      <xdr:col>72</xdr:col>
      <xdr:colOff>38100</xdr:colOff>
      <xdr:row>98</xdr:row>
      <xdr:rowOff>15112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31639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21672</xdr:rowOff>
    </xdr:from>
    <xdr:to>
      <xdr:col>67</xdr:col>
      <xdr:colOff>101600</xdr:colOff>
      <xdr:row>98</xdr:row>
      <xdr:rowOff>123272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2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139799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9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49778</xdr:rowOff>
    </xdr:from>
    <xdr:to>
      <xdr:col>116</xdr:col>
      <xdr:colOff>63500</xdr:colOff>
      <xdr:row>75</xdr:row>
      <xdr:rowOff>44668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737078"/>
          <a:ext cx="838200" cy="1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23784</xdr:rowOff>
    </xdr:from>
    <xdr:to>
      <xdr:col>111</xdr:col>
      <xdr:colOff>177800</xdr:colOff>
      <xdr:row>75</xdr:row>
      <xdr:rowOff>44668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368184"/>
          <a:ext cx="889000" cy="53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23784</xdr:rowOff>
    </xdr:from>
    <xdr:to>
      <xdr:col>107</xdr:col>
      <xdr:colOff>50800</xdr:colOff>
      <xdr:row>75</xdr:row>
      <xdr:rowOff>72573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368184"/>
          <a:ext cx="889000" cy="5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20485</xdr:rowOff>
    </xdr:from>
    <xdr:to>
      <xdr:col>102</xdr:col>
      <xdr:colOff>114300</xdr:colOff>
      <xdr:row>75</xdr:row>
      <xdr:rowOff>72573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879235"/>
          <a:ext cx="8890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170428</xdr:rowOff>
    </xdr:from>
    <xdr:to>
      <xdr:col>116</xdr:col>
      <xdr:colOff>114300</xdr:colOff>
      <xdr:row>74</xdr:row>
      <xdr:rowOff>100578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8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21855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5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165318</xdr:rowOff>
    </xdr:from>
    <xdr:to>
      <xdr:col>112</xdr:col>
      <xdr:colOff>38100</xdr:colOff>
      <xdr:row>75</xdr:row>
      <xdr:rowOff>95468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5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86595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4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144434</xdr:rowOff>
    </xdr:from>
    <xdr:to>
      <xdr:col>107</xdr:col>
      <xdr:colOff>101600</xdr:colOff>
      <xdr:row>72</xdr:row>
      <xdr:rowOff>74584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3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91111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09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21773</xdr:rowOff>
    </xdr:from>
    <xdr:to>
      <xdr:col>102</xdr:col>
      <xdr:colOff>165100</xdr:colOff>
      <xdr:row>75</xdr:row>
      <xdr:rowOff>123373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114501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141135</xdr:rowOff>
    </xdr:from>
    <xdr:to>
      <xdr:col>98</xdr:col>
      <xdr:colOff>38100</xdr:colOff>
      <xdr:row>75</xdr:row>
      <xdr:rowOff>71285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62412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住民一人当たりの性質別歳出について見ていくと、歳出決算総額は</a:t>
          </a:r>
          <a:r>
            <a:rPr kumimoji="1" lang="en-US" altLang="ja-JP" sz="12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1,216,302</a:t>
          </a:r>
          <a:r>
            <a:rPr kumimoji="1" lang="ja-JP" altLang="en-US" sz="12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円となっており昨年より</a:t>
          </a:r>
          <a:r>
            <a:rPr kumimoji="1" lang="en-US" altLang="ja-JP" sz="12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10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r>
            <a:rPr kumimoji="1" lang="ja-JP" altLang="en-US" sz="1200" b="0" i="0" u="none" strike="noStrike" kern="0" cap="none" spc="10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高い割合を示しているのが、人件費、扶助費、普通建設事業費、公債費である。人件費は類似団体を上回っているが、適正な職員数・給与水準に努めている中、類似団体と比較して会計年度任用職員の割合が多いと推測され、今後の職員構成（正規職員と会計年度任用職員の構成比）についても検討する必要がある。</a:t>
          </a:r>
          <a:endParaRPr kumimoji="1" lang="en-US" altLang="ja-JP"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10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扶助費については、養護老人ホームや障がい福祉施設等の社会福祉施設が自治体の規模に比して多いことが要因の一つである。令和</a:t>
          </a:r>
          <a:r>
            <a:rPr kumimoji="1" lang="en-US" altLang="ja-JP"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年度以降も利用者数の増加に加え報酬改定分も加味するとこの状況が続くものと思われるが、すべての利用者が公平なサービス利用が受けられるよう適正受給に努める必要がある。</a:t>
          </a:r>
          <a:endParaRPr kumimoji="1" lang="en-US" altLang="ja-JP"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10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普通建設事業については、公共施設やインフラの老朽化に伴い大型建設事業を実施していることが要因であり、今後も同様の数値で推移することが見込まれる。事業を平準化することで財政負担が特定の年度に集中しないように計画的な事業執行に留意したい。</a:t>
          </a:r>
          <a:endParaRPr kumimoji="1" lang="en-US" altLang="ja-JP"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公債費については自主財源の少なさから、これまでも起債に依存した財源構成になっていることから、公債費が高止まりしているとみられる。今後も大型建設事業が続く予定であり、公債費の増加が懸念される。</a:t>
          </a:r>
          <a:endParaRPr kumimoji="1" lang="en-US" altLang="ja-JP"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10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その他、物件費、補助費などは、類似団体の推移とほぼ同じであり標準的な数値といえる。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6,014
5,986
81.82
7,529,134
7,314,845
126,437
3,897,685
7,656,779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26797</xdr:rowOff>
    </xdr:from>
    <xdr:to>
      <xdr:col>24</xdr:col>
      <xdr:colOff>63500</xdr:colOff>
      <xdr:row>35</xdr:row>
      <xdr:rowOff>109855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27547"/>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26797</xdr:rowOff>
    </xdr:from>
    <xdr:to>
      <xdr:col>19</xdr:col>
      <xdr:colOff>177800</xdr:colOff>
      <xdr:row>35</xdr:row>
      <xdr:rowOff>57150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7547"/>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57150</xdr:rowOff>
    </xdr:from>
    <xdr:to>
      <xdr:col>15</xdr:col>
      <xdr:colOff>50800</xdr:colOff>
      <xdr:row>35</xdr:row>
      <xdr:rowOff>98933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7900"/>
          <a:ext cx="8890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98933</xdr:rowOff>
    </xdr:from>
    <xdr:to>
      <xdr:col>10</xdr:col>
      <xdr:colOff>114300</xdr:colOff>
      <xdr:row>35</xdr:row>
      <xdr:rowOff>166116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9683"/>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59055</xdr:rowOff>
    </xdr:from>
    <xdr:to>
      <xdr:col>24</xdr:col>
      <xdr:colOff>114300</xdr:colOff>
      <xdr:row>35</xdr:row>
      <xdr:rowOff>160655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81932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147447</xdr:rowOff>
    </xdr:from>
    <xdr:to>
      <xdr:col>20</xdr:col>
      <xdr:colOff>38100</xdr:colOff>
      <xdr:row>35</xdr:row>
      <xdr:rowOff>77597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94124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6350</xdr:rowOff>
    </xdr:from>
    <xdr:to>
      <xdr:col>15</xdr:col>
      <xdr:colOff>101600</xdr:colOff>
      <xdr:row>35</xdr:row>
      <xdr:rowOff>107950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124477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48133</xdr:rowOff>
    </xdr:from>
    <xdr:to>
      <xdr:col>10</xdr:col>
      <xdr:colOff>165100</xdr:colOff>
      <xdr:row>35</xdr:row>
      <xdr:rowOff>149733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166260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115316</xdr:rowOff>
    </xdr:from>
    <xdr:to>
      <xdr:col>6</xdr:col>
      <xdr:colOff>38100</xdr:colOff>
      <xdr:row>36</xdr:row>
      <xdr:rowOff>45466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61993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9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110961</xdr:rowOff>
    </xdr:from>
    <xdr:to>
      <xdr:col>24</xdr:col>
      <xdr:colOff>63500</xdr:colOff>
      <xdr:row>57</xdr:row>
      <xdr:rowOff>130437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3611"/>
          <a:ext cx="8382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8974</xdr:rowOff>
    </xdr:from>
    <xdr:to>
      <xdr:col>19</xdr:col>
      <xdr:colOff>177800</xdr:colOff>
      <xdr:row>57</xdr:row>
      <xdr:rowOff>130437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1624"/>
          <a:ext cx="889000" cy="1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8974</xdr:rowOff>
    </xdr:from>
    <xdr:to>
      <xdr:col>15</xdr:col>
      <xdr:colOff>50800</xdr:colOff>
      <xdr:row>57</xdr:row>
      <xdr:rowOff>85765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1624"/>
          <a:ext cx="889000" cy="7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11530</xdr:rowOff>
    </xdr:from>
    <xdr:to>
      <xdr:col>10</xdr:col>
      <xdr:colOff>114300</xdr:colOff>
      <xdr:row>57</xdr:row>
      <xdr:rowOff>85765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84180"/>
          <a:ext cx="889000" cy="7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60161</xdr:rowOff>
    </xdr:from>
    <xdr:to>
      <xdr:col>24</xdr:col>
      <xdr:colOff>114300</xdr:colOff>
      <xdr:row>57</xdr:row>
      <xdr:rowOff>161761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38588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79637</xdr:rowOff>
    </xdr:from>
    <xdr:to>
      <xdr:col>20</xdr:col>
      <xdr:colOff>38100</xdr:colOff>
      <xdr:row>58</xdr:row>
      <xdr:rowOff>9787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4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129624</xdr:rowOff>
    </xdr:from>
    <xdr:to>
      <xdr:col>15</xdr:col>
      <xdr:colOff>101600</xdr:colOff>
      <xdr:row>57</xdr:row>
      <xdr:rowOff>59774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76301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34965</xdr:rowOff>
    </xdr:from>
    <xdr:to>
      <xdr:col>10</xdr:col>
      <xdr:colOff>165100</xdr:colOff>
      <xdr:row>57</xdr:row>
      <xdr:rowOff>136565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153092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132180</xdr:rowOff>
    </xdr:from>
    <xdr:to>
      <xdr:col>6</xdr:col>
      <xdr:colOff>38100</xdr:colOff>
      <xdr:row>57</xdr:row>
      <xdr:rowOff>62330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78857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0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66815</xdr:rowOff>
    </xdr:from>
    <xdr:to>
      <xdr:col>24</xdr:col>
      <xdr:colOff>63500</xdr:colOff>
      <xdr:row>74</xdr:row>
      <xdr:rowOff>167463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54115"/>
          <a:ext cx="838200" cy="10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114923</xdr:rowOff>
    </xdr:from>
    <xdr:to>
      <xdr:col>19</xdr:col>
      <xdr:colOff>177800</xdr:colOff>
      <xdr:row>74</xdr:row>
      <xdr:rowOff>167463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02223"/>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82180</xdr:rowOff>
    </xdr:from>
    <xdr:to>
      <xdr:col>15</xdr:col>
      <xdr:colOff>50800</xdr:colOff>
      <xdr:row>74</xdr:row>
      <xdr:rowOff>114923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69480"/>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82180</xdr:rowOff>
    </xdr:from>
    <xdr:to>
      <xdr:col>10</xdr:col>
      <xdr:colOff>114300</xdr:colOff>
      <xdr:row>75</xdr:row>
      <xdr:rowOff>152994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69480"/>
          <a:ext cx="889000" cy="24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16015</xdr:rowOff>
    </xdr:from>
    <xdr:to>
      <xdr:col>24</xdr:col>
      <xdr:colOff>114300</xdr:colOff>
      <xdr:row>74</xdr:row>
      <xdr:rowOff>117615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38892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5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116663</xdr:rowOff>
    </xdr:from>
    <xdr:to>
      <xdr:col>20</xdr:col>
      <xdr:colOff>38100</xdr:colOff>
      <xdr:row>75</xdr:row>
      <xdr:rowOff>46813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63340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64123</xdr:rowOff>
    </xdr:from>
    <xdr:to>
      <xdr:col>15</xdr:col>
      <xdr:colOff>101600</xdr:colOff>
      <xdr:row>74</xdr:row>
      <xdr:rowOff>165723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2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31380</xdr:rowOff>
    </xdr:from>
    <xdr:to>
      <xdr:col>10</xdr:col>
      <xdr:colOff>165100</xdr:colOff>
      <xdr:row>74</xdr:row>
      <xdr:rowOff>132980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149507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9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102193</xdr:rowOff>
    </xdr:from>
    <xdr:to>
      <xdr:col>6</xdr:col>
      <xdr:colOff>38100</xdr:colOff>
      <xdr:row>76</xdr:row>
      <xdr:rowOff>32342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09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48870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99656</xdr:rowOff>
    </xdr:from>
    <xdr:to>
      <xdr:col>24</xdr:col>
      <xdr:colOff>63500</xdr:colOff>
      <xdr:row>98</xdr:row>
      <xdr:rowOff>100997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1756"/>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99656</xdr:rowOff>
    </xdr:from>
    <xdr:to>
      <xdr:col>19</xdr:col>
      <xdr:colOff>177800</xdr:colOff>
      <xdr:row>98</xdr:row>
      <xdr:rowOff>102454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1756"/>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100926</xdr:rowOff>
    </xdr:from>
    <xdr:to>
      <xdr:col>15</xdr:col>
      <xdr:colOff>50800</xdr:colOff>
      <xdr:row>98</xdr:row>
      <xdr:rowOff>102454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3026"/>
          <a:ext cx="8890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100926</xdr:rowOff>
    </xdr:from>
    <xdr:to>
      <xdr:col>10</xdr:col>
      <xdr:colOff>114300</xdr:colOff>
      <xdr:row>98</xdr:row>
      <xdr:rowOff>105828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3026"/>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50197</xdr:rowOff>
    </xdr:from>
    <xdr:to>
      <xdr:col>24</xdr:col>
      <xdr:colOff>114300</xdr:colOff>
      <xdr:row>98</xdr:row>
      <xdr:rowOff>151797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48856</xdr:rowOff>
    </xdr:from>
    <xdr:to>
      <xdr:col>20</xdr:col>
      <xdr:colOff>38100</xdr:colOff>
      <xdr:row>98</xdr:row>
      <xdr:rowOff>150456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141583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51654</xdr:rowOff>
    </xdr:from>
    <xdr:to>
      <xdr:col>15</xdr:col>
      <xdr:colOff>101600</xdr:colOff>
      <xdr:row>98</xdr:row>
      <xdr:rowOff>153254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144381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50126</xdr:rowOff>
    </xdr:from>
    <xdr:to>
      <xdr:col>10</xdr:col>
      <xdr:colOff>165100</xdr:colOff>
      <xdr:row>98</xdr:row>
      <xdr:rowOff>151726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142853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55028</xdr:rowOff>
    </xdr:from>
    <xdr:to>
      <xdr:col>6</xdr:col>
      <xdr:colOff>38100</xdr:colOff>
      <xdr:row>98</xdr:row>
      <xdr:rowOff>156628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147755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59945</xdr:rowOff>
    </xdr:from>
    <xdr:to>
      <xdr:col>55</xdr:col>
      <xdr:colOff>0</xdr:colOff>
      <xdr:row>57</xdr:row>
      <xdr:rowOff>78195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32595"/>
          <a:ext cx="8382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78195</xdr:rowOff>
    </xdr:from>
    <xdr:to>
      <xdr:col>50</xdr:col>
      <xdr:colOff>114300</xdr:colOff>
      <xdr:row>57</xdr:row>
      <xdr:rowOff>125691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50845"/>
          <a:ext cx="889000" cy="4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26253</xdr:rowOff>
    </xdr:from>
    <xdr:to>
      <xdr:col>45</xdr:col>
      <xdr:colOff>177800</xdr:colOff>
      <xdr:row>57</xdr:row>
      <xdr:rowOff>125691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98903"/>
          <a:ext cx="889000" cy="9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26253</xdr:rowOff>
    </xdr:from>
    <xdr:to>
      <xdr:col>41</xdr:col>
      <xdr:colOff>50800</xdr:colOff>
      <xdr:row>58</xdr:row>
      <xdr:rowOff>66273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98903"/>
          <a:ext cx="889000" cy="21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9145</xdr:rowOff>
    </xdr:from>
    <xdr:to>
      <xdr:col>55</xdr:col>
      <xdr:colOff>50800</xdr:colOff>
      <xdr:row>57</xdr:row>
      <xdr:rowOff>110745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32022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3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27395</xdr:rowOff>
    </xdr:from>
    <xdr:to>
      <xdr:col>50</xdr:col>
      <xdr:colOff>165100</xdr:colOff>
      <xdr:row>57</xdr:row>
      <xdr:rowOff>128995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145522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7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74891</xdr:rowOff>
    </xdr:from>
    <xdr:to>
      <xdr:col>46</xdr:col>
      <xdr:colOff>38100</xdr:colOff>
      <xdr:row>58</xdr:row>
      <xdr:rowOff>5041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21568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146903</xdr:rowOff>
    </xdr:from>
    <xdr:to>
      <xdr:col>41</xdr:col>
      <xdr:colOff>101600</xdr:colOff>
      <xdr:row>57</xdr:row>
      <xdr:rowOff>77053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93580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15473</xdr:rowOff>
    </xdr:from>
    <xdr:to>
      <xdr:col>36</xdr:col>
      <xdr:colOff>165100</xdr:colOff>
      <xdr:row>58</xdr:row>
      <xdr:rowOff>117073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108200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125493</xdr:rowOff>
    </xdr:from>
    <xdr:to>
      <xdr:col>55</xdr:col>
      <xdr:colOff>0</xdr:colOff>
      <xdr:row>78</xdr:row>
      <xdr:rowOff>136652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98593"/>
          <a:ext cx="8382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2685</xdr:rowOff>
    </xdr:from>
    <xdr:to>
      <xdr:col>50</xdr:col>
      <xdr:colOff>114300</xdr:colOff>
      <xdr:row>78</xdr:row>
      <xdr:rowOff>125493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75785"/>
          <a:ext cx="889000" cy="1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2685</xdr:rowOff>
    </xdr:from>
    <xdr:to>
      <xdr:col>45</xdr:col>
      <xdr:colOff>177800</xdr:colOff>
      <xdr:row>78</xdr:row>
      <xdr:rowOff>24645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75785"/>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152166</xdr:rowOff>
    </xdr:from>
    <xdr:to>
      <xdr:col>41</xdr:col>
      <xdr:colOff>50800</xdr:colOff>
      <xdr:row>78</xdr:row>
      <xdr:rowOff>24645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53816"/>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85852</xdr:rowOff>
    </xdr:from>
    <xdr:to>
      <xdr:col>55</xdr:col>
      <xdr:colOff>50800</xdr:colOff>
      <xdr:row>79</xdr:row>
      <xdr:rowOff>16002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74693</xdr:rowOff>
    </xdr:from>
    <xdr:to>
      <xdr:col>50</xdr:col>
      <xdr:colOff>165100</xdr:colOff>
      <xdr:row>79</xdr:row>
      <xdr:rowOff>4843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167420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4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123335</xdr:rowOff>
    </xdr:from>
    <xdr:to>
      <xdr:col>46</xdr:col>
      <xdr:colOff>38100</xdr:colOff>
      <xdr:row>78</xdr:row>
      <xdr:rowOff>53485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145295</xdr:rowOff>
    </xdr:from>
    <xdr:to>
      <xdr:col>41</xdr:col>
      <xdr:colOff>101600</xdr:colOff>
      <xdr:row>78</xdr:row>
      <xdr:rowOff>75445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91972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2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101366</xdr:rowOff>
    </xdr:from>
    <xdr:to>
      <xdr:col>36</xdr:col>
      <xdr:colOff>165100</xdr:colOff>
      <xdr:row>78</xdr:row>
      <xdr:rowOff>31516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48043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100609</xdr:rowOff>
    </xdr:from>
    <xdr:to>
      <xdr:col>55</xdr:col>
      <xdr:colOff>0</xdr:colOff>
      <xdr:row>95</xdr:row>
      <xdr:rowOff>165275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88359"/>
          <a:ext cx="838200" cy="6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156406</xdr:rowOff>
    </xdr:from>
    <xdr:to>
      <xdr:col>50</xdr:col>
      <xdr:colOff>114300</xdr:colOff>
      <xdr:row>95</xdr:row>
      <xdr:rowOff>165275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44156"/>
          <a:ext cx="8890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156406</xdr:rowOff>
    </xdr:from>
    <xdr:to>
      <xdr:col>45</xdr:col>
      <xdr:colOff>177800</xdr:colOff>
      <xdr:row>96</xdr:row>
      <xdr:rowOff>15644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44156"/>
          <a:ext cx="88900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15644</xdr:rowOff>
    </xdr:from>
    <xdr:to>
      <xdr:col>41</xdr:col>
      <xdr:colOff>50800</xdr:colOff>
      <xdr:row>96</xdr:row>
      <xdr:rowOff>155930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74844"/>
          <a:ext cx="889000" cy="1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49809</xdr:rowOff>
    </xdr:from>
    <xdr:to>
      <xdr:col>55</xdr:col>
      <xdr:colOff>50800</xdr:colOff>
      <xdr:row>95</xdr:row>
      <xdr:rowOff>151409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72686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8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114475</xdr:rowOff>
    </xdr:from>
    <xdr:to>
      <xdr:col>50</xdr:col>
      <xdr:colOff>165100</xdr:colOff>
      <xdr:row>96</xdr:row>
      <xdr:rowOff>44625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61152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7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105606</xdr:rowOff>
    </xdr:from>
    <xdr:to>
      <xdr:col>46</xdr:col>
      <xdr:colOff>38100</xdr:colOff>
      <xdr:row>96</xdr:row>
      <xdr:rowOff>35756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52283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6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136294</xdr:rowOff>
    </xdr:from>
    <xdr:to>
      <xdr:col>41</xdr:col>
      <xdr:colOff>101600</xdr:colOff>
      <xdr:row>96</xdr:row>
      <xdr:rowOff>66444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82971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9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105130</xdr:rowOff>
    </xdr:from>
    <xdr:to>
      <xdr:col>36</xdr:col>
      <xdr:colOff>165100</xdr:colOff>
      <xdr:row>97</xdr:row>
      <xdr:rowOff>35280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26407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147374</xdr:rowOff>
    </xdr:from>
    <xdr:to>
      <xdr:col>85</xdr:col>
      <xdr:colOff>127000</xdr:colOff>
      <xdr:row>37</xdr:row>
      <xdr:rowOff>62618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19574"/>
          <a:ext cx="838200" cy="8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62618</xdr:rowOff>
    </xdr:from>
    <xdr:to>
      <xdr:col>81</xdr:col>
      <xdr:colOff>50800</xdr:colOff>
      <xdr:row>37</xdr:row>
      <xdr:rowOff>109013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06268"/>
          <a:ext cx="889000" cy="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109013</xdr:rowOff>
    </xdr:from>
    <xdr:to>
      <xdr:col>76</xdr:col>
      <xdr:colOff>114300</xdr:colOff>
      <xdr:row>38</xdr:row>
      <xdr:rowOff>4162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2663"/>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119094</xdr:rowOff>
    </xdr:from>
    <xdr:to>
      <xdr:col>71</xdr:col>
      <xdr:colOff>177800</xdr:colOff>
      <xdr:row>38</xdr:row>
      <xdr:rowOff>4162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62744"/>
          <a:ext cx="889000" cy="5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96574</xdr:rowOff>
    </xdr:from>
    <xdr:to>
      <xdr:col>85</xdr:col>
      <xdr:colOff>177800</xdr:colOff>
      <xdr:row>37</xdr:row>
      <xdr:rowOff>26724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6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119451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2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11818</xdr:rowOff>
    </xdr:from>
    <xdr:to>
      <xdr:col>81</xdr:col>
      <xdr:colOff>101600</xdr:colOff>
      <xdr:row>37</xdr:row>
      <xdr:rowOff>113418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104545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4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58213</xdr:rowOff>
    </xdr:from>
    <xdr:to>
      <xdr:col>76</xdr:col>
      <xdr:colOff>165100</xdr:colOff>
      <xdr:row>37</xdr:row>
      <xdr:rowOff>159814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1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150941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124812</xdr:rowOff>
    </xdr:from>
    <xdr:to>
      <xdr:col>72</xdr:col>
      <xdr:colOff>38100</xdr:colOff>
      <xdr:row>38</xdr:row>
      <xdr:rowOff>54963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8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46089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68294</xdr:rowOff>
    </xdr:from>
    <xdr:to>
      <xdr:col>67</xdr:col>
      <xdr:colOff>101600</xdr:colOff>
      <xdr:row>37</xdr:row>
      <xdr:rowOff>169894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161021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37934</xdr:rowOff>
    </xdr:from>
    <xdr:to>
      <xdr:col>85</xdr:col>
      <xdr:colOff>127000</xdr:colOff>
      <xdr:row>56</xdr:row>
      <xdr:rowOff>158125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39134"/>
          <a:ext cx="838200" cy="1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158125</xdr:rowOff>
    </xdr:from>
    <xdr:to>
      <xdr:col>81</xdr:col>
      <xdr:colOff>50800</xdr:colOff>
      <xdr:row>57</xdr:row>
      <xdr:rowOff>22575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59325"/>
          <a:ext cx="889000" cy="3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22575</xdr:rowOff>
    </xdr:from>
    <xdr:to>
      <xdr:col>76</xdr:col>
      <xdr:colOff>114300</xdr:colOff>
      <xdr:row>57</xdr:row>
      <xdr:rowOff>57038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95225"/>
          <a:ext cx="889000" cy="3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76547</xdr:rowOff>
    </xdr:from>
    <xdr:to>
      <xdr:col>71</xdr:col>
      <xdr:colOff>177800</xdr:colOff>
      <xdr:row>57</xdr:row>
      <xdr:rowOff>57038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677747"/>
          <a:ext cx="889000" cy="1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158584</xdr:rowOff>
    </xdr:from>
    <xdr:to>
      <xdr:col>85</xdr:col>
      <xdr:colOff>177800</xdr:colOff>
      <xdr:row>56</xdr:row>
      <xdr:rowOff>88734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8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10011</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107325</xdr:rowOff>
    </xdr:from>
    <xdr:to>
      <xdr:col>81</xdr:col>
      <xdr:colOff>101600</xdr:colOff>
      <xdr:row>57</xdr:row>
      <xdr:rowOff>37475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54002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48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143225</xdr:rowOff>
    </xdr:from>
    <xdr:to>
      <xdr:col>76</xdr:col>
      <xdr:colOff>165100</xdr:colOff>
      <xdr:row>57</xdr:row>
      <xdr:rowOff>73375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89902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1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6238</xdr:rowOff>
    </xdr:from>
    <xdr:to>
      <xdr:col>72</xdr:col>
      <xdr:colOff>38100</xdr:colOff>
      <xdr:row>57</xdr:row>
      <xdr:rowOff>107838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7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124365</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5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25747</xdr:rowOff>
    </xdr:from>
    <xdr:to>
      <xdr:col>67</xdr:col>
      <xdr:colOff>101600</xdr:colOff>
      <xdr:row>56</xdr:row>
      <xdr:rowOff>127347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2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143874</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40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138754</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1854"/>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87954</xdr:rowOff>
    </xdr:from>
    <xdr:to>
      <xdr:col>67</xdr:col>
      <xdr:colOff>101600</xdr:colOff>
      <xdr:row>79</xdr:row>
      <xdr:rowOff>18104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9231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5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162802</xdr:rowOff>
    </xdr:from>
    <xdr:to>
      <xdr:col>85</xdr:col>
      <xdr:colOff>127000</xdr:colOff>
      <xdr:row>96</xdr:row>
      <xdr:rowOff>168808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22002"/>
          <a:ext cx="8382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162802</xdr:rowOff>
    </xdr:from>
    <xdr:to>
      <xdr:col>81</xdr:col>
      <xdr:colOff>50800</xdr:colOff>
      <xdr:row>97</xdr:row>
      <xdr:rowOff>4249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22002"/>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4249</xdr:rowOff>
    </xdr:from>
    <xdr:to>
      <xdr:col>76</xdr:col>
      <xdr:colOff>114300</xdr:colOff>
      <xdr:row>97</xdr:row>
      <xdr:rowOff>22957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34899"/>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22957</xdr:rowOff>
    </xdr:from>
    <xdr:to>
      <xdr:col>71</xdr:col>
      <xdr:colOff>177800</xdr:colOff>
      <xdr:row>97</xdr:row>
      <xdr:rowOff>24957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53607"/>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118008</xdr:rowOff>
    </xdr:from>
    <xdr:to>
      <xdr:col>85</xdr:col>
      <xdr:colOff>177800</xdr:colOff>
      <xdr:row>97</xdr:row>
      <xdr:rowOff>48158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140885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2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112002</xdr:rowOff>
    </xdr:from>
    <xdr:to>
      <xdr:col>81</xdr:col>
      <xdr:colOff>101600</xdr:colOff>
      <xdr:row>97</xdr:row>
      <xdr:rowOff>42152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58679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4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124899</xdr:rowOff>
    </xdr:from>
    <xdr:to>
      <xdr:col>76</xdr:col>
      <xdr:colOff>165100</xdr:colOff>
      <xdr:row>97</xdr:row>
      <xdr:rowOff>55049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71576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5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143607</xdr:rowOff>
    </xdr:from>
    <xdr:to>
      <xdr:col>72</xdr:col>
      <xdr:colOff>38100</xdr:colOff>
      <xdr:row>97</xdr:row>
      <xdr:rowOff>73757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90284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7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145607</xdr:rowOff>
    </xdr:from>
    <xdr:to>
      <xdr:col>67</xdr:col>
      <xdr:colOff>101600</xdr:colOff>
      <xdr:row>97</xdr:row>
      <xdr:rowOff>75757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92284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8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類似団体平均値より高くなっている経費のうち主な構成項目は、民生費、農林水産業費、土木費、教育費及び公債費である。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319,130</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円となっており、類似団体平均値と比較して住民一人当たりのコストが高い水準となっている。本町は社会福祉施設が多く、構造的に民生費が高い状況にある。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農林水産業費については、住民一人当たり</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85,933</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倍の水準となっている。水産基盤整備事業、海岸保全施設整備、堆肥敷料施設整備工事が主な要因となっている。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121,050</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倍の水準となっている。長期計画で実施している町道の補修・舗装・改良工事が主な要因となっている。</a:t>
          </a:r>
          <a:endPar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教育費については、住民一人当たり</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176,162</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1.72</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倍の水準となっている。小学校屋内運動場の長寿命化改修工事、教員住宅新設工事、体育文化センターの文化ホール調光制御盤改修工事を実施したことが主な要因となっている。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公債費については、住民一人当たり</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137,267</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a:t>
          </a:r>
          <a:r>
            <a:rPr kumimoji="1" lang="en-US" altLang="ja-JP"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a:t>
          </a:r>
          <a:r>
            <a:rPr kumimoji="1" lang="ja-JP" altLang="en-US" sz="1200" b="0" i="0" u="none" strike="noStrike" kern="0" cap="none" spc="5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倍の水準となっている。保有する公共施設及び町道の改良・機能強化に係る地方債が増加していることが主な要因となっている。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年度末の財政調整基金残高は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2,371,452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千円あり、標準財政規模と比して高い値となっている。実質収支はここ数年安定的に推移しており、令和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年度は前年度からそれほど変わっていない。実質単年度収支は単年度収支額が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千円と低く、積立金額も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千円と低かったため、標準財政規模比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一般会計、水道事業会計及び特別会計ともに黒字であるが、一般会計から特別会計等への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出金の負担が大きい。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水道事業会計においては法定外繰入を行い黒字となっているため、経営戦略等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づき将来の財源の見通しを立て計画的な事業運営に努める。また、他の特別会計においても、効率的な事業運営に努め、財政運営の安定性・継続性の確保を図り、独立採算制の原則のもと財政健全化に向けた取り組みを強化し、一般会計への負担軽減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7529134</v>
      </c>
      <c r="BO4" s="436"/>
      <c r="BP4" s="436"/>
      <c r="BQ4" s="436"/>
      <c r="BR4" s="436"/>
      <c r="BS4" s="436"/>
      <c r="BT4" s="436"/>
      <c r="BU4" s="437"/>
      <c r="BV4" s="435">
        <v>6929477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3.2</v>
      </c>
      <c r="CU4" s="576"/>
      <c r="CV4" s="576"/>
      <c r="CW4" s="576"/>
      <c r="CX4" s="576"/>
      <c r="CY4" s="576"/>
      <c r="CZ4" s="576"/>
      <c r="DA4" s="577"/>
      <c r="DB4" s="575">
        <v>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7314845</v>
      </c>
      <c r="BO5" s="407"/>
      <c r="BP5" s="407"/>
      <c r="BQ5" s="407"/>
      <c r="BR5" s="407"/>
      <c r="BS5" s="407"/>
      <c r="BT5" s="407"/>
      <c r="BU5" s="408"/>
      <c r="BV5" s="406">
        <v>6713248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88.6</v>
      </c>
      <c r="CU5" s="404"/>
      <c r="CV5" s="404"/>
      <c r="CW5" s="404"/>
      <c r="CX5" s="404"/>
      <c r="CY5" s="404"/>
      <c r="CZ5" s="404"/>
      <c r="DA5" s="405"/>
      <c r="DB5" s="403">
        <v>88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214289</v>
      </c>
      <c r="BO6" s="407"/>
      <c r="BP6" s="407"/>
      <c r="BQ6" s="407"/>
      <c r="BR6" s="407"/>
      <c r="BS6" s="407"/>
      <c r="BT6" s="407"/>
      <c r="BU6" s="408"/>
      <c r="BV6" s="406">
        <v>216229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88.6</v>
      </c>
      <c r="CU6" s="550"/>
      <c r="CV6" s="550"/>
      <c r="CW6" s="550"/>
      <c r="CX6" s="550"/>
      <c r="CY6" s="550"/>
      <c r="CZ6" s="550"/>
      <c r="DA6" s="551"/>
      <c r="DB6" s="549">
        <v>88.4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87852</v>
      </c>
      <c r="BO7" s="407"/>
      <c r="BP7" s="407"/>
      <c r="BQ7" s="407"/>
      <c r="BR7" s="407"/>
      <c r="BS7" s="407"/>
      <c r="BT7" s="407"/>
      <c r="BU7" s="408"/>
      <c r="BV7" s="406">
        <v>99914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3897685</v>
      </c>
      <c r="CU7" s="407"/>
      <c r="CV7" s="407"/>
      <c r="CW7" s="407"/>
      <c r="CX7" s="407"/>
      <c r="CY7" s="407"/>
      <c r="CZ7" s="407"/>
      <c r="DA7" s="408"/>
      <c r="DB7" s="406">
        <v>3821239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126437</v>
      </c>
      <c r="BO8" s="407"/>
      <c r="BP8" s="407"/>
      <c r="BQ8" s="407"/>
      <c r="BR8" s="407"/>
      <c r="BS8" s="407"/>
      <c r="BT8" s="407"/>
      <c r="BU8" s="408"/>
      <c r="BV8" s="406">
        <v>116315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0.17</v>
      </c>
      <c r="CU8" s="510"/>
      <c r="CV8" s="510"/>
      <c r="CW8" s="510"/>
      <c r="CX8" s="510"/>
      <c r="CY8" s="510"/>
      <c r="CZ8" s="510"/>
      <c r="DA8" s="511"/>
      <c r="DB8" s="509">
        <v>0.17</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5817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10122</v>
      </c>
      <c r="BO9" s="407"/>
      <c r="BP9" s="407"/>
      <c r="BQ9" s="407"/>
      <c r="BR9" s="407"/>
      <c r="BS9" s="407"/>
      <c r="BT9" s="407"/>
      <c r="BU9" s="408"/>
      <c r="BV9" s="406">
        <v>3339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17.100000000000001</v>
      </c>
      <c r="CU9" s="404"/>
      <c r="CV9" s="404"/>
      <c r="CW9" s="404"/>
      <c r="CX9" s="404"/>
      <c r="CY9" s="404"/>
      <c r="CZ9" s="404"/>
      <c r="DA9" s="405"/>
      <c r="DB9" s="403">
        <v>17.5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5806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675</v>
      </c>
      <c r="BO10" s="407"/>
      <c r="BP10" s="407"/>
      <c r="BQ10" s="407"/>
      <c r="BR10" s="407"/>
      <c r="BS10" s="407"/>
      <c r="BT10" s="407"/>
      <c r="BU10" s="408"/>
      <c r="BV10" s="406">
        <v>281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6014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5986</v>
      </c>
      <c r="S13" s="494"/>
      <c r="T13" s="494"/>
      <c r="U13" s="494"/>
      <c r="V13" s="495"/>
      <c r="W13" s="496" t="s">
        <v>131</v>
      </c>
      <c r="X13" s="392"/>
      <c r="Y13" s="392"/>
      <c r="Z13" s="392"/>
      <c r="AA13" s="392"/>
      <c r="AB13" s="393"/>
      <c r="AC13" s="359">
        <v>115</v>
      </c>
      <c r="AD13" s="360"/>
      <c r="AE13" s="360"/>
      <c r="AF13" s="360"/>
      <c r="AG13" s="361"/>
      <c r="AH13" s="359">
        <v>135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10797</v>
      </c>
      <c r="BO13" s="407"/>
      <c r="BP13" s="407"/>
      <c r="BQ13" s="407"/>
      <c r="BR13" s="407"/>
      <c r="BS13" s="407"/>
      <c r="BT13" s="407"/>
      <c r="BU13" s="408"/>
      <c r="BV13" s="406">
        <v>3620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v>
      </c>
      <c r="CU13" s="404"/>
      <c r="CV13" s="404"/>
      <c r="CW13" s="404"/>
      <c r="CX13" s="404"/>
      <c r="CY13" s="404"/>
      <c r="CZ13" s="404"/>
      <c r="DA13" s="405"/>
      <c r="DB13" s="403">
        <v>8.9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5994</v>
      </c>
      <c r="S14" s="494"/>
      <c r="T14" s="494"/>
      <c r="U14" s="494"/>
      <c r="V14" s="495"/>
      <c r="W14" s="497"/>
      <c r="X14" s="395"/>
      <c r="Y14" s="395"/>
      <c r="Z14" s="395"/>
      <c r="AA14" s="395"/>
      <c r="AB14" s="396"/>
      <c r="AC14" s="486">
        <v>4.2</v>
      </c>
      <c r="AD14" s="487"/>
      <c r="AE14" s="487"/>
      <c r="AF14" s="487"/>
      <c r="AG14" s="488"/>
      <c r="AH14" s="486">
        <v>5.4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5970</v>
      </c>
      <c r="S15" s="494"/>
      <c r="T15" s="494"/>
      <c r="U15" s="494"/>
      <c r="V15" s="495"/>
      <c r="W15" s="496" t="s">
        <v>137</v>
      </c>
      <c r="X15" s="392"/>
      <c r="Y15" s="392"/>
      <c r="Z15" s="392"/>
      <c r="AA15" s="392"/>
      <c r="AB15" s="393"/>
      <c r="AC15" s="359">
        <v>477</v>
      </c>
      <c r="AD15" s="360"/>
      <c r="AE15" s="360"/>
      <c r="AF15" s="360"/>
      <c r="AG15" s="361"/>
      <c r="AH15" s="359">
        <v>393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648532</v>
      </c>
      <c r="BO15" s="436"/>
      <c r="BP15" s="436"/>
      <c r="BQ15" s="436"/>
      <c r="BR15" s="436"/>
      <c r="BS15" s="436"/>
      <c r="BT15" s="436"/>
      <c r="BU15" s="437"/>
      <c r="BV15" s="435">
        <v>645382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17.399999999999999</v>
      </c>
      <c r="AD16" s="487"/>
      <c r="AE16" s="487"/>
      <c r="AF16" s="487"/>
      <c r="AG16" s="488"/>
      <c r="AH16" s="486">
        <v>15.6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3730806</v>
      </c>
      <c r="BO16" s="407"/>
      <c r="BP16" s="407"/>
      <c r="BQ16" s="407"/>
      <c r="BR16" s="407"/>
      <c r="BS16" s="407"/>
      <c r="BT16" s="407"/>
      <c r="BU16" s="408"/>
      <c r="BV16" s="406">
        <v>3647517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2142</v>
      </c>
      <c r="AD17" s="360"/>
      <c r="AE17" s="360"/>
      <c r="AF17" s="360"/>
      <c r="AG17" s="361"/>
      <c r="AH17" s="359">
        <v>1987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808800</v>
      </c>
      <c r="BO17" s="407"/>
      <c r="BP17" s="407"/>
      <c r="BQ17" s="407"/>
      <c r="BR17" s="407"/>
      <c r="BS17" s="407"/>
      <c r="BT17" s="407"/>
      <c r="BU17" s="408"/>
      <c r="BV17" s="406">
        <v>805165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81.819999999999993</v>
      </c>
      <c r="M18" s="459"/>
      <c r="N18" s="459"/>
      <c r="O18" s="459"/>
      <c r="P18" s="459"/>
      <c r="Q18" s="459"/>
      <c r="R18" s="460"/>
      <c r="S18" s="460"/>
      <c r="T18" s="460"/>
      <c r="U18" s="460"/>
      <c r="V18" s="461"/>
      <c r="W18" s="477"/>
      <c r="X18" s="478"/>
      <c r="Y18" s="478"/>
      <c r="Z18" s="478"/>
      <c r="AA18" s="478"/>
      <c r="AB18" s="502"/>
      <c r="AC18" s="376">
        <v>78.3</v>
      </c>
      <c r="AD18" s="377"/>
      <c r="AE18" s="377"/>
      <c r="AF18" s="377"/>
      <c r="AG18" s="462"/>
      <c r="AH18" s="376">
        <v>79</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3469598</v>
      </c>
      <c r="BO18" s="407"/>
      <c r="BP18" s="407"/>
      <c r="BQ18" s="407"/>
      <c r="BR18" s="407"/>
      <c r="BS18" s="407"/>
      <c r="BT18" s="407"/>
      <c r="BU18" s="408"/>
      <c r="BV18" s="406">
        <v>3358387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71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4407735</v>
      </c>
      <c r="BO19" s="407"/>
      <c r="BP19" s="407"/>
      <c r="BQ19" s="407"/>
      <c r="BR19" s="407"/>
      <c r="BS19" s="407"/>
      <c r="BT19" s="407"/>
      <c r="BU19" s="408"/>
      <c r="BV19" s="406">
        <v>4437005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2561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7656779</v>
      </c>
      <c r="BO22" s="436"/>
      <c r="BP22" s="436"/>
      <c r="BQ22" s="436"/>
      <c r="BR22" s="436"/>
      <c r="BS22" s="436"/>
      <c r="BT22" s="436"/>
      <c r="BU22" s="437"/>
      <c r="BV22" s="435">
        <v>7263648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6865838</v>
      </c>
      <c r="BO23" s="407"/>
      <c r="BP23" s="407"/>
      <c r="BQ23" s="407"/>
      <c r="BR23" s="407"/>
      <c r="BS23" s="407"/>
      <c r="BT23" s="407"/>
      <c r="BU23" s="408"/>
      <c r="BV23" s="406">
        <v>6751715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7610</v>
      </c>
      <c r="R24" s="360"/>
      <c r="S24" s="360"/>
      <c r="T24" s="360"/>
      <c r="U24" s="360"/>
      <c r="V24" s="361"/>
      <c r="W24" s="449"/>
      <c r="X24" s="386"/>
      <c r="Y24" s="387"/>
      <c r="Z24" s="362" t="s">
        <v>161</v>
      </c>
      <c r="AA24" s="363"/>
      <c r="AB24" s="363"/>
      <c r="AC24" s="363"/>
      <c r="AD24" s="363"/>
      <c r="AE24" s="363"/>
      <c r="AF24" s="363"/>
      <c r="AG24" s="364"/>
      <c r="AH24" s="359">
        <v>93</v>
      </c>
      <c r="AI24" s="360"/>
      <c r="AJ24" s="360"/>
      <c r="AK24" s="360"/>
      <c r="AL24" s="361"/>
      <c r="AM24" s="359">
        <v>275001</v>
      </c>
      <c r="AN24" s="360"/>
      <c r="AO24" s="360"/>
      <c r="AP24" s="360"/>
      <c r="AQ24" s="360"/>
      <c r="AR24" s="361"/>
      <c r="AS24" s="359">
        <v>2957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6409315</v>
      </c>
      <c r="BO24" s="407"/>
      <c r="BP24" s="407"/>
      <c r="BQ24" s="407"/>
      <c r="BR24" s="407"/>
      <c r="BS24" s="407"/>
      <c r="BT24" s="407"/>
      <c r="BU24" s="408"/>
      <c r="BV24" s="406">
        <v>5872277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6000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23978</v>
      </c>
      <c r="BO25" s="436"/>
      <c r="BP25" s="436"/>
      <c r="BQ25" s="436"/>
      <c r="BR25" s="436"/>
      <c r="BS25" s="436"/>
      <c r="BT25" s="436"/>
      <c r="BU25" s="437"/>
      <c r="BV25" s="435">
        <v>45230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5670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3050</v>
      </c>
      <c r="R27" s="360"/>
      <c r="S27" s="360"/>
      <c r="T27" s="360"/>
      <c r="U27" s="360"/>
      <c r="V27" s="361"/>
      <c r="W27" s="449"/>
      <c r="X27" s="386"/>
      <c r="Y27" s="387"/>
      <c r="Z27" s="362" t="s">
        <v>170</v>
      </c>
      <c r="AA27" s="363"/>
      <c r="AB27" s="363"/>
      <c r="AC27" s="363"/>
      <c r="AD27" s="363"/>
      <c r="AE27" s="363"/>
      <c r="AF27" s="363"/>
      <c r="AG27" s="364"/>
      <c r="AH27" s="359">
        <v>1</v>
      </c>
      <c r="AI27" s="360"/>
      <c r="AJ27" s="360"/>
      <c r="AK27" s="360"/>
      <c r="AL27" s="361"/>
      <c r="AM27" s="359" t="s">
        <v>171</v>
      </c>
      <c r="AN27" s="360"/>
      <c r="AO27" s="360"/>
      <c r="AP27" s="360"/>
      <c r="AQ27" s="360"/>
      <c r="AR27" s="361"/>
      <c r="AS27" s="359" t="s">
        <v>171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229565</v>
      </c>
      <c r="BO27" s="441"/>
      <c r="BP27" s="441"/>
      <c r="BQ27" s="441"/>
      <c r="BR27" s="441"/>
      <c r="BS27" s="441"/>
      <c r="BT27" s="441"/>
      <c r="BU27" s="442"/>
      <c r="BV27" s="440">
        <v>243596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2520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2371452</v>
      </c>
      <c r="BO28" s="436"/>
      <c r="BP28" s="436"/>
      <c r="BQ28" s="436"/>
      <c r="BR28" s="436"/>
      <c r="BS28" s="436"/>
      <c r="BT28" s="436"/>
      <c r="BU28" s="437"/>
      <c r="BV28" s="435">
        <v>2370777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8</v>
      </c>
      <c r="M29" s="360"/>
      <c r="N29" s="360"/>
      <c r="O29" s="360"/>
      <c r="P29" s="361"/>
      <c r="Q29" s="359">
        <v>2290</v>
      </c>
      <c r="R29" s="360"/>
      <c r="S29" s="360"/>
      <c r="T29" s="360"/>
      <c r="U29" s="360"/>
      <c r="V29" s="361"/>
      <c r="W29" s="450"/>
      <c r="X29" s="451"/>
      <c r="Y29" s="452"/>
      <c r="Z29" s="362" t="s">
        <v>177</v>
      </c>
      <c r="AA29" s="363"/>
      <c r="AB29" s="363"/>
      <c r="AC29" s="363"/>
      <c r="AD29" s="363"/>
      <c r="AE29" s="363"/>
      <c r="AF29" s="363"/>
      <c r="AG29" s="364"/>
      <c r="AH29" s="359">
        <v>94</v>
      </c>
      <c r="AI29" s="360"/>
      <c r="AJ29" s="360"/>
      <c r="AK29" s="360"/>
      <c r="AL29" s="361"/>
      <c r="AM29" s="359">
        <v>279114</v>
      </c>
      <c r="AN29" s="360"/>
      <c r="AO29" s="360"/>
      <c r="AP29" s="360"/>
      <c r="AQ29" s="360"/>
      <c r="AR29" s="361"/>
      <c r="AS29" s="359">
        <v>2969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524713</v>
      </c>
      <c r="BO29" s="407"/>
      <c r="BP29" s="407"/>
      <c r="BQ29" s="407"/>
      <c r="BR29" s="407"/>
      <c r="BS29" s="407"/>
      <c r="BT29" s="407"/>
      <c r="BU29" s="408"/>
      <c r="BV29" s="406">
        <v>510384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2203765</v>
      </c>
      <c r="BO30" s="441"/>
      <c r="BP30" s="441"/>
      <c r="BQ30" s="441"/>
      <c r="BR30" s="441"/>
      <c r="BS30" s="441"/>
      <c r="BT30" s="441"/>
      <c r="BU30" s="442"/>
      <c r="BV30" s="440">
        <v>2187153</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大島地区衛生組合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大島地区消防組合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奄美群島広域事務組合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奄美大島地区介護保険一部事務組合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鹿児島県後期高齢者医療広域事務組合（一般会計）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鹿児島県後期高齢者医療広域事務組合（特別会計）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LU/S8Uv+wcwtgvyEKv8lRiDue/2Vo53iRsuKDQuPz3ho5igI7S5mBUv3iBmVjMrG/IOAEMfKKYH5SZXcoDIVQ==" saltValue="1h1yX5pIURKh06mxHp2r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3.68</v>
      </c>
      <c r="G34" s="33">
        <v>3.7</v>
      </c>
      <c r="H34" s="33">
        <v>3.96</v>
      </c>
      <c r="I34" s="33">
        <v>4.1900000000000004</v>
      </c>
      <c r="J34" s="34">
        <v>3.5</v>
      </c>
      <c r="K34" s="22"/>
      <c r="L34" s="22"/>
      <c r="M34" s="22"/>
      <c r="N34" s="22"/>
      <c r="O34" s="22"/>
      <c r="P34" s="22"/>
    </row>
    <row r="35" spans="1:16" ht="39" customHeight="1" x14ac:dyDescent="0.2">
      <c r="A35" s="22"/>
      <c r="B35" s="35"/>
      <c r="C35" s="1132" t="s">
        <v>531</v>
      </c>
      <c r="D35" s="1132"/>
      <c r="E35" s="1133"/>
      <c r="F35" s="36">
        <v>2.3199999999999998</v>
      </c>
      <c r="G35" s="37">
        <v>2.41</v>
      </c>
      <c r="H35" s="37">
        <v>3</v>
      </c>
      <c r="I35" s="37">
        <v>3.04</v>
      </c>
      <c r="J35" s="38">
        <v>3.24</v>
      </c>
      <c r="K35" s="22"/>
      <c r="L35" s="22"/>
      <c r="M35" s="22"/>
      <c r="N35" s="22"/>
      <c r="O35" s="22"/>
      <c r="P35" s="22"/>
    </row>
    <row r="36" spans="1:16" ht="39" customHeight="1" x14ac:dyDescent="0.2">
      <c r="A36" s="22"/>
      <c r="B36" s="35"/>
      <c r="C36" s="1132" t="s">
        <v>532</v>
      </c>
      <c r="D36" s="1132"/>
      <c r="E36" s="1133"/>
      <c r="F36" s="36" t="s">
        <v>486</v>
      </c>
      <c r="G36" s="37" t="s">
        <v>486</v>
      </c>
      <c r="H36" s="37" t="s">
        <v>486</v>
      </c>
      <c r="I36" s="37">
        <v>1.95</v>
      </c>
      <c r="J36" s="38">
        <v>1.76</v>
      </c>
      <c r="K36" s="22"/>
      <c r="L36" s="22"/>
      <c r="M36" s="22"/>
      <c r="N36" s="22"/>
      <c r="O36" s="22"/>
      <c r="P36" s="22"/>
    </row>
    <row r="37" spans="1:16" ht="39" customHeight="1" x14ac:dyDescent="0.2">
      <c r="A37" s="22"/>
      <c r="B37" s="35"/>
      <c r="C37" s="1132" t="s">
        <v>533</v>
      </c>
      <c r="D37" s="1132"/>
      <c r="E37" s="1133"/>
      <c r="F37" s="36">
        <v>0.08</v>
      </c>
      <c r="G37" s="37">
        <v>0</v>
      </c>
      <c r="H37" s="37">
        <v>0.49</v>
      </c>
      <c r="I37" s="37">
        <v>0.02</v>
      </c>
      <c r="J37" s="38">
        <v>0.28999999999999998</v>
      </c>
      <c r="K37" s="22"/>
      <c r="L37" s="22"/>
      <c r="M37" s="22"/>
      <c r="N37" s="22"/>
      <c r="O37" s="22"/>
      <c r="P37" s="22"/>
    </row>
    <row r="38" spans="1:16" ht="39" customHeight="1" x14ac:dyDescent="0.2">
      <c r="A38" s="22"/>
      <c r="B38" s="35"/>
      <c r="C38" s="1132" t="s">
        <v>534</v>
      </c>
      <c r="D38" s="1132"/>
      <c r="E38" s="1133"/>
      <c r="F38" s="36">
        <v>0.44</v>
      </c>
      <c r="G38" s="37">
        <v>0.12</v>
      </c>
      <c r="H38" s="37">
        <v>0.01</v>
      </c>
      <c r="I38" s="37">
        <v>0.14000000000000001</v>
      </c>
      <c r="J38" s="38">
        <v>0.04</v>
      </c>
      <c r="K38" s="22"/>
      <c r="L38" s="22"/>
      <c r="M38" s="22"/>
      <c r="N38" s="22"/>
      <c r="O38" s="22"/>
      <c r="P38" s="22"/>
    </row>
    <row r="39" spans="1:16" ht="39" customHeight="1" x14ac:dyDescent="0.2">
      <c r="A39" s="22"/>
      <c r="B39" s="35"/>
      <c r="C39" s="1132" t="s">
        <v>535</v>
      </c>
      <c r="D39" s="1132"/>
      <c r="E39" s="1133"/>
      <c r="F39" s="36">
        <v>0.01</v>
      </c>
      <c r="G39" s="37">
        <v>0</v>
      </c>
      <c r="H39" s="37">
        <v>0.02</v>
      </c>
      <c r="I39" s="37">
        <v>0.02</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v>0.04</v>
      </c>
      <c r="G43" s="42">
        <v>0.06</v>
      </c>
      <c r="H43" s="42">
        <v>1.88</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wEF+Cx6pUoGbTcOWiGPH+PRrFzXVUyLXPzxwrKrTMMDA8YAsjXdjkQrOn+X9yFLapKE5ZOD8/w26FAq7FgWQ==" saltValue="pHSY/6QaacqWzQb0mMUt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756</v>
      </c>
      <c r="L45" s="58">
        <v>763</v>
      </c>
      <c r="M45" s="58">
        <v>808</v>
      </c>
      <c r="N45" s="58">
        <v>839</v>
      </c>
      <c r="O45" s="59">
        <v>826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117</v>
      </c>
      <c r="L48" s="62">
        <v>113</v>
      </c>
      <c r="M48" s="62">
        <v>112</v>
      </c>
      <c r="N48" s="62">
        <v>130</v>
      </c>
      <c r="O48" s="63">
        <v>132</v>
      </c>
      <c r="P48" s="46"/>
      <c r="Q48" s="46"/>
      <c r="R48" s="46"/>
      <c r="S48" s="46"/>
      <c r="T48" s="46"/>
      <c r="U48" s="46"/>
    </row>
    <row r="49" spans="1:21" ht="30.75" customHeight="1" x14ac:dyDescent="0.2">
      <c r="A49" s="46"/>
      <c r="B49" s="1163"/>
      <c r="C49" s="1164"/>
      <c r="D49" s="60"/>
      <c r="E49" s="1140" t="s">
        <v>14</v>
      </c>
      <c r="F49" s="1140"/>
      <c r="G49" s="1140"/>
      <c r="H49" s="1140"/>
      <c r="I49" s="1140"/>
      <c r="J49" s="1141"/>
      <c r="K49" s="61">
        <v>37</v>
      </c>
      <c r="L49" s="62">
        <v>36</v>
      </c>
      <c r="M49" s="62">
        <v>15</v>
      </c>
      <c r="N49" s="62" t="s">
        <v>486</v>
      </c>
      <c r="O49" s="63" t="s">
        <v>486</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634</v>
      </c>
      <c r="L52" s="62">
        <v>621</v>
      </c>
      <c r="M52" s="62">
        <v>673</v>
      </c>
      <c r="N52" s="62">
        <v>665</v>
      </c>
      <c r="O52" s="63">
        <v>647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276</v>
      </c>
      <c r="L53" s="67">
        <v>291</v>
      </c>
      <c r="M53" s="67">
        <v>262</v>
      </c>
      <c r="N53" s="67">
        <v>304</v>
      </c>
      <c r="O53" s="68">
        <v>311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enn5XO5NcMUVu2+LC1tgoJ0fxq5ujVWYOIxsD0pOpHlL7xlqZkOlqbSN9qSGJbA9l2r15MD7sDJUSYQp+sH+w==" saltValue="jTeEWjldwl+5MhPz/CjL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7201</v>
      </c>
      <c r="J41" s="331">
        <v>7209</v>
      </c>
      <c r="K41" s="331">
        <v>7294</v>
      </c>
      <c r="L41" s="331">
        <v>7264</v>
      </c>
      <c r="M41" s="332">
        <v>7657</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1300</v>
      </c>
      <c r="J43" s="334">
        <v>1257</v>
      </c>
      <c r="K43" s="334">
        <v>1169</v>
      </c>
      <c r="L43" s="334">
        <v>1164</v>
      </c>
      <c r="M43" s="335">
        <v>1070</v>
      </c>
    </row>
    <row r="44" spans="2:13" ht="27.75" customHeight="1" x14ac:dyDescent="0.2">
      <c r="B44" s="1171"/>
      <c r="C44" s="1172"/>
      <c r="D44" s="104"/>
      <c r="E44" s="1175" t="s">
        <v>34</v>
      </c>
      <c r="F44" s="1175"/>
      <c r="G44" s="1175"/>
      <c r="H44" s="1176"/>
      <c r="I44" s="333">
        <v>43</v>
      </c>
      <c r="J44" s="334">
        <v>13</v>
      </c>
      <c r="K44" s="334" t="s">
        <v>486</v>
      </c>
      <c r="L44" s="334" t="s">
        <v>486</v>
      </c>
      <c r="M44" s="335" t="s">
        <v>486</v>
      </c>
    </row>
    <row r="45" spans="2:13" ht="27.75" customHeight="1" x14ac:dyDescent="0.2">
      <c r="B45" s="1171"/>
      <c r="C45" s="1172"/>
      <c r="D45" s="104"/>
      <c r="E45" s="1175" t="s">
        <v>35</v>
      </c>
      <c r="F45" s="1175"/>
      <c r="G45" s="1175"/>
      <c r="H45" s="1176"/>
      <c r="I45" s="333">
        <v>734</v>
      </c>
      <c r="J45" s="334">
        <v>659</v>
      </c>
      <c r="K45" s="334">
        <v>656</v>
      </c>
      <c r="L45" s="334">
        <v>504</v>
      </c>
      <c r="M45" s="335">
        <v>495</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4370</v>
      </c>
      <c r="J50" s="334">
        <v>4951</v>
      </c>
      <c r="K50" s="334">
        <v>5205</v>
      </c>
      <c r="L50" s="334">
        <v>5449</v>
      </c>
      <c r="M50" s="335">
        <v>5718</v>
      </c>
    </row>
    <row r="51" spans="2:13" ht="27.75" customHeight="1" x14ac:dyDescent="0.2">
      <c r="B51" s="1171"/>
      <c r="C51" s="1172"/>
      <c r="D51" s="104"/>
      <c r="E51" s="1175" t="s">
        <v>42</v>
      </c>
      <c r="F51" s="1175"/>
      <c r="G51" s="1175"/>
      <c r="H51" s="1176"/>
      <c r="I51" s="333">
        <v>639</v>
      </c>
      <c r="J51" s="334">
        <v>513</v>
      </c>
      <c r="K51" s="334">
        <v>548</v>
      </c>
      <c r="L51" s="334">
        <v>666</v>
      </c>
      <c r="M51" s="335">
        <v>761</v>
      </c>
    </row>
    <row r="52" spans="2:13" ht="27.75" customHeight="1" x14ac:dyDescent="0.2">
      <c r="B52" s="1173"/>
      <c r="C52" s="1174"/>
      <c r="D52" s="104"/>
      <c r="E52" s="1175" t="s">
        <v>43</v>
      </c>
      <c r="F52" s="1175"/>
      <c r="G52" s="1175"/>
      <c r="H52" s="1176"/>
      <c r="I52" s="333">
        <v>5222</v>
      </c>
      <c r="J52" s="334">
        <v>5210</v>
      </c>
      <c r="K52" s="334">
        <v>5050</v>
      </c>
      <c r="L52" s="334">
        <v>5319</v>
      </c>
      <c r="M52" s="335">
        <v>5505</v>
      </c>
    </row>
    <row r="53" spans="2:13" ht="27.75" customHeight="1" thickBot="1" x14ac:dyDescent="0.25">
      <c r="B53" s="1177" t="s">
        <v>19</v>
      </c>
      <c r="C53" s="1178"/>
      <c r="D53" s="108"/>
      <c r="E53" s="1179" t="s">
        <v>44</v>
      </c>
      <c r="F53" s="1179"/>
      <c r="G53" s="1179"/>
      <c r="H53" s="1180"/>
      <c r="I53" s="336">
        <v>-952</v>
      </c>
      <c r="J53" s="337">
        <v>-1537</v>
      </c>
      <c r="K53" s="337">
        <v>-1684</v>
      </c>
      <c r="L53" s="337">
        <v>-2503</v>
      </c>
      <c r="M53" s="338">
        <v>-2762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jMkIXtmVduCJk6lPuf0Cdz9isFZ/0ggXcCWG04J35FZ0t3AGuFwhrubkXI+NjYh9/6PiqhuZxbWCZxTc8GDcw==" saltValue="lmUxBrlswlm3hepejzsd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2370</v>
      </c>
      <c r="G55" s="339">
        <v>2371</v>
      </c>
      <c r="H55" s="340">
        <v>2371</v>
      </c>
    </row>
    <row r="56" spans="2:8" ht="52.5" customHeight="1" x14ac:dyDescent="0.2">
      <c r="B56" s="120"/>
      <c r="C56" s="1198" t="s">
        <v>47</v>
      </c>
      <c r="D56" s="1198"/>
      <c r="E56" s="1199"/>
      <c r="F56" s="341">
        <v>499</v>
      </c>
      <c r="G56" s="341">
        <v>510</v>
      </c>
      <c r="H56" s="342">
        <v>525</v>
      </c>
    </row>
    <row r="57" spans="2:8" ht="53.25" customHeight="1" x14ac:dyDescent="0.2">
      <c r="B57" s="120"/>
      <c r="C57" s="1200" t="s">
        <v>48</v>
      </c>
      <c r="D57" s="1200"/>
      <c r="E57" s="1201"/>
      <c r="F57" s="343">
        <v>1962</v>
      </c>
      <c r="G57" s="343">
        <v>2187</v>
      </c>
      <c r="H57" s="344">
        <v>2204</v>
      </c>
    </row>
    <row r="58" spans="2:8" ht="45.75" customHeight="1" x14ac:dyDescent="0.2">
      <c r="B58" s="121"/>
      <c r="C58" s="1188" t="s">
        <v>543</v>
      </c>
      <c r="D58" s="1189"/>
      <c r="E58" s="1190"/>
      <c r="F58" s="345">
        <v>626</v>
      </c>
      <c r="G58" s="345">
        <v>626</v>
      </c>
      <c r="H58" s="346">
        <v>627</v>
      </c>
    </row>
    <row r="59" spans="2:8" ht="45.75" customHeight="1" x14ac:dyDescent="0.2">
      <c r="B59" s="121"/>
      <c r="C59" s="1188" t="s">
        <v>544</v>
      </c>
      <c r="D59" s="1189"/>
      <c r="E59" s="1190"/>
      <c r="F59" s="345">
        <v>350</v>
      </c>
      <c r="G59" s="345">
        <v>440</v>
      </c>
      <c r="H59" s="346">
        <v>440</v>
      </c>
    </row>
    <row r="60" spans="2:8" ht="45.75" customHeight="1" x14ac:dyDescent="0.2">
      <c r="B60" s="121"/>
      <c r="C60" s="1188" t="s">
        <v>545</v>
      </c>
      <c r="D60" s="1189"/>
      <c r="E60" s="1190"/>
      <c r="F60" s="345">
        <v>293</v>
      </c>
      <c r="G60" s="345">
        <v>389</v>
      </c>
      <c r="H60" s="346">
        <v>413</v>
      </c>
    </row>
    <row r="61" spans="2:8" ht="45.75" customHeight="1" x14ac:dyDescent="0.2">
      <c r="B61" s="121"/>
      <c r="C61" s="1188" t="s">
        <v>546</v>
      </c>
      <c r="D61" s="1189"/>
      <c r="E61" s="1190"/>
      <c r="F61" s="345">
        <v>236</v>
      </c>
      <c r="G61" s="345">
        <v>237</v>
      </c>
      <c r="H61" s="346">
        <v>218</v>
      </c>
    </row>
    <row r="62" spans="2:8" ht="45.75" customHeight="1" thickBot="1" x14ac:dyDescent="0.25">
      <c r="B62" s="122"/>
      <c r="C62" s="1191" t="s">
        <v>547</v>
      </c>
      <c r="D62" s="1192"/>
      <c r="E62" s="1193"/>
      <c r="F62" s="347">
        <v>144</v>
      </c>
      <c r="G62" s="347">
        <v>144</v>
      </c>
      <c r="H62" s="348">
        <v>144</v>
      </c>
    </row>
    <row r="63" spans="2:8" ht="52.5" customHeight="1" thickBot="1" x14ac:dyDescent="0.25">
      <c r="B63" s="123"/>
      <c r="C63" s="1194" t="s">
        <v>49</v>
      </c>
      <c r="D63" s="1194"/>
      <c r="E63" s="1195"/>
      <c r="F63" s="349">
        <v>4832</v>
      </c>
      <c r="G63" s="349">
        <v>5068</v>
      </c>
      <c r="H63" s="350">
        <v>5100</v>
      </c>
    </row>
    <row r="64" spans="2:8" ht="13" x14ac:dyDescent="0.2"/>
  </sheetData>
  <sheetProtection algorithmName="SHA-512" hashValue="Cz5z1KLskKvJOxWnLl5jvyaE3x3XGzgWULirsQyL+BV3YgiAhXdv7OxibMLnpvmzUzxF7z4OgdJS/63HpZQ5bA==" saltValue="OjoiTLnJIYXDT72idPv9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194024</v>
      </c>
      <c r="E3" s="142"/>
      <c r="F3" s="143">
        <v>125391</v>
      </c>
      <c r="G3" s="144"/>
      <c r="H3" s="145"/>
    </row>
    <row r="4" spans="1:8" x14ac:dyDescent="0.2">
      <c r="A4" s="146"/>
      <c r="B4" s="147"/>
      <c r="C4" s="148"/>
      <c r="D4" s="149">
        <v>100820</v>
      </c>
      <c r="E4" s="150"/>
      <c r="F4" s="151">
        <v>68516</v>
      </c>
      <c r="G4" s="152"/>
      <c r="H4" s="153"/>
    </row>
    <row r="5" spans="1:8" x14ac:dyDescent="0.2">
      <c r="A5" s="134" t="s">
        <v>518</v>
      </c>
      <c r="B5" s="139"/>
      <c r="C5" s="140"/>
      <c r="D5" s="141">
        <v>241968</v>
      </c>
      <c r="E5" s="142"/>
      <c r="F5" s="143">
        <v>138402</v>
      </c>
      <c r="G5" s="144"/>
      <c r="H5" s="145"/>
    </row>
    <row r="6" spans="1:8" x14ac:dyDescent="0.2">
      <c r="A6" s="146"/>
      <c r="B6" s="147"/>
      <c r="C6" s="148"/>
      <c r="D6" s="149">
        <v>42966</v>
      </c>
      <c r="E6" s="150"/>
      <c r="F6" s="151">
        <v>70652</v>
      </c>
      <c r="G6" s="152"/>
      <c r="H6" s="153"/>
    </row>
    <row r="7" spans="1:8" x14ac:dyDescent="0.2">
      <c r="A7" s="134" t="s">
        <v>519</v>
      </c>
      <c r="B7" s="139"/>
      <c r="C7" s="140"/>
      <c r="D7" s="141">
        <v>247660</v>
      </c>
      <c r="E7" s="142"/>
      <c r="F7" s="143">
        <v>146367</v>
      </c>
      <c r="G7" s="144"/>
      <c r="H7" s="145"/>
    </row>
    <row r="8" spans="1:8" x14ac:dyDescent="0.2">
      <c r="A8" s="146"/>
      <c r="B8" s="147"/>
      <c r="C8" s="148"/>
      <c r="D8" s="149">
        <v>80360</v>
      </c>
      <c r="E8" s="150"/>
      <c r="F8" s="151">
        <v>79441</v>
      </c>
      <c r="G8" s="152"/>
      <c r="H8" s="153"/>
    </row>
    <row r="9" spans="1:8" x14ac:dyDescent="0.2">
      <c r="A9" s="134" t="s">
        <v>520</v>
      </c>
      <c r="B9" s="139"/>
      <c r="C9" s="140"/>
      <c r="D9" s="141">
        <v>222291</v>
      </c>
      <c r="E9" s="142"/>
      <c r="F9" s="143">
        <v>165181</v>
      </c>
      <c r="G9" s="144"/>
      <c r="H9" s="145"/>
    </row>
    <row r="10" spans="1:8" x14ac:dyDescent="0.2">
      <c r="A10" s="146"/>
      <c r="B10" s="147"/>
      <c r="C10" s="148"/>
      <c r="D10" s="149">
        <v>57532</v>
      </c>
      <c r="E10" s="150"/>
      <c r="F10" s="151">
        <v>82246</v>
      </c>
      <c r="G10" s="152"/>
      <c r="H10" s="153"/>
    </row>
    <row r="11" spans="1:8" x14ac:dyDescent="0.2">
      <c r="A11" s="134" t="s">
        <v>521</v>
      </c>
      <c r="B11" s="139"/>
      <c r="C11" s="140"/>
      <c r="D11" s="141">
        <v>295337</v>
      </c>
      <c r="E11" s="142"/>
      <c r="F11" s="143">
        <v>166234</v>
      </c>
      <c r="G11" s="144"/>
      <c r="H11" s="145"/>
    </row>
    <row r="12" spans="1:8" x14ac:dyDescent="0.2">
      <c r="A12" s="146"/>
      <c r="B12" s="147"/>
      <c r="C12" s="154"/>
      <c r="D12" s="149">
        <v>140633</v>
      </c>
      <c r="E12" s="150"/>
      <c r="F12" s="151">
        <v>89789</v>
      </c>
      <c r="G12" s="152"/>
      <c r="H12" s="153"/>
    </row>
    <row r="13" spans="1:8" x14ac:dyDescent="0.2">
      <c r="A13" s="134"/>
      <c r="B13" s="139"/>
      <c r="C13" s="140"/>
      <c r="D13" s="141">
        <v>240256</v>
      </c>
      <c r="E13" s="142"/>
      <c r="F13" s="143">
        <v>148315</v>
      </c>
      <c r="G13" s="155"/>
      <c r="H13" s="145"/>
    </row>
    <row r="14" spans="1:8" x14ac:dyDescent="0.2">
      <c r="A14" s="146"/>
      <c r="B14" s="147"/>
      <c r="C14" s="148"/>
      <c r="D14" s="149">
        <v>84462</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2.33</v>
      </c>
      <c r="C19" s="156">
        <f>ROUND(VALUE(SUBSTITUTE(実質収支比率等に係る経年分析!G$48,"▲","-")),2)</f>
        <v>2.41</v>
      </c>
      <c r="D19" s="156">
        <f>ROUND(VALUE(SUBSTITUTE(実質収支比率等に係る経年分析!H$48,"▲","-")),2)</f>
        <v>3</v>
      </c>
      <c r="E19" s="156">
        <f>ROUND(VALUE(SUBSTITUTE(実質収支比率等に係る経年分析!I$48,"▲","-")),2)</f>
        <v>3.04</v>
      </c>
      <c r="F19" s="156">
        <f>ROUND(VALUE(SUBSTITUTE(実質収支比率等に係る経年分析!J$48,"▲","-")),2)</f>
        <v>3.24</v>
      </c>
    </row>
    <row r="20" spans="1:11" x14ac:dyDescent="0.2">
      <c r="A20" s="156" t="s">
        <v>53</v>
      </c>
      <c r="B20" s="156">
        <f>ROUND(VALUE(SUBSTITUTE(実質収支比率等に係る経年分析!F$47,"▲","-")),2)</f>
        <v>79.209999999999994</v>
      </c>
      <c r="C20" s="156">
        <f>ROUND(VALUE(SUBSTITUTE(実質収支比率等に係る経年分析!G$47,"▲","-")),2)</f>
        <v>73.52</v>
      </c>
      <c r="D20" s="156">
        <f>ROUND(VALUE(SUBSTITUTE(実質収支比率等に係る経年分析!H$47,"▲","-")),2)</f>
        <v>62.98</v>
      </c>
      <c r="E20" s="156">
        <f>ROUND(VALUE(SUBSTITUTE(実質収支比率等に係る経年分析!I$47,"▲","-")),2)</f>
        <v>62.04</v>
      </c>
      <c r="F20" s="156">
        <f>ROUND(VALUE(SUBSTITUTE(実質収支比率等に係る経年分析!J$47,"▲","-")),2)</f>
        <v>60.84</v>
      </c>
    </row>
    <row r="21" spans="1:11" x14ac:dyDescent="0.2">
      <c r="A21" s="156" t="s">
        <v>54</v>
      </c>
      <c r="B21" s="156">
        <f>IF(ISNUMBER(VALUE(SUBSTITUTE(実質収支比率等に係る経年分析!F$49,"▲","-"))),ROUND(VALUE(SUBSTITUTE(実質収支比率等に係る経年分析!F$49,"▲","-")),2),NA())</f>
        <v>4.46</v>
      </c>
      <c r="C21" s="156">
        <f>IF(ISNUMBER(VALUE(SUBSTITUTE(実質収支比率等に係る経年分析!G$49,"▲","-"))),ROUND(VALUE(SUBSTITUTE(実質収支比率等に係る経年分析!G$49,"▲","-")),2),NA())</f>
        <v>0.26</v>
      </c>
      <c r="D21" s="156">
        <f>IF(ISNUMBER(VALUE(SUBSTITUTE(実質収支比率等に係る経年分析!H$49,"▲","-"))),ROUND(VALUE(SUBSTITUTE(実質収支比率等に係る経年分析!H$49,"▲","-")),2),NA())</f>
        <v>-10.58</v>
      </c>
      <c r="E21" s="156">
        <f>IF(ISNUMBER(VALUE(SUBSTITUTE(実質収支比率等に係る経年分析!I$49,"▲","-"))),ROUND(VALUE(SUBSTITUTE(実質収支比率等に係る経年分析!I$49,"▲","-")),2),NA())</f>
        <v>0.09</v>
      </c>
      <c r="F21" s="156">
        <f>IF(ISNUMBER(VALUE(SUBSTITUTE(実質収支比率等に係る経年分析!J$49,"▲","-"))),ROUND(VALUE(SUBSTITUTE(実質収支比率等に係る経年分析!J$49,"▲","-")),2),NA())</f>
        <v>0.28000000000000003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1.88</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国民健康保険事業勘定特別会計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0.04</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0.28999999999999998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2.3199999999999998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3.24</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4.1900000000000004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634</v>
      </c>
      <c r="E42" s="158"/>
      <c r="F42" s="158"/>
      <c r="G42" s="158">
        <f>'実質公債費比率（分子）の構造'!L$52</f>
        <v>621</v>
      </c>
      <c r="H42" s="158"/>
      <c r="I42" s="158"/>
      <c r="J42" s="158">
        <f>'実質公債費比率（分子）の構造'!M$52</f>
        <v>673</v>
      </c>
      <c r="K42" s="158"/>
      <c r="L42" s="158"/>
      <c r="M42" s="158">
        <f>'実質公債費比率（分子）の構造'!N$52</f>
        <v>665</v>
      </c>
      <c r="N42" s="158"/>
      <c r="O42" s="158"/>
      <c r="P42" s="158">
        <f>'実質公債費比率（分子）の構造'!O$52</f>
        <v>647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37</v>
      </c>
      <c r="C45" s="158"/>
      <c r="D45" s="158"/>
      <c r="E45" s="158">
        <f>'実質公債費比率（分子）の構造'!L$49</f>
        <v>36</v>
      </c>
      <c r="F45" s="158"/>
      <c r="G45" s="158"/>
      <c r="H45" s="158">
        <f>'実質公債費比率（分子）の構造'!M$49</f>
        <v>15</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117</v>
      </c>
      <c r="C46" s="158"/>
      <c r="D46" s="158"/>
      <c r="E46" s="158">
        <f>'実質公債費比率（分子）の構造'!L$48</f>
        <v>113</v>
      </c>
      <c r="F46" s="158"/>
      <c r="G46" s="158"/>
      <c r="H46" s="158">
        <f>'実質公債費比率（分子）の構造'!M$48</f>
        <v>112</v>
      </c>
      <c r="I46" s="158"/>
      <c r="J46" s="158"/>
      <c r="K46" s="158">
        <f>'実質公債費比率（分子）の構造'!N$48</f>
        <v>130</v>
      </c>
      <c r="L46" s="158"/>
      <c r="M46" s="158"/>
      <c r="N46" s="158">
        <f>'実質公債費比率（分子）の構造'!O$48</f>
        <v>132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756</v>
      </c>
      <c r="C49" s="158"/>
      <c r="D49" s="158"/>
      <c r="E49" s="158">
        <f>'実質公債費比率（分子）の構造'!L$45</f>
        <v>763</v>
      </c>
      <c r="F49" s="158"/>
      <c r="G49" s="158"/>
      <c r="H49" s="158">
        <f>'実質公債費比率（分子）の構造'!M$45</f>
        <v>808</v>
      </c>
      <c r="I49" s="158"/>
      <c r="J49" s="158"/>
      <c r="K49" s="158">
        <f>'実質公債費比率（分子）の構造'!N$45</f>
        <v>839</v>
      </c>
      <c r="L49" s="158"/>
      <c r="M49" s="158"/>
      <c r="N49" s="158">
        <f>'実質公債費比率（分子）の構造'!O$45</f>
        <v>826</v>
      </c>
      <c r="O49" s="158"/>
      <c r="P49" s="158"/>
    </row>
    <row r="50" spans="1:16" x14ac:dyDescent="0.2">
      <c r="A50" s="158" t="s">
        <v>67</v>
      </c>
      <c r="B50" s="158" t="e">
        <f>NA()</f>
        <v>#N/A</v>
      </c>
      <c r="C50" s="158">
        <f>IF(ISNUMBER('実質公債費比率（分子）の構造'!K$53),'実質公債費比率（分子）の構造'!K$53,NA())</f>
        <v>276</v>
      </c>
      <c r="D50" s="158" t="e">
        <f>NA()</f>
        <v>#N/A</v>
      </c>
      <c r="E50" s="158" t="e">
        <f>NA()</f>
        <v>#N/A</v>
      </c>
      <c r="F50" s="158">
        <f>IF(ISNUMBER('実質公債費比率（分子）の構造'!L$53),'実質公債費比率（分子）の構造'!L$53,NA())</f>
        <v>291</v>
      </c>
      <c r="G50" s="158" t="e">
        <f>NA()</f>
        <v>#N/A</v>
      </c>
      <c r="H50" s="158" t="e">
        <f>NA()</f>
        <v>#N/A</v>
      </c>
      <c r="I50" s="158">
        <f>IF(ISNUMBER('実質公債費比率（分子）の構造'!M$53),'実質公債費比率（分子）の構造'!M$53,NA())</f>
        <v>262</v>
      </c>
      <c r="J50" s="158" t="e">
        <f>NA()</f>
        <v>#N/A</v>
      </c>
      <c r="K50" s="158" t="e">
        <f>NA()</f>
        <v>#N/A</v>
      </c>
      <c r="L50" s="158">
        <f>IF(ISNUMBER('実質公債費比率（分子）の構造'!N$53),'実質公債費比率（分子）の構造'!N$53,NA())</f>
        <v>304</v>
      </c>
      <c r="M50" s="158" t="e">
        <f>NA()</f>
        <v>#N/A</v>
      </c>
      <c r="N50" s="158" t="e">
        <f>NA()</f>
        <v>#N/A</v>
      </c>
      <c r="O50" s="158">
        <f>IF(ISNUMBER('実質公債費比率（分子）の構造'!O$53),'実質公債費比率（分子）の構造'!O$53,NA())</f>
        <v>311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5222</v>
      </c>
      <c r="E56" s="157"/>
      <c r="F56" s="157"/>
      <c r="G56" s="157">
        <f>'将来負担比率（分子）の構造'!J$52</f>
        <v>5210</v>
      </c>
      <c r="H56" s="157"/>
      <c r="I56" s="157"/>
      <c r="J56" s="157">
        <f>'将来負担比率（分子）の構造'!K$52</f>
        <v>5050</v>
      </c>
      <c r="K56" s="157"/>
      <c r="L56" s="157"/>
      <c r="M56" s="157">
        <f>'将来負担比率（分子）の構造'!L$52</f>
        <v>5319</v>
      </c>
      <c r="N56" s="157"/>
      <c r="O56" s="157"/>
      <c r="P56" s="157">
        <f>'将来負担比率（分子）の構造'!M$52</f>
        <v>5505</v>
      </c>
    </row>
    <row r="57" spans="1:16" x14ac:dyDescent="0.2">
      <c r="A57" s="157" t="s">
        <v>42</v>
      </c>
      <c r="B57" s="157"/>
      <c r="C57" s="157"/>
      <c r="D57" s="157">
        <f>'将来負担比率（分子）の構造'!I$51</f>
        <v>639</v>
      </c>
      <c r="E57" s="157"/>
      <c r="F57" s="157"/>
      <c r="G57" s="157">
        <f>'将来負担比率（分子）の構造'!J$51</f>
        <v>513</v>
      </c>
      <c r="H57" s="157"/>
      <c r="I57" s="157"/>
      <c r="J57" s="157">
        <f>'将来負担比率（分子）の構造'!K$51</f>
        <v>548</v>
      </c>
      <c r="K57" s="157"/>
      <c r="L57" s="157"/>
      <c r="M57" s="157">
        <f>'将来負担比率（分子）の構造'!L$51</f>
        <v>666</v>
      </c>
      <c r="N57" s="157"/>
      <c r="O57" s="157"/>
      <c r="P57" s="157">
        <f>'将来負担比率（分子）の構造'!M$51</f>
        <v>761</v>
      </c>
    </row>
    <row r="58" spans="1:16" x14ac:dyDescent="0.2">
      <c r="A58" s="157" t="s">
        <v>41</v>
      </c>
      <c r="B58" s="157"/>
      <c r="C58" s="157"/>
      <c r="D58" s="157">
        <f>'将来負担比率（分子）の構造'!I$50</f>
        <v>4370</v>
      </c>
      <c r="E58" s="157"/>
      <c r="F58" s="157"/>
      <c r="G58" s="157">
        <f>'将来負担比率（分子）の構造'!J$50</f>
        <v>4951</v>
      </c>
      <c r="H58" s="157"/>
      <c r="I58" s="157"/>
      <c r="J58" s="157">
        <f>'将来負担比率（分子）の構造'!K$50</f>
        <v>5205</v>
      </c>
      <c r="K58" s="157"/>
      <c r="L58" s="157"/>
      <c r="M58" s="157">
        <f>'将来負担比率（分子）の構造'!L$50</f>
        <v>5449</v>
      </c>
      <c r="N58" s="157"/>
      <c r="O58" s="157"/>
      <c r="P58" s="157">
        <f>'将来負担比率（分子）の構造'!M$50</f>
        <v>5718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734</v>
      </c>
      <c r="C62" s="157"/>
      <c r="D62" s="157"/>
      <c r="E62" s="157">
        <f>'将来負担比率（分子）の構造'!J$45</f>
        <v>659</v>
      </c>
      <c r="F62" s="157"/>
      <c r="G62" s="157"/>
      <c r="H62" s="157">
        <f>'将来負担比率（分子）の構造'!K$45</f>
        <v>656</v>
      </c>
      <c r="I62" s="157"/>
      <c r="J62" s="157"/>
      <c r="K62" s="157">
        <f>'将来負担比率（分子）の構造'!L$45</f>
        <v>504</v>
      </c>
      <c r="L62" s="157"/>
      <c r="M62" s="157"/>
      <c r="N62" s="157">
        <f>'将来負担比率（分子）の構造'!M$45</f>
        <v>495</v>
      </c>
      <c r="O62" s="157"/>
      <c r="P62" s="157"/>
    </row>
    <row r="63" spans="1:16" x14ac:dyDescent="0.2">
      <c r="A63" s="157" t="s">
        <v>34</v>
      </c>
      <c r="B63" s="157">
        <f>'将来負担比率（分子）の構造'!I$44</f>
        <v>43</v>
      </c>
      <c r="C63" s="157"/>
      <c r="D63" s="157"/>
      <c r="E63" s="157">
        <f>'将来負担比率（分子）の構造'!J$44</f>
        <v>13</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1300</v>
      </c>
      <c r="C64" s="157"/>
      <c r="D64" s="157"/>
      <c r="E64" s="157">
        <f>'将来負担比率（分子）の構造'!J$43</f>
        <v>1257</v>
      </c>
      <c r="F64" s="157"/>
      <c r="G64" s="157"/>
      <c r="H64" s="157">
        <f>'将来負担比率（分子）の構造'!K$43</f>
        <v>1169</v>
      </c>
      <c r="I64" s="157"/>
      <c r="J64" s="157"/>
      <c r="K64" s="157">
        <f>'将来負担比率（分子）の構造'!L$43</f>
        <v>1164</v>
      </c>
      <c r="L64" s="157"/>
      <c r="M64" s="157"/>
      <c r="N64" s="157">
        <f>'将来負担比率（分子）の構造'!M$43</f>
        <v>1070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7201</v>
      </c>
      <c r="C66" s="157"/>
      <c r="D66" s="157"/>
      <c r="E66" s="157">
        <f>'将来負担比率（分子）の構造'!J$41</f>
        <v>7209</v>
      </c>
      <c r="F66" s="157"/>
      <c r="G66" s="157"/>
      <c r="H66" s="157">
        <f>'将来負担比率（分子）の構造'!K$41</f>
        <v>7294</v>
      </c>
      <c r="I66" s="157"/>
      <c r="J66" s="157"/>
      <c r="K66" s="157">
        <f>'将来負担比率（分子）の構造'!L$41</f>
        <v>7264</v>
      </c>
      <c r="L66" s="157"/>
      <c r="M66" s="157"/>
      <c r="N66" s="157">
        <f>'将来負担比率（分子）の構造'!M$41</f>
        <v>7657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2370</v>
      </c>
      <c r="C72" s="161">
        <f>基金残高に係る経年分析!G55</f>
        <v>2371</v>
      </c>
      <c r="D72" s="161">
        <f>基金残高に係る経年分析!H55</f>
        <v>2371</v>
      </c>
    </row>
    <row r="73" spans="1:16" x14ac:dyDescent="0.2">
      <c r="A73" s="160" t="s">
        <v>74</v>
      </c>
      <c r="B73" s="161">
        <f>基金残高に係る経年分析!F56</f>
        <v>499</v>
      </c>
      <c r="C73" s="161">
        <f>基金残高に係る経年分析!G56</f>
        <v>510</v>
      </c>
      <c r="D73" s="161">
        <f>基金残高に係る経年分析!H56</f>
        <v>525</v>
      </c>
    </row>
    <row r="74" spans="1:16" x14ac:dyDescent="0.2">
      <c r="A74" s="160" t="s">
        <v>75</v>
      </c>
      <c r="B74" s="161">
        <f>基金残高に係る経年分析!F57</f>
        <v>1962</v>
      </c>
      <c r="C74" s="161">
        <f>基金残高に係る経年分析!G57</f>
        <v>2187</v>
      </c>
      <c r="D74" s="161">
        <f>基金残高に係る経年分析!H57</f>
        <v>2204</v>
      </c>
    </row>
  </sheetData>
  <sheetProtection algorithmName="SHA-512" hashValue="jWgapsVt12wMgfdxnM3U4S9doxoLnvtg5sebrlKhdjzJySiTzZ3rQgFaFE2Y6mWBOwElhJqBQu8JCOoAO++76g==" saltValue="rID9BRze9PQ++nMvgd2J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603003</v>
      </c>
      <c r="S5" s="664"/>
      <c r="T5" s="664"/>
      <c r="U5" s="664"/>
      <c r="V5" s="664"/>
      <c r="W5" s="664"/>
      <c r="X5" s="664"/>
      <c r="Y5" s="689"/>
      <c r="Z5" s="702">
        <v>8</v>
      </c>
      <c r="AA5" s="702"/>
      <c r="AB5" s="702"/>
      <c r="AC5" s="702"/>
      <c r="AD5" s="703">
        <v>603003</v>
      </c>
      <c r="AE5" s="703"/>
      <c r="AF5" s="703"/>
      <c r="AG5" s="703"/>
      <c r="AH5" s="703"/>
      <c r="AI5" s="703"/>
      <c r="AJ5" s="703"/>
      <c r="AK5" s="703"/>
      <c r="AL5" s="690">
        <v>15.4</v>
      </c>
      <c r="AM5" s="672"/>
      <c r="AN5" s="672"/>
      <c r="AO5" s="691"/>
      <c r="AP5" s="666" t="s">
        <v>216</v>
      </c>
      <c r="AQ5" s="667"/>
      <c r="AR5" s="667"/>
      <c r="AS5" s="667"/>
      <c r="AT5" s="667"/>
      <c r="AU5" s="667"/>
      <c r="AV5" s="667"/>
      <c r="AW5" s="667"/>
      <c r="AX5" s="667"/>
      <c r="AY5" s="667"/>
      <c r="AZ5" s="667"/>
      <c r="BA5" s="667"/>
      <c r="BB5" s="667"/>
      <c r="BC5" s="667"/>
      <c r="BD5" s="667"/>
      <c r="BE5" s="667"/>
      <c r="BF5" s="668"/>
      <c r="BG5" s="608">
        <v>603003</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33557</v>
      </c>
      <c r="S6" s="609"/>
      <c r="T6" s="609"/>
      <c r="U6" s="609"/>
      <c r="V6" s="609"/>
      <c r="W6" s="609"/>
      <c r="X6" s="609"/>
      <c r="Y6" s="610"/>
      <c r="Z6" s="646">
        <v>0.4</v>
      </c>
      <c r="AA6" s="646"/>
      <c r="AB6" s="646"/>
      <c r="AC6" s="646"/>
      <c r="AD6" s="647">
        <v>33557</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603003</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65463</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65463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212</v>
      </c>
      <c r="S7" s="609"/>
      <c r="T7" s="609"/>
      <c r="U7" s="609"/>
      <c r="V7" s="609"/>
      <c r="W7" s="609"/>
      <c r="X7" s="609"/>
      <c r="Y7" s="610"/>
      <c r="Z7" s="646">
        <v>0</v>
      </c>
      <c r="AA7" s="646"/>
      <c r="AB7" s="646"/>
      <c r="AC7" s="646"/>
      <c r="AD7" s="647">
        <v>212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237860</v>
      </c>
      <c r="BH7" s="609"/>
      <c r="BI7" s="609"/>
      <c r="BJ7" s="609"/>
      <c r="BK7" s="609"/>
      <c r="BL7" s="609"/>
      <c r="BM7" s="609"/>
      <c r="BN7" s="610"/>
      <c r="BO7" s="646">
        <v>39.4</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1308821</v>
      </c>
      <c r="CS7" s="609"/>
      <c r="CT7" s="609"/>
      <c r="CU7" s="609"/>
      <c r="CV7" s="609"/>
      <c r="CW7" s="609"/>
      <c r="CX7" s="609"/>
      <c r="CY7" s="610"/>
      <c r="CZ7" s="646">
        <v>17.899999999999999</v>
      </c>
      <c r="DA7" s="646"/>
      <c r="DB7" s="646"/>
      <c r="DC7" s="646"/>
      <c r="DD7" s="614">
        <v>323385</v>
      </c>
      <c r="DE7" s="609"/>
      <c r="DF7" s="609"/>
      <c r="DG7" s="609"/>
      <c r="DH7" s="609"/>
      <c r="DI7" s="609"/>
      <c r="DJ7" s="609"/>
      <c r="DK7" s="609"/>
      <c r="DL7" s="609"/>
      <c r="DM7" s="609"/>
      <c r="DN7" s="609"/>
      <c r="DO7" s="609"/>
      <c r="DP7" s="610"/>
      <c r="DQ7" s="614">
        <v>756178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2452</v>
      </c>
      <c r="S8" s="609"/>
      <c r="T8" s="609"/>
      <c r="U8" s="609"/>
      <c r="V8" s="609"/>
      <c r="W8" s="609"/>
      <c r="X8" s="609"/>
      <c r="Y8" s="610"/>
      <c r="Z8" s="646">
        <v>0</v>
      </c>
      <c r="AA8" s="646"/>
      <c r="AB8" s="646"/>
      <c r="AC8" s="646"/>
      <c r="AD8" s="647">
        <v>2452</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7973</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1919250</v>
      </c>
      <c r="CS8" s="609"/>
      <c r="CT8" s="609"/>
      <c r="CU8" s="609"/>
      <c r="CV8" s="609"/>
      <c r="CW8" s="609"/>
      <c r="CX8" s="609"/>
      <c r="CY8" s="610"/>
      <c r="CZ8" s="646">
        <v>26.2</v>
      </c>
      <c r="DA8" s="646"/>
      <c r="DB8" s="646"/>
      <c r="DC8" s="646"/>
      <c r="DD8" s="614">
        <v>141122</v>
      </c>
      <c r="DE8" s="609"/>
      <c r="DF8" s="609"/>
      <c r="DG8" s="609"/>
      <c r="DH8" s="609"/>
      <c r="DI8" s="609"/>
      <c r="DJ8" s="609"/>
      <c r="DK8" s="609"/>
      <c r="DL8" s="609"/>
      <c r="DM8" s="609"/>
      <c r="DN8" s="609"/>
      <c r="DO8" s="609"/>
      <c r="DP8" s="610"/>
      <c r="DQ8" s="614">
        <v>921339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3433</v>
      </c>
      <c r="S9" s="609"/>
      <c r="T9" s="609"/>
      <c r="U9" s="609"/>
      <c r="V9" s="609"/>
      <c r="W9" s="609"/>
      <c r="X9" s="609"/>
      <c r="Y9" s="610"/>
      <c r="Z9" s="646">
        <v>0</v>
      </c>
      <c r="AA9" s="646"/>
      <c r="AB9" s="646"/>
      <c r="AC9" s="646"/>
      <c r="AD9" s="647">
        <v>3433</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184162</v>
      </c>
      <c r="BH9" s="609"/>
      <c r="BI9" s="609"/>
      <c r="BJ9" s="609"/>
      <c r="BK9" s="609"/>
      <c r="BL9" s="609"/>
      <c r="BM9" s="609"/>
      <c r="BN9" s="610"/>
      <c r="BO9" s="646">
        <v>30.5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509090</v>
      </c>
      <c r="CS9" s="609"/>
      <c r="CT9" s="609"/>
      <c r="CU9" s="609"/>
      <c r="CV9" s="609"/>
      <c r="CW9" s="609"/>
      <c r="CX9" s="609"/>
      <c r="CY9" s="610"/>
      <c r="CZ9" s="646">
        <v>7</v>
      </c>
      <c r="DA9" s="646"/>
      <c r="DB9" s="646"/>
      <c r="DC9" s="646"/>
      <c r="DD9" s="614" t="s">
        <v>122</v>
      </c>
      <c r="DE9" s="609"/>
      <c r="DF9" s="609"/>
      <c r="DG9" s="609"/>
      <c r="DH9" s="609"/>
      <c r="DI9" s="609"/>
      <c r="DJ9" s="609"/>
      <c r="DK9" s="609"/>
      <c r="DL9" s="609"/>
      <c r="DM9" s="609"/>
      <c r="DN9" s="609"/>
      <c r="DO9" s="609"/>
      <c r="DP9" s="610"/>
      <c r="DQ9" s="614">
        <v>462265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16650</v>
      </c>
      <c r="BH10" s="609"/>
      <c r="BI10" s="609"/>
      <c r="BJ10" s="609"/>
      <c r="BK10" s="609"/>
      <c r="BL10" s="609"/>
      <c r="BM10" s="609"/>
      <c r="BN10" s="610"/>
      <c r="BO10" s="646">
        <v>2.8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150305</v>
      </c>
      <c r="S11" s="609"/>
      <c r="T11" s="609"/>
      <c r="U11" s="609"/>
      <c r="V11" s="609"/>
      <c r="W11" s="609"/>
      <c r="X11" s="609"/>
      <c r="Y11" s="610"/>
      <c r="Z11" s="611">
        <v>2</v>
      </c>
      <c r="AA11" s="612"/>
      <c r="AB11" s="612"/>
      <c r="AC11" s="613"/>
      <c r="AD11" s="614">
        <v>150305</v>
      </c>
      <c r="AE11" s="609"/>
      <c r="AF11" s="609"/>
      <c r="AG11" s="609"/>
      <c r="AH11" s="609"/>
      <c r="AI11" s="609"/>
      <c r="AJ11" s="609"/>
      <c r="AK11" s="610"/>
      <c r="AL11" s="611">
        <v>3.8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29075</v>
      </c>
      <c r="BH11" s="609"/>
      <c r="BI11" s="609"/>
      <c r="BJ11" s="609"/>
      <c r="BK11" s="609"/>
      <c r="BL11" s="609"/>
      <c r="BM11" s="609"/>
      <c r="BN11" s="610"/>
      <c r="BO11" s="646">
        <v>4.8</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516802</v>
      </c>
      <c r="CS11" s="609"/>
      <c r="CT11" s="609"/>
      <c r="CU11" s="609"/>
      <c r="CV11" s="609"/>
      <c r="CW11" s="609"/>
      <c r="CX11" s="609"/>
      <c r="CY11" s="610"/>
      <c r="CZ11" s="646">
        <v>7.1</v>
      </c>
      <c r="DA11" s="646"/>
      <c r="DB11" s="646"/>
      <c r="DC11" s="646"/>
      <c r="DD11" s="614">
        <v>269393</v>
      </c>
      <c r="DE11" s="609"/>
      <c r="DF11" s="609"/>
      <c r="DG11" s="609"/>
      <c r="DH11" s="609"/>
      <c r="DI11" s="609"/>
      <c r="DJ11" s="609"/>
      <c r="DK11" s="609"/>
      <c r="DL11" s="609"/>
      <c r="DM11" s="609"/>
      <c r="DN11" s="609"/>
      <c r="DO11" s="609"/>
      <c r="DP11" s="610"/>
      <c r="DQ11" s="614">
        <v>186389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275411</v>
      </c>
      <c r="BH12" s="609"/>
      <c r="BI12" s="609"/>
      <c r="BJ12" s="609"/>
      <c r="BK12" s="609"/>
      <c r="BL12" s="609"/>
      <c r="BM12" s="609"/>
      <c r="BN12" s="610"/>
      <c r="BO12" s="646">
        <v>45.7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125091</v>
      </c>
      <c r="CS12" s="609"/>
      <c r="CT12" s="609"/>
      <c r="CU12" s="609"/>
      <c r="CV12" s="609"/>
      <c r="CW12" s="609"/>
      <c r="CX12" s="609"/>
      <c r="CY12" s="610"/>
      <c r="CZ12" s="646">
        <v>1.7</v>
      </c>
      <c r="DA12" s="646"/>
      <c r="DB12" s="646"/>
      <c r="DC12" s="646"/>
      <c r="DD12" s="614">
        <v>1466</v>
      </c>
      <c r="DE12" s="609"/>
      <c r="DF12" s="609"/>
      <c r="DG12" s="609"/>
      <c r="DH12" s="609"/>
      <c r="DI12" s="609"/>
      <c r="DJ12" s="609"/>
      <c r="DK12" s="609"/>
      <c r="DL12" s="609"/>
      <c r="DM12" s="609"/>
      <c r="DN12" s="609"/>
      <c r="DO12" s="609"/>
      <c r="DP12" s="610"/>
      <c r="DQ12" s="614">
        <v>95421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266459</v>
      </c>
      <c r="BH13" s="609"/>
      <c r="BI13" s="609"/>
      <c r="BJ13" s="609"/>
      <c r="BK13" s="609"/>
      <c r="BL13" s="609"/>
      <c r="BM13" s="609"/>
      <c r="BN13" s="610"/>
      <c r="BO13" s="646">
        <v>44.2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727993</v>
      </c>
      <c r="CS13" s="609"/>
      <c r="CT13" s="609"/>
      <c r="CU13" s="609"/>
      <c r="CV13" s="609"/>
      <c r="CW13" s="609"/>
      <c r="CX13" s="609"/>
      <c r="CY13" s="610"/>
      <c r="CZ13" s="646">
        <v>10</v>
      </c>
      <c r="DA13" s="646"/>
      <c r="DB13" s="646"/>
      <c r="DC13" s="646"/>
      <c r="DD13" s="614">
        <v>608695</v>
      </c>
      <c r="DE13" s="609"/>
      <c r="DF13" s="609"/>
      <c r="DG13" s="609"/>
      <c r="DH13" s="609"/>
      <c r="DI13" s="609"/>
      <c r="DJ13" s="609"/>
      <c r="DK13" s="609"/>
      <c r="DL13" s="609"/>
      <c r="DM13" s="609"/>
      <c r="DN13" s="609"/>
      <c r="DO13" s="609"/>
      <c r="DP13" s="610"/>
      <c r="DQ13" s="614">
        <v>113960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31179</v>
      </c>
      <c r="BH14" s="609"/>
      <c r="BI14" s="609"/>
      <c r="BJ14" s="609"/>
      <c r="BK14" s="609"/>
      <c r="BL14" s="609"/>
      <c r="BM14" s="609"/>
      <c r="BN14" s="610"/>
      <c r="BO14" s="646">
        <v>5.2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257369</v>
      </c>
      <c r="CS14" s="609"/>
      <c r="CT14" s="609"/>
      <c r="CU14" s="609"/>
      <c r="CV14" s="609"/>
      <c r="CW14" s="609"/>
      <c r="CX14" s="609"/>
      <c r="CY14" s="610"/>
      <c r="CZ14" s="646">
        <v>3.5</v>
      </c>
      <c r="DA14" s="646"/>
      <c r="DB14" s="646"/>
      <c r="DC14" s="646"/>
      <c r="DD14" s="614">
        <v>94649</v>
      </c>
      <c r="DE14" s="609"/>
      <c r="DF14" s="609"/>
      <c r="DG14" s="609"/>
      <c r="DH14" s="609"/>
      <c r="DI14" s="609"/>
      <c r="DJ14" s="609"/>
      <c r="DK14" s="609"/>
      <c r="DL14" s="609"/>
      <c r="DM14" s="609"/>
      <c r="DN14" s="609"/>
      <c r="DO14" s="609"/>
      <c r="DP14" s="610"/>
      <c r="DQ14" s="614">
        <v>162267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2680</v>
      </c>
      <c r="S15" s="609"/>
      <c r="T15" s="609"/>
      <c r="U15" s="609"/>
      <c r="V15" s="609"/>
      <c r="W15" s="609"/>
      <c r="X15" s="609"/>
      <c r="Y15" s="610"/>
      <c r="Z15" s="646">
        <v>0</v>
      </c>
      <c r="AA15" s="646"/>
      <c r="AB15" s="646"/>
      <c r="AC15" s="646"/>
      <c r="AD15" s="647">
        <v>2680</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58553</v>
      </c>
      <c r="BH15" s="609"/>
      <c r="BI15" s="609"/>
      <c r="BJ15" s="609"/>
      <c r="BK15" s="609"/>
      <c r="BL15" s="609"/>
      <c r="BM15" s="609"/>
      <c r="BN15" s="610"/>
      <c r="BO15" s="646">
        <v>9.6999999999999993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1059440</v>
      </c>
      <c r="CS15" s="609"/>
      <c r="CT15" s="609"/>
      <c r="CU15" s="609"/>
      <c r="CV15" s="609"/>
      <c r="CW15" s="609"/>
      <c r="CX15" s="609"/>
      <c r="CY15" s="610"/>
      <c r="CZ15" s="646">
        <v>14.5</v>
      </c>
      <c r="DA15" s="646"/>
      <c r="DB15" s="646"/>
      <c r="DC15" s="646"/>
      <c r="DD15" s="614">
        <v>337448</v>
      </c>
      <c r="DE15" s="609"/>
      <c r="DF15" s="609"/>
      <c r="DG15" s="609"/>
      <c r="DH15" s="609"/>
      <c r="DI15" s="609"/>
      <c r="DJ15" s="609"/>
      <c r="DK15" s="609"/>
      <c r="DL15" s="609"/>
      <c r="DM15" s="609"/>
      <c r="DN15" s="609"/>
      <c r="DO15" s="609"/>
      <c r="DP15" s="610"/>
      <c r="DQ15" s="614">
        <v>676473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10856</v>
      </c>
      <c r="S16" s="609"/>
      <c r="T16" s="609"/>
      <c r="U16" s="609"/>
      <c r="V16" s="609"/>
      <c r="W16" s="609"/>
      <c r="X16" s="609"/>
      <c r="Y16" s="610"/>
      <c r="Z16" s="646">
        <v>0.1</v>
      </c>
      <c r="AA16" s="646"/>
      <c r="AB16" s="646"/>
      <c r="AC16" s="646"/>
      <c r="AD16" s="647">
        <v>10856</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27396</v>
      </c>
      <c r="S17" s="609"/>
      <c r="T17" s="609"/>
      <c r="U17" s="609"/>
      <c r="V17" s="609"/>
      <c r="W17" s="609"/>
      <c r="X17" s="609"/>
      <c r="Y17" s="610"/>
      <c r="Z17" s="646">
        <v>0.4</v>
      </c>
      <c r="AA17" s="646"/>
      <c r="AB17" s="646"/>
      <c r="AC17" s="646"/>
      <c r="AD17" s="647">
        <v>27396</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825526</v>
      </c>
      <c r="CS17" s="609"/>
      <c r="CT17" s="609"/>
      <c r="CU17" s="609"/>
      <c r="CV17" s="609"/>
      <c r="CW17" s="609"/>
      <c r="CX17" s="609"/>
      <c r="CY17" s="610"/>
      <c r="CZ17" s="646">
        <v>11.3</v>
      </c>
      <c r="DA17" s="646"/>
      <c r="DB17" s="646"/>
      <c r="DC17" s="646"/>
      <c r="DD17" s="614" t="s">
        <v>122</v>
      </c>
      <c r="DE17" s="609"/>
      <c r="DF17" s="609"/>
      <c r="DG17" s="609"/>
      <c r="DH17" s="609"/>
      <c r="DI17" s="609"/>
      <c r="DJ17" s="609"/>
      <c r="DK17" s="609"/>
      <c r="DL17" s="609"/>
      <c r="DM17" s="609"/>
      <c r="DN17" s="609"/>
      <c r="DO17" s="609"/>
      <c r="DP17" s="610"/>
      <c r="DQ17" s="614">
        <v>753691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4429</v>
      </c>
      <c r="S18" s="609"/>
      <c r="T18" s="609"/>
      <c r="U18" s="609"/>
      <c r="V18" s="609"/>
      <c r="W18" s="609"/>
      <c r="X18" s="609"/>
      <c r="Y18" s="610"/>
      <c r="Z18" s="646">
        <v>0.1</v>
      </c>
      <c r="AA18" s="646"/>
      <c r="AB18" s="646"/>
      <c r="AC18" s="646"/>
      <c r="AD18" s="647">
        <v>4429</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22967</v>
      </c>
      <c r="S19" s="609"/>
      <c r="T19" s="609"/>
      <c r="U19" s="609"/>
      <c r="V19" s="609"/>
      <c r="W19" s="609"/>
      <c r="X19" s="609"/>
      <c r="Y19" s="610"/>
      <c r="Z19" s="646">
        <v>0.3</v>
      </c>
      <c r="AA19" s="646"/>
      <c r="AB19" s="646"/>
      <c r="AC19" s="646"/>
      <c r="AD19" s="647">
        <v>22967</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7314845</v>
      </c>
      <c r="CS20" s="609"/>
      <c r="CT20" s="609"/>
      <c r="CU20" s="609"/>
      <c r="CV20" s="609"/>
      <c r="CW20" s="609"/>
      <c r="CX20" s="609"/>
      <c r="CY20" s="610"/>
      <c r="CZ20" s="646">
        <v>100</v>
      </c>
      <c r="DA20" s="646"/>
      <c r="DB20" s="646"/>
      <c r="DC20" s="646"/>
      <c r="DD20" s="614">
        <v>1776158</v>
      </c>
      <c r="DE20" s="609"/>
      <c r="DF20" s="609"/>
      <c r="DG20" s="609"/>
      <c r="DH20" s="609"/>
      <c r="DI20" s="609"/>
      <c r="DJ20" s="609"/>
      <c r="DK20" s="609"/>
      <c r="DL20" s="609"/>
      <c r="DM20" s="609"/>
      <c r="DN20" s="609"/>
      <c r="DO20" s="609"/>
      <c r="DP20" s="610"/>
      <c r="DQ20" s="614">
        <v>4193446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3278699</v>
      </c>
      <c r="S21" s="609"/>
      <c r="T21" s="609"/>
      <c r="U21" s="609"/>
      <c r="V21" s="609"/>
      <c r="W21" s="609"/>
      <c r="X21" s="609"/>
      <c r="Y21" s="610"/>
      <c r="Z21" s="646">
        <v>43.5</v>
      </c>
      <c r="AA21" s="646"/>
      <c r="AB21" s="646"/>
      <c r="AC21" s="646"/>
      <c r="AD21" s="647">
        <v>3082274</v>
      </c>
      <c r="AE21" s="647"/>
      <c r="AF21" s="647"/>
      <c r="AG21" s="647"/>
      <c r="AH21" s="647"/>
      <c r="AI21" s="647"/>
      <c r="AJ21" s="647"/>
      <c r="AK21" s="647"/>
      <c r="AL21" s="611">
        <v>78.7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3082274</v>
      </c>
      <c r="S22" s="609"/>
      <c r="T22" s="609"/>
      <c r="U22" s="609"/>
      <c r="V22" s="609"/>
      <c r="W22" s="609"/>
      <c r="X22" s="609"/>
      <c r="Y22" s="610"/>
      <c r="Z22" s="646">
        <v>40.9</v>
      </c>
      <c r="AA22" s="646"/>
      <c r="AB22" s="646"/>
      <c r="AC22" s="646"/>
      <c r="AD22" s="647">
        <v>3082274</v>
      </c>
      <c r="AE22" s="647"/>
      <c r="AF22" s="647"/>
      <c r="AG22" s="647"/>
      <c r="AH22" s="647"/>
      <c r="AI22" s="647"/>
      <c r="AJ22" s="647"/>
      <c r="AK22" s="647"/>
      <c r="AL22" s="611">
        <v>78.7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196425</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3106972</v>
      </c>
      <c r="CS24" s="664"/>
      <c r="CT24" s="664"/>
      <c r="CU24" s="664"/>
      <c r="CV24" s="664"/>
      <c r="CW24" s="664"/>
      <c r="CX24" s="664"/>
      <c r="CY24" s="689"/>
      <c r="CZ24" s="690">
        <v>42.5</v>
      </c>
      <c r="DA24" s="672"/>
      <c r="DB24" s="672"/>
      <c r="DC24" s="692"/>
      <c r="DD24" s="688">
        <v>2272827</v>
      </c>
      <c r="DE24" s="664"/>
      <c r="DF24" s="664"/>
      <c r="DG24" s="664"/>
      <c r="DH24" s="664"/>
      <c r="DI24" s="664"/>
      <c r="DJ24" s="664"/>
      <c r="DK24" s="689"/>
      <c r="DL24" s="688">
        <v>2145124</v>
      </c>
      <c r="DM24" s="664"/>
      <c r="DN24" s="664"/>
      <c r="DO24" s="664"/>
      <c r="DP24" s="664"/>
      <c r="DQ24" s="664"/>
      <c r="DR24" s="664"/>
      <c r="DS24" s="664"/>
      <c r="DT24" s="664"/>
      <c r="DU24" s="664"/>
      <c r="DV24" s="689"/>
      <c r="DW24" s="690">
        <v>54.8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4112593</v>
      </c>
      <c r="S25" s="609"/>
      <c r="T25" s="609"/>
      <c r="U25" s="609"/>
      <c r="V25" s="609"/>
      <c r="W25" s="609"/>
      <c r="X25" s="609"/>
      <c r="Y25" s="610"/>
      <c r="Z25" s="646">
        <v>54.6</v>
      </c>
      <c r="AA25" s="646"/>
      <c r="AB25" s="646"/>
      <c r="AC25" s="646"/>
      <c r="AD25" s="647">
        <v>3916168</v>
      </c>
      <c r="AE25" s="647"/>
      <c r="AF25" s="647"/>
      <c r="AG25" s="647"/>
      <c r="AH25" s="647"/>
      <c r="AI25" s="647"/>
      <c r="AJ25" s="647"/>
      <c r="AK25" s="647"/>
      <c r="AL25" s="611">
        <v>100</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1233458</v>
      </c>
      <c r="CS25" s="621"/>
      <c r="CT25" s="621"/>
      <c r="CU25" s="621"/>
      <c r="CV25" s="621"/>
      <c r="CW25" s="621"/>
      <c r="CX25" s="621"/>
      <c r="CY25" s="622"/>
      <c r="CZ25" s="611">
        <v>16.899999999999999</v>
      </c>
      <c r="DA25" s="623"/>
      <c r="DB25" s="623"/>
      <c r="DC25" s="624"/>
      <c r="DD25" s="614">
        <v>1153813</v>
      </c>
      <c r="DE25" s="621"/>
      <c r="DF25" s="621"/>
      <c r="DG25" s="621"/>
      <c r="DH25" s="621"/>
      <c r="DI25" s="621"/>
      <c r="DJ25" s="621"/>
      <c r="DK25" s="622"/>
      <c r="DL25" s="614">
        <v>1140908</v>
      </c>
      <c r="DM25" s="621"/>
      <c r="DN25" s="621"/>
      <c r="DO25" s="621"/>
      <c r="DP25" s="621"/>
      <c r="DQ25" s="621"/>
      <c r="DR25" s="621"/>
      <c r="DS25" s="621"/>
      <c r="DT25" s="621"/>
      <c r="DU25" s="621"/>
      <c r="DV25" s="622"/>
      <c r="DW25" s="611">
        <v>29.1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593</v>
      </c>
      <c r="S26" s="609"/>
      <c r="T26" s="609"/>
      <c r="U26" s="609"/>
      <c r="V26" s="609"/>
      <c r="W26" s="609"/>
      <c r="X26" s="609"/>
      <c r="Y26" s="610"/>
      <c r="Z26" s="646">
        <v>0</v>
      </c>
      <c r="AA26" s="646"/>
      <c r="AB26" s="646"/>
      <c r="AC26" s="646"/>
      <c r="AD26" s="647">
        <v>593</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558757</v>
      </c>
      <c r="CS26" s="609"/>
      <c r="CT26" s="609"/>
      <c r="CU26" s="609"/>
      <c r="CV26" s="609"/>
      <c r="CW26" s="609"/>
      <c r="CX26" s="609"/>
      <c r="CY26" s="610"/>
      <c r="CZ26" s="611">
        <v>7.6</v>
      </c>
      <c r="DA26" s="623"/>
      <c r="DB26" s="623"/>
      <c r="DC26" s="624"/>
      <c r="DD26" s="614">
        <v>543182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27261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603003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1047988</v>
      </c>
      <c r="CS27" s="621"/>
      <c r="CT27" s="621"/>
      <c r="CU27" s="621"/>
      <c r="CV27" s="621"/>
      <c r="CW27" s="621"/>
      <c r="CX27" s="621"/>
      <c r="CY27" s="622"/>
      <c r="CZ27" s="611">
        <v>14.3</v>
      </c>
      <c r="DA27" s="623"/>
      <c r="DB27" s="623"/>
      <c r="DC27" s="624"/>
      <c r="DD27" s="614">
        <v>365323</v>
      </c>
      <c r="DE27" s="621"/>
      <c r="DF27" s="621"/>
      <c r="DG27" s="621"/>
      <c r="DH27" s="621"/>
      <c r="DI27" s="621"/>
      <c r="DJ27" s="621"/>
      <c r="DK27" s="622"/>
      <c r="DL27" s="614">
        <v>250525</v>
      </c>
      <c r="DM27" s="621"/>
      <c r="DN27" s="621"/>
      <c r="DO27" s="621"/>
      <c r="DP27" s="621"/>
      <c r="DQ27" s="621"/>
      <c r="DR27" s="621"/>
      <c r="DS27" s="621"/>
      <c r="DT27" s="621"/>
      <c r="DU27" s="621"/>
      <c r="DV27" s="622"/>
      <c r="DW27" s="611">
        <v>6.4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89660</v>
      </c>
      <c r="S28" s="609"/>
      <c r="T28" s="609"/>
      <c r="U28" s="609"/>
      <c r="V28" s="609"/>
      <c r="W28" s="609"/>
      <c r="X28" s="609"/>
      <c r="Y28" s="610"/>
      <c r="Z28" s="646">
        <v>1.2</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825526</v>
      </c>
      <c r="CS28" s="609"/>
      <c r="CT28" s="609"/>
      <c r="CU28" s="609"/>
      <c r="CV28" s="609"/>
      <c r="CW28" s="609"/>
      <c r="CX28" s="609"/>
      <c r="CY28" s="610"/>
      <c r="CZ28" s="611">
        <v>11.3</v>
      </c>
      <c r="DA28" s="623"/>
      <c r="DB28" s="623"/>
      <c r="DC28" s="624"/>
      <c r="DD28" s="614">
        <v>753691</v>
      </c>
      <c r="DE28" s="609"/>
      <c r="DF28" s="609"/>
      <c r="DG28" s="609"/>
      <c r="DH28" s="609"/>
      <c r="DI28" s="609"/>
      <c r="DJ28" s="609"/>
      <c r="DK28" s="610"/>
      <c r="DL28" s="614">
        <v>753691</v>
      </c>
      <c r="DM28" s="609"/>
      <c r="DN28" s="609"/>
      <c r="DO28" s="609"/>
      <c r="DP28" s="609"/>
      <c r="DQ28" s="609"/>
      <c r="DR28" s="609"/>
      <c r="DS28" s="609"/>
      <c r="DT28" s="609"/>
      <c r="DU28" s="609"/>
      <c r="DV28" s="610"/>
      <c r="DW28" s="611">
        <v>19.2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4299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825526</v>
      </c>
      <c r="CS29" s="621"/>
      <c r="CT29" s="621"/>
      <c r="CU29" s="621"/>
      <c r="CV29" s="621"/>
      <c r="CW29" s="621"/>
      <c r="CX29" s="621"/>
      <c r="CY29" s="622"/>
      <c r="CZ29" s="611">
        <v>11.3</v>
      </c>
      <c r="DA29" s="623"/>
      <c r="DB29" s="623"/>
      <c r="DC29" s="624"/>
      <c r="DD29" s="614">
        <v>753691</v>
      </c>
      <c r="DE29" s="621"/>
      <c r="DF29" s="621"/>
      <c r="DG29" s="621"/>
      <c r="DH29" s="621"/>
      <c r="DI29" s="621"/>
      <c r="DJ29" s="621"/>
      <c r="DK29" s="622"/>
      <c r="DL29" s="614">
        <v>753691</v>
      </c>
      <c r="DM29" s="621"/>
      <c r="DN29" s="621"/>
      <c r="DO29" s="621"/>
      <c r="DP29" s="621"/>
      <c r="DQ29" s="621"/>
      <c r="DR29" s="621"/>
      <c r="DS29" s="621"/>
      <c r="DT29" s="621"/>
      <c r="DU29" s="621"/>
      <c r="DV29" s="622"/>
      <c r="DW29" s="611">
        <v>19.2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1026957</v>
      </c>
      <c r="S30" s="609"/>
      <c r="T30" s="609"/>
      <c r="U30" s="609"/>
      <c r="V30" s="609"/>
      <c r="W30" s="609"/>
      <c r="X30" s="609"/>
      <c r="Y30" s="610"/>
      <c r="Z30" s="646">
        <v>13.6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794169</v>
      </c>
      <c r="CS30" s="609"/>
      <c r="CT30" s="609"/>
      <c r="CU30" s="609"/>
      <c r="CV30" s="609"/>
      <c r="CW30" s="609"/>
      <c r="CX30" s="609"/>
      <c r="CY30" s="610"/>
      <c r="CZ30" s="611">
        <v>10.9</v>
      </c>
      <c r="DA30" s="623"/>
      <c r="DB30" s="623"/>
      <c r="DC30" s="624"/>
      <c r="DD30" s="614">
        <v>722334</v>
      </c>
      <c r="DE30" s="609"/>
      <c r="DF30" s="609"/>
      <c r="DG30" s="609"/>
      <c r="DH30" s="609"/>
      <c r="DI30" s="609"/>
      <c r="DJ30" s="609"/>
      <c r="DK30" s="610"/>
      <c r="DL30" s="614">
        <v>722334</v>
      </c>
      <c r="DM30" s="609"/>
      <c r="DN30" s="609"/>
      <c r="DO30" s="609"/>
      <c r="DP30" s="609"/>
      <c r="DQ30" s="609"/>
      <c r="DR30" s="609"/>
      <c r="DS30" s="609"/>
      <c r="DT30" s="609"/>
      <c r="DU30" s="609"/>
      <c r="DV30" s="610"/>
      <c r="DW30" s="611">
        <v>18.399999999999999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98.2</v>
      </c>
      <c r="BN31" s="671"/>
      <c r="BO31" s="671"/>
      <c r="BP31" s="671"/>
      <c r="BQ31" s="673"/>
      <c r="BR31" s="670">
        <v>99.5</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31357</v>
      </c>
      <c r="CS31" s="621"/>
      <c r="CT31" s="621"/>
      <c r="CU31" s="621"/>
      <c r="CV31" s="621"/>
      <c r="CW31" s="621"/>
      <c r="CX31" s="621"/>
      <c r="CY31" s="622"/>
      <c r="CZ31" s="611">
        <v>0.4</v>
      </c>
      <c r="DA31" s="623"/>
      <c r="DB31" s="623"/>
      <c r="DC31" s="624"/>
      <c r="DD31" s="614">
        <v>31357</v>
      </c>
      <c r="DE31" s="621"/>
      <c r="DF31" s="621"/>
      <c r="DG31" s="621"/>
      <c r="DH31" s="621"/>
      <c r="DI31" s="621"/>
      <c r="DJ31" s="621"/>
      <c r="DK31" s="622"/>
      <c r="DL31" s="614">
        <v>31357</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472717</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99.7</v>
      </c>
      <c r="BH32" s="621"/>
      <c r="BI32" s="621"/>
      <c r="BJ32" s="621"/>
      <c r="BK32" s="621"/>
      <c r="BL32" s="621"/>
      <c r="BM32" s="612">
        <v>99.4</v>
      </c>
      <c r="BN32" s="621"/>
      <c r="BO32" s="621"/>
      <c r="BP32" s="621"/>
      <c r="BQ32" s="644"/>
      <c r="BR32" s="674">
        <v>99.7</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50650</v>
      </c>
      <c r="S33" s="609"/>
      <c r="T33" s="609"/>
      <c r="U33" s="609"/>
      <c r="V33" s="609"/>
      <c r="W33" s="609"/>
      <c r="X33" s="609"/>
      <c r="Y33" s="610"/>
      <c r="Z33" s="646">
        <v>0.7</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v>
      </c>
      <c r="BH33" s="593"/>
      <c r="BI33" s="593"/>
      <c r="BJ33" s="593"/>
      <c r="BK33" s="593"/>
      <c r="BL33" s="593"/>
      <c r="BM33" s="639">
        <v>96.5</v>
      </c>
      <c r="BN33" s="593"/>
      <c r="BO33" s="593"/>
      <c r="BP33" s="593"/>
      <c r="BQ33" s="656"/>
      <c r="BR33" s="669">
        <v>99.1</v>
      </c>
      <c r="BS33" s="593"/>
      <c r="BT33" s="593"/>
      <c r="BU33" s="593"/>
      <c r="BV33" s="593"/>
      <c r="BW33" s="593"/>
      <c r="BX33" s="639">
        <v>95</v>
      </c>
      <c r="BY33" s="593"/>
      <c r="BZ33" s="593"/>
      <c r="CA33" s="593"/>
      <c r="CB33" s="656"/>
      <c r="CD33" s="605" t="s">
        <v>307</v>
      </c>
      <c r="CE33" s="606"/>
      <c r="CF33" s="606"/>
      <c r="CG33" s="606"/>
      <c r="CH33" s="606"/>
      <c r="CI33" s="606"/>
      <c r="CJ33" s="606"/>
      <c r="CK33" s="606"/>
      <c r="CL33" s="606"/>
      <c r="CM33" s="606"/>
      <c r="CN33" s="606"/>
      <c r="CO33" s="606"/>
      <c r="CP33" s="606"/>
      <c r="CQ33" s="607"/>
      <c r="CR33" s="608">
        <v>2431715</v>
      </c>
      <c r="CS33" s="621"/>
      <c r="CT33" s="621"/>
      <c r="CU33" s="621"/>
      <c r="CV33" s="621"/>
      <c r="CW33" s="621"/>
      <c r="CX33" s="621"/>
      <c r="CY33" s="622"/>
      <c r="CZ33" s="611">
        <v>33.200000000000003</v>
      </c>
      <c r="DA33" s="623"/>
      <c r="DB33" s="623"/>
      <c r="DC33" s="624"/>
      <c r="DD33" s="614">
        <v>1773807</v>
      </c>
      <c r="DE33" s="621"/>
      <c r="DF33" s="621"/>
      <c r="DG33" s="621"/>
      <c r="DH33" s="621"/>
      <c r="DI33" s="621"/>
      <c r="DJ33" s="621"/>
      <c r="DK33" s="622"/>
      <c r="DL33" s="614">
        <v>1324474</v>
      </c>
      <c r="DM33" s="621"/>
      <c r="DN33" s="621"/>
      <c r="DO33" s="621"/>
      <c r="DP33" s="621"/>
      <c r="DQ33" s="621"/>
      <c r="DR33" s="621"/>
      <c r="DS33" s="621"/>
      <c r="DT33" s="621"/>
      <c r="DU33" s="621"/>
      <c r="DV33" s="622"/>
      <c r="DW33" s="611">
        <v>33.799999999999997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94588</v>
      </c>
      <c r="S34" s="609"/>
      <c r="T34" s="609"/>
      <c r="U34" s="609"/>
      <c r="V34" s="609"/>
      <c r="W34" s="609"/>
      <c r="X34" s="609"/>
      <c r="Y34" s="610"/>
      <c r="Z34" s="646">
        <v>1.3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810581</v>
      </c>
      <c r="CS34" s="609"/>
      <c r="CT34" s="609"/>
      <c r="CU34" s="609"/>
      <c r="CV34" s="609"/>
      <c r="CW34" s="609"/>
      <c r="CX34" s="609"/>
      <c r="CY34" s="610"/>
      <c r="CZ34" s="611">
        <v>11.1</v>
      </c>
      <c r="DA34" s="623"/>
      <c r="DB34" s="623"/>
      <c r="DC34" s="624"/>
      <c r="DD34" s="614">
        <v>585419</v>
      </c>
      <c r="DE34" s="609"/>
      <c r="DF34" s="609"/>
      <c r="DG34" s="609"/>
      <c r="DH34" s="609"/>
      <c r="DI34" s="609"/>
      <c r="DJ34" s="609"/>
      <c r="DK34" s="610"/>
      <c r="DL34" s="614">
        <v>492706</v>
      </c>
      <c r="DM34" s="609"/>
      <c r="DN34" s="609"/>
      <c r="DO34" s="609"/>
      <c r="DP34" s="609"/>
      <c r="DQ34" s="609"/>
      <c r="DR34" s="609"/>
      <c r="DS34" s="609"/>
      <c r="DT34" s="609"/>
      <c r="DU34" s="609"/>
      <c r="DV34" s="610"/>
      <c r="DW34" s="611">
        <v>12.6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147366</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150300</v>
      </c>
      <c r="CS35" s="621"/>
      <c r="CT35" s="621"/>
      <c r="CU35" s="621"/>
      <c r="CV35" s="621"/>
      <c r="CW35" s="621"/>
      <c r="CX35" s="621"/>
      <c r="CY35" s="622"/>
      <c r="CZ35" s="611">
        <v>2.1</v>
      </c>
      <c r="DA35" s="623"/>
      <c r="DB35" s="623"/>
      <c r="DC35" s="624"/>
      <c r="DD35" s="614">
        <v>56224</v>
      </c>
      <c r="DE35" s="621"/>
      <c r="DF35" s="621"/>
      <c r="DG35" s="621"/>
      <c r="DH35" s="621"/>
      <c r="DI35" s="621"/>
      <c r="DJ35" s="621"/>
      <c r="DK35" s="622"/>
      <c r="DL35" s="614" t="s">
        <v>122</v>
      </c>
      <c r="DM35" s="621"/>
      <c r="DN35" s="621"/>
      <c r="DO35" s="621"/>
      <c r="DP35" s="621"/>
      <c r="DQ35" s="621"/>
      <c r="DR35" s="621"/>
      <c r="DS35" s="621"/>
      <c r="DT35" s="621"/>
      <c r="DU35" s="621"/>
      <c r="DV35" s="622"/>
      <c r="DW35" s="611" t="s">
        <v>122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216229</v>
      </c>
      <c r="S36" s="609"/>
      <c r="T36" s="609"/>
      <c r="U36" s="609"/>
      <c r="V36" s="609"/>
      <c r="W36" s="609"/>
      <c r="X36" s="609"/>
      <c r="Y36" s="610"/>
      <c r="Z36" s="646">
        <v>2.9</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601751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1915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839198</v>
      </c>
      <c r="CS36" s="609"/>
      <c r="CT36" s="609"/>
      <c r="CU36" s="609"/>
      <c r="CV36" s="609"/>
      <c r="CW36" s="609"/>
      <c r="CX36" s="609"/>
      <c r="CY36" s="610"/>
      <c r="CZ36" s="611">
        <v>11.5</v>
      </c>
      <c r="DA36" s="623"/>
      <c r="DB36" s="623"/>
      <c r="DC36" s="624"/>
      <c r="DD36" s="614">
        <v>630306</v>
      </c>
      <c r="DE36" s="609"/>
      <c r="DF36" s="609"/>
      <c r="DG36" s="609"/>
      <c r="DH36" s="609"/>
      <c r="DI36" s="609"/>
      <c r="DJ36" s="609"/>
      <c r="DK36" s="610"/>
      <c r="DL36" s="614">
        <v>569204</v>
      </c>
      <c r="DM36" s="609"/>
      <c r="DN36" s="609"/>
      <c r="DO36" s="609"/>
      <c r="DP36" s="609"/>
      <c r="DQ36" s="609"/>
      <c r="DR36" s="609"/>
      <c r="DS36" s="609"/>
      <c r="DT36" s="609"/>
      <c r="DU36" s="609"/>
      <c r="DV36" s="610"/>
      <c r="DW36" s="611">
        <v>14.5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98921</v>
      </c>
      <c r="S37" s="609"/>
      <c r="T37" s="609"/>
      <c r="U37" s="609"/>
      <c r="V37" s="609"/>
      <c r="W37" s="609"/>
      <c r="X37" s="609"/>
      <c r="Y37" s="610"/>
      <c r="Z37" s="646">
        <v>1.3</v>
      </c>
      <c r="AA37" s="646"/>
      <c r="AB37" s="646"/>
      <c r="AC37" s="646"/>
      <c r="AD37" s="647">
        <v>418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147651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-12314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258400</v>
      </c>
      <c r="CS37" s="621"/>
      <c r="CT37" s="621"/>
      <c r="CU37" s="621"/>
      <c r="CV37" s="621"/>
      <c r="CW37" s="621"/>
      <c r="CX37" s="621"/>
      <c r="CY37" s="622"/>
      <c r="CZ37" s="611">
        <v>3.5</v>
      </c>
      <c r="DA37" s="623"/>
      <c r="DB37" s="623"/>
      <c r="DC37" s="624"/>
      <c r="DD37" s="614">
        <v>258400</v>
      </c>
      <c r="DE37" s="621"/>
      <c r="DF37" s="621"/>
      <c r="DG37" s="621"/>
      <c r="DH37" s="621"/>
      <c r="DI37" s="621"/>
      <c r="DJ37" s="621"/>
      <c r="DK37" s="622"/>
      <c r="DL37" s="614">
        <v>258400</v>
      </c>
      <c r="DM37" s="621"/>
      <c r="DN37" s="621"/>
      <c r="DO37" s="621"/>
      <c r="DP37" s="621"/>
      <c r="DQ37" s="621"/>
      <c r="DR37" s="621"/>
      <c r="DS37" s="621"/>
      <c r="DT37" s="621"/>
      <c r="DU37" s="621"/>
      <c r="DV37" s="622"/>
      <c r="DW37" s="611">
        <v>6.6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1187300</v>
      </c>
      <c r="S38" s="609"/>
      <c r="T38" s="609"/>
      <c r="U38" s="609"/>
      <c r="V38" s="609"/>
      <c r="W38" s="609"/>
      <c r="X38" s="609"/>
      <c r="Y38" s="610"/>
      <c r="Z38" s="646">
        <v>15.8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53380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976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454100</v>
      </c>
      <c r="CS38" s="609"/>
      <c r="CT38" s="609"/>
      <c r="CU38" s="609"/>
      <c r="CV38" s="609"/>
      <c r="CW38" s="609"/>
      <c r="CX38" s="609"/>
      <c r="CY38" s="610"/>
      <c r="CZ38" s="611">
        <v>6.2</v>
      </c>
      <c r="DA38" s="623"/>
      <c r="DB38" s="623"/>
      <c r="DC38" s="624"/>
      <c r="DD38" s="614">
        <v>375944</v>
      </c>
      <c r="DE38" s="609"/>
      <c r="DF38" s="609"/>
      <c r="DG38" s="609"/>
      <c r="DH38" s="609"/>
      <c r="DI38" s="609"/>
      <c r="DJ38" s="609"/>
      <c r="DK38" s="610"/>
      <c r="DL38" s="614">
        <v>262564</v>
      </c>
      <c r="DM38" s="609"/>
      <c r="DN38" s="609"/>
      <c r="DO38" s="609"/>
      <c r="DP38" s="609"/>
      <c r="DQ38" s="609"/>
      <c r="DR38" s="609"/>
      <c r="DS38" s="609"/>
      <c r="DT38" s="609"/>
      <c r="DU38" s="609"/>
      <c r="DV38" s="610"/>
      <c r="DW38" s="611">
        <v>6.7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1386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177536</v>
      </c>
      <c r="CS39" s="621"/>
      <c r="CT39" s="621"/>
      <c r="CU39" s="621"/>
      <c r="CV39" s="621"/>
      <c r="CW39" s="621"/>
      <c r="CX39" s="621"/>
      <c r="CY39" s="622"/>
      <c r="CZ39" s="611">
        <v>2.4</v>
      </c>
      <c r="DA39" s="623"/>
      <c r="DB39" s="623"/>
      <c r="DC39" s="624"/>
      <c r="DD39" s="614">
        <v>125914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7529134</v>
      </c>
      <c r="S41" s="633"/>
      <c r="T41" s="633"/>
      <c r="U41" s="633"/>
      <c r="V41" s="633"/>
      <c r="W41" s="633"/>
      <c r="X41" s="633"/>
      <c r="Y41" s="636"/>
      <c r="Z41" s="637">
        <v>100</v>
      </c>
      <c r="AA41" s="637"/>
      <c r="AB41" s="637"/>
      <c r="AC41" s="637"/>
      <c r="AD41" s="638">
        <v>3917179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75954</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324766</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402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1776158</v>
      </c>
      <c r="CS42" s="621"/>
      <c r="CT42" s="621"/>
      <c r="CU42" s="621"/>
      <c r="CV42" s="621"/>
      <c r="CW42" s="621"/>
      <c r="CX42" s="621"/>
      <c r="CY42" s="622"/>
      <c r="CZ42" s="611">
        <v>24.3</v>
      </c>
      <c r="DA42" s="623"/>
      <c r="DB42" s="623"/>
      <c r="DC42" s="624"/>
      <c r="DD42" s="614">
        <v>146812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1776158</v>
      </c>
      <c r="CS44" s="609"/>
      <c r="CT44" s="609"/>
      <c r="CU44" s="609"/>
      <c r="CV44" s="609"/>
      <c r="CW44" s="609"/>
      <c r="CX44" s="609"/>
      <c r="CY44" s="610"/>
      <c r="CZ44" s="611">
        <v>24.3</v>
      </c>
      <c r="DA44" s="612"/>
      <c r="DB44" s="612"/>
      <c r="DC44" s="613"/>
      <c r="DD44" s="614">
        <v>146812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911557</v>
      </c>
      <c r="CS45" s="621"/>
      <c r="CT45" s="621"/>
      <c r="CU45" s="621"/>
      <c r="CV45" s="621"/>
      <c r="CW45" s="621"/>
      <c r="CX45" s="621"/>
      <c r="CY45" s="622"/>
      <c r="CZ45" s="611">
        <v>12.5</v>
      </c>
      <c r="DA45" s="623"/>
      <c r="DB45" s="623"/>
      <c r="DC45" s="624"/>
      <c r="DD45" s="614">
        <v>38478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845768</v>
      </c>
      <c r="CS46" s="609"/>
      <c r="CT46" s="609"/>
      <c r="CU46" s="609"/>
      <c r="CV46" s="609"/>
      <c r="CW46" s="609"/>
      <c r="CX46" s="609"/>
      <c r="CY46" s="610"/>
      <c r="CZ46" s="611">
        <v>11.6</v>
      </c>
      <c r="DA46" s="612"/>
      <c r="DB46" s="612"/>
      <c r="DC46" s="613"/>
      <c r="DD46" s="614">
        <v>89501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7314845</v>
      </c>
      <c r="CS49" s="593"/>
      <c r="CT49" s="593"/>
      <c r="CU49" s="593"/>
      <c r="CV49" s="593"/>
      <c r="CW49" s="593"/>
      <c r="CX49" s="593"/>
      <c r="CY49" s="594"/>
      <c r="CZ49" s="595">
        <v>100</v>
      </c>
      <c r="DA49" s="596"/>
      <c r="DB49" s="596"/>
      <c r="DC49" s="597"/>
      <c r="DD49" s="598">
        <v>4193446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IUVS3ZxiB7P3iVY258+IQqE0hD+gWMH0gBzObyPotwy0sRYuDPwTP/E5qwQkC5ECLOaqqXgVB1oShv+eSXhJQ==" saltValue="oT7BEi1vXTkkqTiDLpYw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7529</v>
      </c>
      <c r="R7" s="1090"/>
      <c r="S7" s="1090"/>
      <c r="T7" s="1090"/>
      <c r="U7" s="1090"/>
      <c r="V7" s="1090">
        <v>7315</v>
      </c>
      <c r="W7" s="1090"/>
      <c r="X7" s="1090"/>
      <c r="Y7" s="1090"/>
      <c r="Z7" s="1090"/>
      <c r="AA7" s="1090">
        <v>214</v>
      </c>
      <c r="AB7" s="1090"/>
      <c r="AC7" s="1090"/>
      <c r="AD7" s="1090"/>
      <c r="AE7" s="1091"/>
      <c r="AF7" s="1092">
        <v>126</v>
      </c>
      <c r="AG7" s="1093"/>
      <c r="AH7" s="1093"/>
      <c r="AI7" s="1093"/>
      <c r="AJ7" s="1094"/>
      <c r="AK7" s="1095"/>
      <c r="AL7" s="1096"/>
      <c r="AM7" s="1096"/>
      <c r="AN7" s="1096"/>
      <c r="AO7" s="1096"/>
      <c r="AP7" s="1096">
        <v>7657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7529</v>
      </c>
      <c r="R23" s="1048"/>
      <c r="S23" s="1048"/>
      <c r="T23" s="1048"/>
      <c r="U23" s="1048"/>
      <c r="V23" s="1048">
        <v>7315</v>
      </c>
      <c r="W23" s="1048"/>
      <c r="X23" s="1048"/>
      <c r="Y23" s="1048"/>
      <c r="Z23" s="1048"/>
      <c r="AA23" s="1048">
        <v>214</v>
      </c>
      <c r="AB23" s="1048"/>
      <c r="AC23" s="1048"/>
      <c r="AD23" s="1048"/>
      <c r="AE23" s="1055"/>
      <c r="AF23" s="1056">
        <v>126</v>
      </c>
      <c r="AG23" s="1048"/>
      <c r="AH23" s="1048"/>
      <c r="AI23" s="1048"/>
      <c r="AJ23" s="1057"/>
      <c r="AK23" s="1058"/>
      <c r="AL23" s="1059"/>
      <c r="AM23" s="1059"/>
      <c r="AN23" s="1059"/>
      <c r="AO23" s="1059"/>
      <c r="AP23" s="1048">
        <v>7657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794</v>
      </c>
      <c r="R28" s="1038"/>
      <c r="S28" s="1038"/>
      <c r="T28" s="1038"/>
      <c r="U28" s="1038"/>
      <c r="V28" s="1038">
        <v>792</v>
      </c>
      <c r="W28" s="1038"/>
      <c r="X28" s="1038"/>
      <c r="Y28" s="1038"/>
      <c r="Z28" s="1038"/>
      <c r="AA28" s="1038">
        <v>2</v>
      </c>
      <c r="AB28" s="1038"/>
      <c r="AC28" s="1038"/>
      <c r="AD28" s="1038"/>
      <c r="AE28" s="1039"/>
      <c r="AF28" s="1040">
        <v>2</v>
      </c>
      <c r="AG28" s="1038"/>
      <c r="AH28" s="1038"/>
      <c r="AI28" s="1038"/>
      <c r="AJ28" s="1041"/>
      <c r="AK28" s="1029">
        <v>76</v>
      </c>
      <c r="AL28" s="1030"/>
      <c r="AM28" s="1030"/>
      <c r="AN28" s="1030"/>
      <c r="AO28" s="1030"/>
      <c r="AP28" s="1030" t="s">
        <v>555</v>
      </c>
      <c r="AQ28" s="1030"/>
      <c r="AR28" s="1030"/>
      <c r="AS28" s="1030"/>
      <c r="AT28" s="1030"/>
      <c r="AU28" s="1030" t="s">
        <v>555</v>
      </c>
      <c r="AV28" s="1030"/>
      <c r="AW28" s="1030"/>
      <c r="AX28" s="1030"/>
      <c r="AY28" s="1030"/>
      <c r="AZ28" s="1031" t="s">
        <v>555</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199</v>
      </c>
      <c r="R29" s="1026"/>
      <c r="S29" s="1026"/>
      <c r="T29" s="1026"/>
      <c r="U29" s="1026"/>
      <c r="V29" s="1026">
        <v>199</v>
      </c>
      <c r="W29" s="1026"/>
      <c r="X29" s="1026"/>
      <c r="Y29" s="1026"/>
      <c r="Z29" s="1026"/>
      <c r="AA29" s="1026">
        <v>0</v>
      </c>
      <c r="AB29" s="1026"/>
      <c r="AC29" s="1026"/>
      <c r="AD29" s="1026"/>
      <c r="AE29" s="1027"/>
      <c r="AF29" s="1022">
        <v>0</v>
      </c>
      <c r="AG29" s="1023"/>
      <c r="AH29" s="1023"/>
      <c r="AI29" s="1023"/>
      <c r="AJ29" s="1024"/>
      <c r="AK29" s="967">
        <v>134</v>
      </c>
      <c r="AL29" s="958"/>
      <c r="AM29" s="958"/>
      <c r="AN29" s="958"/>
      <c r="AO29" s="958"/>
      <c r="AP29" s="958" t="s">
        <v>555</v>
      </c>
      <c r="AQ29" s="958"/>
      <c r="AR29" s="958"/>
      <c r="AS29" s="958"/>
      <c r="AT29" s="958"/>
      <c r="AU29" s="958" t="s">
        <v>555</v>
      </c>
      <c r="AV29" s="958"/>
      <c r="AW29" s="958"/>
      <c r="AX29" s="958"/>
      <c r="AY29" s="958"/>
      <c r="AZ29" s="1028" t="s">
        <v>555</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796</v>
      </c>
      <c r="R30" s="1026"/>
      <c r="S30" s="1026"/>
      <c r="T30" s="1026"/>
      <c r="U30" s="1026"/>
      <c r="V30" s="1026">
        <v>785</v>
      </c>
      <c r="W30" s="1026"/>
      <c r="X30" s="1026"/>
      <c r="Y30" s="1026"/>
      <c r="Z30" s="1026"/>
      <c r="AA30" s="1026">
        <v>11</v>
      </c>
      <c r="AB30" s="1026"/>
      <c r="AC30" s="1026"/>
      <c r="AD30" s="1026"/>
      <c r="AE30" s="1027"/>
      <c r="AF30" s="1022">
        <v>11</v>
      </c>
      <c r="AG30" s="1023"/>
      <c r="AH30" s="1023"/>
      <c r="AI30" s="1023"/>
      <c r="AJ30" s="1024"/>
      <c r="AK30" s="967">
        <v>115</v>
      </c>
      <c r="AL30" s="958"/>
      <c r="AM30" s="958"/>
      <c r="AN30" s="958"/>
      <c r="AO30" s="958"/>
      <c r="AP30" s="958" t="s">
        <v>555</v>
      </c>
      <c r="AQ30" s="958"/>
      <c r="AR30" s="958"/>
      <c r="AS30" s="958"/>
      <c r="AT30" s="958"/>
      <c r="AU30" s="958" t="s">
        <v>555</v>
      </c>
      <c r="AV30" s="958"/>
      <c r="AW30" s="958"/>
      <c r="AX30" s="958"/>
      <c r="AY30" s="958"/>
      <c r="AZ30" s="1028" t="s">
        <v>555</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329</v>
      </c>
      <c r="R31" s="1026"/>
      <c r="S31" s="1026"/>
      <c r="T31" s="1026"/>
      <c r="U31" s="1026"/>
      <c r="V31" s="1026">
        <v>252</v>
      </c>
      <c r="W31" s="1026"/>
      <c r="X31" s="1026"/>
      <c r="Y31" s="1026"/>
      <c r="Z31" s="1026"/>
      <c r="AA31" s="1026">
        <v>77</v>
      </c>
      <c r="AB31" s="1026"/>
      <c r="AC31" s="1026"/>
      <c r="AD31" s="1026"/>
      <c r="AE31" s="1027"/>
      <c r="AF31" s="1022">
        <v>77</v>
      </c>
      <c r="AG31" s="1023"/>
      <c r="AH31" s="1023"/>
      <c r="AI31" s="1023"/>
      <c r="AJ31" s="1024"/>
      <c r="AK31" s="967">
        <v>148</v>
      </c>
      <c r="AL31" s="958"/>
      <c r="AM31" s="958"/>
      <c r="AN31" s="958"/>
      <c r="AO31" s="958"/>
      <c r="AP31" s="958">
        <v>1450</v>
      </c>
      <c r="AQ31" s="958"/>
      <c r="AR31" s="958"/>
      <c r="AS31" s="958"/>
      <c r="AT31" s="958"/>
      <c r="AU31" s="958">
        <v>904</v>
      </c>
      <c r="AV31" s="958"/>
      <c r="AW31" s="958"/>
      <c r="AX31" s="958"/>
      <c r="AY31" s="958"/>
      <c r="AZ31" s="1028"/>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154</v>
      </c>
      <c r="R32" s="1026"/>
      <c r="S32" s="1026"/>
      <c r="T32" s="1026"/>
      <c r="U32" s="1026"/>
      <c r="V32" s="1026">
        <v>147</v>
      </c>
      <c r="W32" s="1026"/>
      <c r="X32" s="1026"/>
      <c r="Y32" s="1026"/>
      <c r="Z32" s="1026"/>
      <c r="AA32" s="1026">
        <v>7</v>
      </c>
      <c r="AB32" s="1026"/>
      <c r="AC32" s="1026"/>
      <c r="AD32" s="1026"/>
      <c r="AE32" s="1027"/>
      <c r="AF32" s="1022">
        <v>7</v>
      </c>
      <c r="AG32" s="1023"/>
      <c r="AH32" s="1023"/>
      <c r="AI32" s="1023"/>
      <c r="AJ32" s="1024"/>
      <c r="AK32" s="967">
        <v>53</v>
      </c>
      <c r="AL32" s="958"/>
      <c r="AM32" s="958"/>
      <c r="AN32" s="958"/>
      <c r="AO32" s="958"/>
      <c r="AP32" s="958">
        <v>303</v>
      </c>
      <c r="AQ32" s="958"/>
      <c r="AR32" s="958"/>
      <c r="AS32" s="958"/>
      <c r="AT32" s="958"/>
      <c r="AU32" s="958">
        <v>166</v>
      </c>
      <c r="AV32" s="958"/>
      <c r="AW32" s="958"/>
      <c r="AX32" s="958"/>
      <c r="AY32" s="958"/>
      <c r="AZ32" s="1028"/>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97</v>
      </c>
      <c r="AG63" s="946"/>
      <c r="AH63" s="946"/>
      <c r="AI63" s="946"/>
      <c r="AJ63" s="1009"/>
      <c r="AK63" s="1010"/>
      <c r="AL63" s="950"/>
      <c r="AM63" s="950"/>
      <c r="AN63" s="950"/>
      <c r="AO63" s="950"/>
      <c r="AP63" s="946">
        <v>1753</v>
      </c>
      <c r="AQ63" s="946"/>
      <c r="AR63" s="946"/>
      <c r="AS63" s="946"/>
      <c r="AT63" s="946"/>
      <c r="AU63" s="946">
        <v>1070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548</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555</v>
      </c>
      <c r="AQ68" s="969"/>
      <c r="AR68" s="969"/>
      <c r="AS68" s="969"/>
      <c r="AT68" s="969"/>
      <c r="AU68" s="969" t="s">
        <v>555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549</v>
      </c>
      <c r="C69" s="962"/>
      <c r="D69" s="962"/>
      <c r="E69" s="962"/>
      <c r="F69" s="962"/>
      <c r="G69" s="962"/>
      <c r="H69" s="962"/>
      <c r="I69" s="962"/>
      <c r="J69" s="962"/>
      <c r="K69" s="962"/>
      <c r="L69" s="962"/>
      <c r="M69" s="962"/>
      <c r="N69" s="962"/>
      <c r="O69" s="962"/>
      <c r="P69" s="963"/>
      <c r="Q69" s="964">
        <v>928</v>
      </c>
      <c r="R69" s="958"/>
      <c r="S69" s="958"/>
      <c r="T69" s="958"/>
      <c r="U69" s="958"/>
      <c r="V69" s="958">
        <v>875</v>
      </c>
      <c r="W69" s="958"/>
      <c r="X69" s="958"/>
      <c r="Y69" s="958"/>
      <c r="Z69" s="958"/>
      <c r="AA69" s="958">
        <v>53</v>
      </c>
      <c r="AB69" s="958"/>
      <c r="AC69" s="958"/>
      <c r="AD69" s="958"/>
      <c r="AE69" s="958"/>
      <c r="AF69" s="958">
        <v>53</v>
      </c>
      <c r="AG69" s="958"/>
      <c r="AH69" s="958"/>
      <c r="AI69" s="958"/>
      <c r="AJ69" s="958"/>
      <c r="AK69" s="958">
        <v>40</v>
      </c>
      <c r="AL69" s="958"/>
      <c r="AM69" s="958"/>
      <c r="AN69" s="958"/>
      <c r="AO69" s="958"/>
      <c r="AP69" s="958" t="s">
        <v>555</v>
      </c>
      <c r="AQ69" s="958"/>
      <c r="AR69" s="958"/>
      <c r="AS69" s="958"/>
      <c r="AT69" s="958"/>
      <c r="AU69" s="958" t="s">
        <v>555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550</v>
      </c>
      <c r="C70" s="962"/>
      <c r="D70" s="962"/>
      <c r="E70" s="962"/>
      <c r="F70" s="962"/>
      <c r="G70" s="962"/>
      <c r="H70" s="962"/>
      <c r="I70" s="962"/>
      <c r="J70" s="962"/>
      <c r="K70" s="962"/>
      <c r="L70" s="962"/>
      <c r="M70" s="962"/>
      <c r="N70" s="962"/>
      <c r="O70" s="962"/>
      <c r="P70" s="963"/>
      <c r="Q70" s="964">
        <v>1589</v>
      </c>
      <c r="R70" s="958"/>
      <c r="S70" s="958"/>
      <c r="T70" s="958"/>
      <c r="U70" s="958"/>
      <c r="V70" s="958">
        <v>1585</v>
      </c>
      <c r="W70" s="958"/>
      <c r="X70" s="958"/>
      <c r="Y70" s="958"/>
      <c r="Z70" s="958"/>
      <c r="AA70" s="958">
        <v>4</v>
      </c>
      <c r="AB70" s="958"/>
      <c r="AC70" s="958"/>
      <c r="AD70" s="958"/>
      <c r="AE70" s="958"/>
      <c r="AF70" s="958">
        <v>4</v>
      </c>
      <c r="AG70" s="958"/>
      <c r="AH70" s="958"/>
      <c r="AI70" s="958"/>
      <c r="AJ70" s="958"/>
      <c r="AK70" s="958">
        <v>2</v>
      </c>
      <c r="AL70" s="958"/>
      <c r="AM70" s="958"/>
      <c r="AN70" s="958"/>
      <c r="AO70" s="958"/>
      <c r="AP70" s="958" t="s">
        <v>555</v>
      </c>
      <c r="AQ70" s="958"/>
      <c r="AR70" s="958"/>
      <c r="AS70" s="958"/>
      <c r="AT70" s="958"/>
      <c r="AU70" s="958" t="s">
        <v>555</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551</v>
      </c>
      <c r="C71" s="962"/>
      <c r="D71" s="962"/>
      <c r="E71" s="962"/>
      <c r="F71" s="962"/>
      <c r="G71" s="962"/>
      <c r="H71" s="962"/>
      <c r="I71" s="962"/>
      <c r="J71" s="962"/>
      <c r="K71" s="962"/>
      <c r="L71" s="962"/>
      <c r="M71" s="962"/>
      <c r="N71" s="962"/>
      <c r="O71" s="962"/>
      <c r="P71" s="963"/>
      <c r="Q71" s="964">
        <v>501</v>
      </c>
      <c r="R71" s="958"/>
      <c r="S71" s="958"/>
      <c r="T71" s="958"/>
      <c r="U71" s="958"/>
      <c r="V71" s="958">
        <v>480</v>
      </c>
      <c r="W71" s="958"/>
      <c r="X71" s="958"/>
      <c r="Y71" s="958"/>
      <c r="Z71" s="958"/>
      <c r="AA71" s="958">
        <v>21</v>
      </c>
      <c r="AB71" s="958"/>
      <c r="AC71" s="958"/>
      <c r="AD71" s="958"/>
      <c r="AE71" s="958"/>
      <c r="AF71" s="958">
        <v>21</v>
      </c>
      <c r="AG71" s="958"/>
      <c r="AH71" s="958"/>
      <c r="AI71" s="958"/>
      <c r="AJ71" s="958"/>
      <c r="AK71" s="958">
        <v>35</v>
      </c>
      <c r="AL71" s="958"/>
      <c r="AM71" s="958"/>
      <c r="AN71" s="958"/>
      <c r="AO71" s="958"/>
      <c r="AP71" s="958" t="s">
        <v>555</v>
      </c>
      <c r="AQ71" s="958"/>
      <c r="AR71" s="958"/>
      <c r="AS71" s="958"/>
      <c r="AT71" s="958"/>
      <c r="AU71" s="958" t="s">
        <v>555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552</v>
      </c>
      <c r="C72" s="962"/>
      <c r="D72" s="962"/>
      <c r="E72" s="962"/>
      <c r="F72" s="962"/>
      <c r="G72" s="962"/>
      <c r="H72" s="962"/>
      <c r="I72" s="962"/>
      <c r="J72" s="962"/>
      <c r="K72" s="962"/>
      <c r="L72" s="962"/>
      <c r="M72" s="962"/>
      <c r="N72" s="962"/>
      <c r="O72" s="962"/>
      <c r="P72" s="963"/>
      <c r="Q72" s="964">
        <v>53</v>
      </c>
      <c r="R72" s="958"/>
      <c r="S72" s="958"/>
      <c r="T72" s="958"/>
      <c r="U72" s="958"/>
      <c r="V72" s="958">
        <v>49</v>
      </c>
      <c r="W72" s="958"/>
      <c r="X72" s="958"/>
      <c r="Y72" s="958"/>
      <c r="Z72" s="958"/>
      <c r="AA72" s="958">
        <v>3</v>
      </c>
      <c r="AB72" s="958"/>
      <c r="AC72" s="958"/>
      <c r="AD72" s="958"/>
      <c r="AE72" s="958"/>
      <c r="AF72" s="958">
        <v>3</v>
      </c>
      <c r="AG72" s="958"/>
      <c r="AH72" s="958"/>
      <c r="AI72" s="958"/>
      <c r="AJ72" s="958"/>
      <c r="AK72" s="958">
        <v>3</v>
      </c>
      <c r="AL72" s="958"/>
      <c r="AM72" s="958"/>
      <c r="AN72" s="958"/>
      <c r="AO72" s="958"/>
      <c r="AP72" s="958" t="s">
        <v>555</v>
      </c>
      <c r="AQ72" s="958"/>
      <c r="AR72" s="958"/>
      <c r="AS72" s="958"/>
      <c r="AT72" s="958"/>
      <c r="AU72" s="958" t="s">
        <v>555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553</v>
      </c>
      <c r="C73" s="962"/>
      <c r="D73" s="962"/>
      <c r="E73" s="962"/>
      <c r="F73" s="962"/>
      <c r="G73" s="962"/>
      <c r="H73" s="962"/>
      <c r="I73" s="962"/>
      <c r="J73" s="962"/>
      <c r="K73" s="962"/>
      <c r="L73" s="962"/>
      <c r="M73" s="962"/>
      <c r="N73" s="962"/>
      <c r="O73" s="962"/>
      <c r="P73" s="963"/>
      <c r="Q73" s="964">
        <v>100</v>
      </c>
      <c r="R73" s="958"/>
      <c r="S73" s="958"/>
      <c r="T73" s="958"/>
      <c r="U73" s="958"/>
      <c r="V73" s="958">
        <v>91</v>
      </c>
      <c r="W73" s="958"/>
      <c r="X73" s="958"/>
      <c r="Y73" s="958"/>
      <c r="Z73" s="958"/>
      <c r="AA73" s="958">
        <v>9</v>
      </c>
      <c r="AB73" s="958"/>
      <c r="AC73" s="958"/>
      <c r="AD73" s="958"/>
      <c r="AE73" s="958"/>
      <c r="AF73" s="958">
        <v>9</v>
      </c>
      <c r="AG73" s="958"/>
      <c r="AH73" s="958"/>
      <c r="AI73" s="958"/>
      <c r="AJ73" s="958"/>
      <c r="AK73" s="958">
        <v>17</v>
      </c>
      <c r="AL73" s="958"/>
      <c r="AM73" s="958"/>
      <c r="AN73" s="958"/>
      <c r="AO73" s="958"/>
      <c r="AP73" s="958" t="s">
        <v>555</v>
      </c>
      <c r="AQ73" s="958"/>
      <c r="AR73" s="958"/>
      <c r="AS73" s="958"/>
      <c r="AT73" s="958"/>
      <c r="AU73" s="958" t="s">
        <v>555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554</v>
      </c>
      <c r="C74" s="962"/>
      <c r="D74" s="962"/>
      <c r="E74" s="962"/>
      <c r="F74" s="962"/>
      <c r="G74" s="962"/>
      <c r="H74" s="962"/>
      <c r="I74" s="962"/>
      <c r="J74" s="962"/>
      <c r="K74" s="962"/>
      <c r="L74" s="962"/>
      <c r="M74" s="962"/>
      <c r="N74" s="962"/>
      <c r="O74" s="962"/>
      <c r="P74" s="963"/>
      <c r="Q74" s="964">
        <v>303344</v>
      </c>
      <c r="R74" s="958"/>
      <c r="S74" s="958"/>
      <c r="T74" s="958"/>
      <c r="U74" s="958"/>
      <c r="V74" s="958">
        <v>298534</v>
      </c>
      <c r="W74" s="958"/>
      <c r="X74" s="958"/>
      <c r="Y74" s="958"/>
      <c r="Z74" s="958"/>
      <c r="AA74" s="958">
        <v>4810</v>
      </c>
      <c r="AB74" s="958"/>
      <c r="AC74" s="958"/>
      <c r="AD74" s="958"/>
      <c r="AE74" s="958"/>
      <c r="AF74" s="958">
        <v>4810</v>
      </c>
      <c r="AG74" s="958"/>
      <c r="AH74" s="958"/>
      <c r="AI74" s="958"/>
      <c r="AJ74" s="958"/>
      <c r="AK74" s="958">
        <v>2401</v>
      </c>
      <c r="AL74" s="958"/>
      <c r="AM74" s="958"/>
      <c r="AN74" s="958"/>
      <c r="AO74" s="958"/>
      <c r="AP74" s="958" t="s">
        <v>555</v>
      </c>
      <c r="AQ74" s="958"/>
      <c r="AR74" s="958"/>
      <c r="AS74" s="958"/>
      <c r="AT74" s="958"/>
      <c r="AU74" s="958" t="s">
        <v>555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5477</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807768</v>
      </c>
      <c r="AB110" s="876"/>
      <c r="AC110" s="876"/>
      <c r="AD110" s="876"/>
      <c r="AE110" s="877"/>
      <c r="AF110" s="878">
        <v>838512</v>
      </c>
      <c r="AG110" s="876"/>
      <c r="AH110" s="876"/>
      <c r="AI110" s="876"/>
      <c r="AJ110" s="877"/>
      <c r="AK110" s="878">
        <v>825526</v>
      </c>
      <c r="AL110" s="876"/>
      <c r="AM110" s="876"/>
      <c r="AN110" s="876"/>
      <c r="AO110" s="877"/>
      <c r="AP110" s="879">
        <v>24.8</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7294153</v>
      </c>
      <c r="BR110" s="829"/>
      <c r="BS110" s="829"/>
      <c r="BT110" s="829"/>
      <c r="BU110" s="829"/>
      <c r="BV110" s="829">
        <v>7263648</v>
      </c>
      <c r="BW110" s="829"/>
      <c r="BX110" s="829"/>
      <c r="BY110" s="829"/>
      <c r="BZ110" s="829"/>
      <c r="CA110" s="829">
        <v>7656779</v>
      </c>
      <c r="CB110" s="829"/>
      <c r="CC110" s="829"/>
      <c r="CD110" s="829"/>
      <c r="CE110" s="829"/>
      <c r="CF110" s="853">
        <v>230.4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1168969</v>
      </c>
      <c r="BR112" s="804"/>
      <c r="BS112" s="804"/>
      <c r="BT112" s="804"/>
      <c r="BU112" s="804"/>
      <c r="BV112" s="804">
        <v>1163822</v>
      </c>
      <c r="BW112" s="804"/>
      <c r="BX112" s="804"/>
      <c r="BY112" s="804"/>
      <c r="BZ112" s="804"/>
      <c r="CA112" s="804">
        <v>1069521</v>
      </c>
      <c r="CB112" s="804"/>
      <c r="CC112" s="804"/>
      <c r="CD112" s="804"/>
      <c r="CE112" s="804"/>
      <c r="CF112" s="862">
        <v>32.200000000000003</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112329</v>
      </c>
      <c r="AB113" s="906"/>
      <c r="AC113" s="906"/>
      <c r="AD113" s="906"/>
      <c r="AE113" s="907"/>
      <c r="AF113" s="908">
        <v>129619</v>
      </c>
      <c r="AG113" s="906"/>
      <c r="AH113" s="906"/>
      <c r="AI113" s="906"/>
      <c r="AJ113" s="907"/>
      <c r="AK113" s="908">
        <v>131568</v>
      </c>
      <c r="AL113" s="906"/>
      <c r="AM113" s="906"/>
      <c r="AN113" s="906"/>
      <c r="AO113" s="907"/>
      <c r="AP113" s="909">
        <v>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15173</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656218</v>
      </c>
      <c r="BR114" s="804"/>
      <c r="BS114" s="804"/>
      <c r="BT114" s="804"/>
      <c r="BU114" s="804"/>
      <c r="BV114" s="804">
        <v>504465</v>
      </c>
      <c r="BW114" s="804"/>
      <c r="BX114" s="804"/>
      <c r="BY114" s="804"/>
      <c r="BZ114" s="804"/>
      <c r="CA114" s="804">
        <v>495458</v>
      </c>
      <c r="CB114" s="804"/>
      <c r="CC114" s="804"/>
      <c r="CD114" s="804"/>
      <c r="CE114" s="804"/>
      <c r="CF114" s="862">
        <v>14.9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935270</v>
      </c>
      <c r="AB117" s="890"/>
      <c r="AC117" s="890"/>
      <c r="AD117" s="890"/>
      <c r="AE117" s="891"/>
      <c r="AF117" s="892">
        <v>968131</v>
      </c>
      <c r="AG117" s="890"/>
      <c r="AH117" s="890"/>
      <c r="AI117" s="890"/>
      <c r="AJ117" s="891"/>
      <c r="AK117" s="892">
        <v>957094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9119340</v>
      </c>
      <c r="BR119" s="832"/>
      <c r="BS119" s="832"/>
      <c r="BT119" s="832"/>
      <c r="BU119" s="832"/>
      <c r="BV119" s="832">
        <v>8931935</v>
      </c>
      <c r="BW119" s="832"/>
      <c r="BX119" s="832"/>
      <c r="BY119" s="832"/>
      <c r="BZ119" s="832"/>
      <c r="CA119" s="832">
        <v>9221758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5205232</v>
      </c>
      <c r="BR120" s="829"/>
      <c r="BS120" s="829"/>
      <c r="BT120" s="829"/>
      <c r="BU120" s="829"/>
      <c r="BV120" s="829">
        <v>5449212</v>
      </c>
      <c r="BW120" s="829"/>
      <c r="BX120" s="829"/>
      <c r="BY120" s="829"/>
      <c r="BZ120" s="829"/>
      <c r="CA120" s="829">
        <v>5717683</v>
      </c>
      <c r="CB120" s="829"/>
      <c r="CC120" s="829"/>
      <c r="CD120" s="829"/>
      <c r="CE120" s="829"/>
      <c r="CF120" s="853">
        <v>172.1</v>
      </c>
      <c r="CG120" s="854"/>
      <c r="CH120" s="854"/>
      <c r="CI120" s="854"/>
      <c r="CJ120" s="854"/>
      <c r="CK120" s="855" t="s">
        <v>444</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1081781</v>
      </c>
      <c r="DH120" s="829"/>
      <c r="DI120" s="829"/>
      <c r="DJ120" s="829"/>
      <c r="DK120" s="829"/>
      <c r="DL120" s="829">
        <v>1015572</v>
      </c>
      <c r="DM120" s="829"/>
      <c r="DN120" s="829"/>
      <c r="DO120" s="829"/>
      <c r="DP120" s="829"/>
      <c r="DQ120" s="829">
        <v>903571</v>
      </c>
      <c r="DR120" s="829"/>
      <c r="DS120" s="829"/>
      <c r="DT120" s="829"/>
      <c r="DU120" s="829"/>
      <c r="DV120" s="830">
        <v>27.2</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547941</v>
      </c>
      <c r="BR121" s="804"/>
      <c r="BS121" s="804"/>
      <c r="BT121" s="804"/>
      <c r="BU121" s="804"/>
      <c r="BV121" s="804">
        <v>666395</v>
      </c>
      <c r="BW121" s="804"/>
      <c r="BX121" s="804"/>
      <c r="BY121" s="804"/>
      <c r="BZ121" s="804"/>
      <c r="CA121" s="804">
        <v>760735</v>
      </c>
      <c r="CB121" s="804"/>
      <c r="CC121" s="804"/>
      <c r="CD121" s="804"/>
      <c r="CE121" s="804"/>
      <c r="CF121" s="862">
        <v>22.9</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148250</v>
      </c>
      <c r="DM121" s="804"/>
      <c r="DN121" s="804"/>
      <c r="DO121" s="804"/>
      <c r="DP121" s="804"/>
      <c r="DQ121" s="804">
        <v>165950</v>
      </c>
      <c r="DR121" s="804"/>
      <c r="DS121" s="804"/>
      <c r="DT121" s="804"/>
      <c r="DU121" s="804"/>
      <c r="DV121" s="781">
        <v>5</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5049923</v>
      </c>
      <c r="BR122" s="832"/>
      <c r="BS122" s="832"/>
      <c r="BT122" s="832"/>
      <c r="BU122" s="832"/>
      <c r="BV122" s="832">
        <v>5319334</v>
      </c>
      <c r="BW122" s="832"/>
      <c r="BX122" s="832"/>
      <c r="BY122" s="832"/>
      <c r="BZ122" s="832"/>
      <c r="CA122" s="832">
        <v>5505190</v>
      </c>
      <c r="CB122" s="832"/>
      <c r="CC122" s="832"/>
      <c r="CD122" s="832"/>
      <c r="CE122" s="832"/>
      <c r="CF122" s="833">
        <v>165.7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10803096</v>
      </c>
      <c r="BR123" s="820"/>
      <c r="BS123" s="820"/>
      <c r="BT123" s="820"/>
      <c r="BU123" s="820"/>
      <c r="BV123" s="820">
        <v>11434941</v>
      </c>
      <c r="BW123" s="820"/>
      <c r="BX123" s="820"/>
      <c r="BY123" s="820"/>
      <c r="BZ123" s="820"/>
      <c r="CA123" s="820">
        <v>11983608</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87188</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54977</v>
      </c>
      <c r="AB128" s="788"/>
      <c r="AC128" s="788"/>
      <c r="AD128" s="788"/>
      <c r="AE128" s="789"/>
      <c r="AF128" s="790">
        <v>63394</v>
      </c>
      <c r="AG128" s="788"/>
      <c r="AH128" s="788"/>
      <c r="AI128" s="788"/>
      <c r="AJ128" s="789"/>
      <c r="AK128" s="790">
        <v>71835</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3763786</v>
      </c>
      <c r="AB129" s="767"/>
      <c r="AC129" s="767"/>
      <c r="AD129" s="767"/>
      <c r="AE129" s="768"/>
      <c r="AF129" s="769">
        <v>3821239</v>
      </c>
      <c r="AG129" s="767"/>
      <c r="AH129" s="767"/>
      <c r="AI129" s="767"/>
      <c r="AJ129" s="768"/>
      <c r="AK129" s="769">
        <v>3897685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618127</v>
      </c>
      <c r="AB130" s="767"/>
      <c r="AC130" s="767"/>
      <c r="AD130" s="767"/>
      <c r="AE130" s="768"/>
      <c r="AF130" s="769">
        <v>604580</v>
      </c>
      <c r="AG130" s="767"/>
      <c r="AH130" s="767"/>
      <c r="AI130" s="767"/>
      <c r="AJ130" s="768"/>
      <c r="AK130" s="769">
        <v>575037</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3145659</v>
      </c>
      <c r="AB131" s="751"/>
      <c r="AC131" s="751"/>
      <c r="AD131" s="751"/>
      <c r="AE131" s="752"/>
      <c r="AF131" s="753">
        <v>3216659</v>
      </c>
      <c r="AG131" s="751"/>
      <c r="AH131" s="751"/>
      <c r="AI131" s="751"/>
      <c r="AJ131" s="752"/>
      <c r="AK131" s="753">
        <v>3322648</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8.3342155009999992</v>
      </c>
      <c r="AB132" s="732"/>
      <c r="AC132" s="732"/>
      <c r="AD132" s="732"/>
      <c r="AE132" s="733"/>
      <c r="AF132" s="734">
        <v>9.3313279399999995</v>
      </c>
      <c r="AG132" s="732"/>
      <c r="AH132" s="732"/>
      <c r="AI132" s="732"/>
      <c r="AJ132" s="733"/>
      <c r="AK132" s="734">
        <v>9.3365893710000005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8.9</v>
      </c>
      <c r="AB133" s="711"/>
      <c r="AC133" s="711"/>
      <c r="AD133" s="711"/>
      <c r="AE133" s="712"/>
      <c r="AF133" s="710">
        <v>8.9</v>
      </c>
      <c r="AG133" s="711"/>
      <c r="AH133" s="711"/>
      <c r="AI133" s="711"/>
      <c r="AJ133" s="712"/>
      <c r="AK133" s="710">
        <v>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a81EQYO3cGZu7MalGFxA/Y+RpbNaezZwchIbp13E0Q67FsRZkClJvW7wN5TJ3TW3nD12SeL86vBAUd3Jvie6g==" saltValue="8rT6Z5Ik/xzFXxWrdGv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RuX0Rjn8NZ2T8mGoRezHbf6mUhwyDA2xDZ38QSq4e3j6jS6t6bwfGspEPVmGwiLSyrITro7xojorpwwEHKD/Q==" saltValue="emYlIMr2mht3IcIrMWq/H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ql3aiy2Zk37s1m/sVPbRD5IP6XQC9myxOlDeT1RCmABYTvkGLL4zVHdsotom0n7qwcxCXYbUssDkRKbNM8/Gw==" saltValue="vukwJHcoqJN59qjGsu8zg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1233458</v>
      </c>
      <c r="AP9" s="262">
        <v>205098</v>
      </c>
      <c r="AQ9" s="263">
        <v>156369</v>
      </c>
      <c r="AR9" s="264">
        <v>31.2</v>
      </c>
    </row>
    <row r="10" spans="1:46" ht="13.5" customHeight="1" x14ac:dyDescent="0.2">
      <c r="A10" s="247"/>
      <c r="AK10" s="1117" t="s">
        <v>483</v>
      </c>
      <c r="AL10" s="1118"/>
      <c r="AM10" s="1118"/>
      <c r="AN10" s="1119"/>
      <c r="AO10" s="265">
        <v>132935</v>
      </c>
      <c r="AP10" s="265">
        <v>22104</v>
      </c>
      <c r="AQ10" s="266">
        <v>21449</v>
      </c>
      <c r="AR10" s="267">
        <v>3.1</v>
      </c>
    </row>
    <row r="11" spans="1:46" ht="13.5" customHeight="1" x14ac:dyDescent="0.2">
      <c r="A11" s="247"/>
      <c r="AK11" s="1117" t="s">
        <v>484</v>
      </c>
      <c r="AL11" s="1118"/>
      <c r="AM11" s="1118"/>
      <c r="AN11" s="1119"/>
      <c r="AO11" s="265">
        <v>35426</v>
      </c>
      <c r="AP11" s="265">
        <v>5891</v>
      </c>
      <c r="AQ11" s="266">
        <v>1663</v>
      </c>
      <c r="AR11" s="267">
        <v>254.2</v>
      </c>
    </row>
    <row r="12" spans="1:46" ht="13.5" customHeight="1" x14ac:dyDescent="0.2">
      <c r="A12" s="247"/>
      <c r="AK12" s="1117" t="s">
        <v>485</v>
      </c>
      <c r="AL12" s="1118"/>
      <c r="AM12" s="1118"/>
      <c r="AN12" s="1119"/>
      <c r="AO12" s="265" t="s">
        <v>486</v>
      </c>
      <c r="AP12" s="265" t="s">
        <v>486</v>
      </c>
      <c r="AQ12" s="266">
        <v>34</v>
      </c>
      <c r="AR12" s="267" t="s">
        <v>486</v>
      </c>
    </row>
    <row r="13" spans="1:46" ht="13.5" customHeight="1" x14ac:dyDescent="0.2">
      <c r="A13" s="247"/>
      <c r="AK13" s="1117" t="s">
        <v>487</v>
      </c>
      <c r="AL13" s="1118"/>
      <c r="AM13" s="1118"/>
      <c r="AN13" s="1119"/>
      <c r="AO13" s="265">
        <v>43773</v>
      </c>
      <c r="AP13" s="265">
        <v>7279</v>
      </c>
      <c r="AQ13" s="266">
        <v>5566</v>
      </c>
      <c r="AR13" s="267">
        <v>30.8</v>
      </c>
    </row>
    <row r="14" spans="1:46" ht="13.5" customHeight="1" x14ac:dyDescent="0.2">
      <c r="A14" s="247"/>
      <c r="AK14" s="1117" t="s">
        <v>488</v>
      </c>
      <c r="AL14" s="1118"/>
      <c r="AM14" s="1118"/>
      <c r="AN14" s="1119"/>
      <c r="AO14" s="265" t="s">
        <v>486</v>
      </c>
      <c r="AP14" s="265" t="s">
        <v>486</v>
      </c>
      <c r="AQ14" s="266">
        <v>3589</v>
      </c>
      <c r="AR14" s="267" t="s">
        <v>486</v>
      </c>
    </row>
    <row r="15" spans="1:46" ht="13.5" customHeight="1" x14ac:dyDescent="0.2">
      <c r="A15" s="247"/>
      <c r="AK15" s="1120" t="s">
        <v>489</v>
      </c>
      <c r="AL15" s="1121"/>
      <c r="AM15" s="1121"/>
      <c r="AN15" s="1122"/>
      <c r="AO15" s="265">
        <v>-78544</v>
      </c>
      <c r="AP15" s="265">
        <v>-13060</v>
      </c>
      <c r="AQ15" s="266">
        <v>-10547</v>
      </c>
      <c r="AR15" s="267">
        <v>23.8</v>
      </c>
    </row>
    <row r="16" spans="1:46" ht="13" x14ac:dyDescent="0.2">
      <c r="A16" s="247"/>
      <c r="AK16" s="1120" t="s">
        <v>177</v>
      </c>
      <c r="AL16" s="1121"/>
      <c r="AM16" s="1121"/>
      <c r="AN16" s="1122"/>
      <c r="AO16" s="265">
        <v>1367048</v>
      </c>
      <c r="AP16" s="265">
        <v>227311</v>
      </c>
      <c r="AQ16" s="266">
        <v>178125</v>
      </c>
      <c r="AR16" s="267">
        <v>27.6</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15.63</v>
      </c>
      <c r="AP21" s="278">
        <v>14.51</v>
      </c>
      <c r="AQ21" s="279">
        <v>1.1200000000000001</v>
      </c>
      <c r="AS21" s="280"/>
      <c r="AT21" s="276"/>
    </row>
    <row r="22" spans="1:46" s="248" customFormat="1" ht="13" x14ac:dyDescent="0.2">
      <c r="A22" s="276"/>
      <c r="AK22" s="1123" t="s">
        <v>495</v>
      </c>
      <c r="AL22" s="1124"/>
      <c r="AM22" s="1124"/>
      <c r="AN22" s="1125"/>
      <c r="AO22" s="281">
        <v>95.2</v>
      </c>
      <c r="AP22" s="282">
        <v>95.5</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825526</v>
      </c>
      <c r="AP32" s="291">
        <v>137267</v>
      </c>
      <c r="AQ32" s="292">
        <v>89268</v>
      </c>
      <c r="AR32" s="293">
        <v>53.8</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t="s">
        <v>486</v>
      </c>
      <c r="AR34" s="293" t="s">
        <v>486</v>
      </c>
    </row>
    <row r="35" spans="1:46" ht="27" customHeight="1" x14ac:dyDescent="0.2">
      <c r="A35" s="247"/>
      <c r="AK35" s="1107" t="s">
        <v>502</v>
      </c>
      <c r="AL35" s="1108"/>
      <c r="AM35" s="1108"/>
      <c r="AN35" s="1109"/>
      <c r="AO35" s="291">
        <v>131568</v>
      </c>
      <c r="AP35" s="291">
        <v>21877</v>
      </c>
      <c r="AQ35" s="292">
        <v>17003</v>
      </c>
      <c r="AR35" s="293">
        <v>28.7</v>
      </c>
    </row>
    <row r="36" spans="1:46" ht="27" customHeight="1" x14ac:dyDescent="0.2">
      <c r="A36" s="247"/>
      <c r="AK36" s="1107" t="s">
        <v>503</v>
      </c>
      <c r="AL36" s="1108"/>
      <c r="AM36" s="1108"/>
      <c r="AN36" s="1109"/>
      <c r="AO36" s="291" t="s">
        <v>486</v>
      </c>
      <c r="AP36" s="291" t="s">
        <v>486</v>
      </c>
      <c r="AQ36" s="292">
        <v>5039</v>
      </c>
      <c r="AR36" s="293" t="s">
        <v>486</v>
      </c>
    </row>
    <row r="37" spans="1:46" ht="13.5" customHeight="1" x14ac:dyDescent="0.2">
      <c r="A37" s="247"/>
      <c r="AK37" s="1107" t="s">
        <v>504</v>
      </c>
      <c r="AL37" s="1108"/>
      <c r="AM37" s="1108"/>
      <c r="AN37" s="1109"/>
      <c r="AO37" s="291" t="s">
        <v>486</v>
      </c>
      <c r="AP37" s="291" t="s">
        <v>486</v>
      </c>
      <c r="AQ37" s="292">
        <v>909</v>
      </c>
      <c r="AR37" s="293" t="s">
        <v>486</v>
      </c>
    </row>
    <row r="38" spans="1:46" ht="27" customHeight="1" x14ac:dyDescent="0.2">
      <c r="A38" s="247"/>
      <c r="AK38" s="1110" t="s">
        <v>505</v>
      </c>
      <c r="AL38" s="1111"/>
      <c r="AM38" s="1111"/>
      <c r="AN38" s="1112"/>
      <c r="AO38" s="294" t="s">
        <v>486</v>
      </c>
      <c r="AP38" s="294" t="s">
        <v>486</v>
      </c>
      <c r="AQ38" s="295">
        <v>25</v>
      </c>
      <c r="AR38" s="283" t="s">
        <v>486</v>
      </c>
      <c r="AS38" s="290"/>
    </row>
    <row r="39" spans="1:46" ht="13" x14ac:dyDescent="0.2">
      <c r="A39" s="247"/>
      <c r="AK39" s="1110" t="s">
        <v>506</v>
      </c>
      <c r="AL39" s="1111"/>
      <c r="AM39" s="1111"/>
      <c r="AN39" s="1112"/>
      <c r="AO39" s="291">
        <v>-71835</v>
      </c>
      <c r="AP39" s="291">
        <v>-11945</v>
      </c>
      <c r="AQ39" s="292">
        <v>-4913</v>
      </c>
      <c r="AR39" s="293">
        <v>143.1</v>
      </c>
      <c r="AS39" s="290"/>
    </row>
    <row r="40" spans="1:46" ht="27" customHeight="1" x14ac:dyDescent="0.2">
      <c r="A40" s="247"/>
      <c r="AK40" s="1107" t="s">
        <v>507</v>
      </c>
      <c r="AL40" s="1108"/>
      <c r="AM40" s="1108"/>
      <c r="AN40" s="1109"/>
      <c r="AO40" s="291">
        <v>-575037</v>
      </c>
      <c r="AP40" s="291">
        <v>-95616</v>
      </c>
      <c r="AQ40" s="292">
        <v>-72657</v>
      </c>
      <c r="AR40" s="293">
        <v>31.6</v>
      </c>
      <c r="AS40" s="290"/>
    </row>
    <row r="41" spans="1:46" ht="13" x14ac:dyDescent="0.2">
      <c r="A41" s="247"/>
      <c r="AK41" s="1113" t="s">
        <v>287</v>
      </c>
      <c r="AL41" s="1114"/>
      <c r="AM41" s="1114"/>
      <c r="AN41" s="1115"/>
      <c r="AO41" s="291">
        <v>310222</v>
      </c>
      <c r="AP41" s="291">
        <v>51583</v>
      </c>
      <c r="AQ41" s="292">
        <v>34674</v>
      </c>
      <c r="AR41" s="293">
        <v>48.8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1171905</v>
      </c>
      <c r="AN51" s="313">
        <v>194024</v>
      </c>
      <c r="AO51" s="314">
        <v>-26.8</v>
      </c>
      <c r="AP51" s="315">
        <v>125391</v>
      </c>
      <c r="AQ51" s="316">
        <v>-13.6</v>
      </c>
      <c r="AR51" s="317">
        <v>-13.2</v>
      </c>
    </row>
    <row r="52" spans="1:44" ht="13" x14ac:dyDescent="0.2">
      <c r="A52" s="247"/>
      <c r="AK52" s="318"/>
      <c r="AL52" s="319" t="s">
        <v>517</v>
      </c>
      <c r="AM52" s="320">
        <v>608955</v>
      </c>
      <c r="AN52" s="321">
        <v>100820</v>
      </c>
      <c r="AO52" s="322">
        <v>178</v>
      </c>
      <c r="AP52" s="323">
        <v>68516</v>
      </c>
      <c r="AQ52" s="324">
        <v>-18.2</v>
      </c>
      <c r="AR52" s="325">
        <v>196.2</v>
      </c>
    </row>
    <row r="53" spans="1:44" ht="13" x14ac:dyDescent="0.2">
      <c r="A53" s="247"/>
      <c r="AK53" s="303" t="s">
        <v>518</v>
      </c>
      <c r="AL53" s="304"/>
      <c r="AM53" s="312">
        <v>1464876</v>
      </c>
      <c r="AN53" s="313">
        <v>241968</v>
      </c>
      <c r="AO53" s="314">
        <v>24.7</v>
      </c>
      <c r="AP53" s="315">
        <v>138402</v>
      </c>
      <c r="AQ53" s="316">
        <v>10.4</v>
      </c>
      <c r="AR53" s="317">
        <v>14.3</v>
      </c>
    </row>
    <row r="54" spans="1:44" ht="13" x14ac:dyDescent="0.2">
      <c r="A54" s="247"/>
      <c r="AK54" s="318"/>
      <c r="AL54" s="319" t="s">
        <v>517</v>
      </c>
      <c r="AM54" s="320">
        <v>260117</v>
      </c>
      <c r="AN54" s="321">
        <v>42966</v>
      </c>
      <c r="AO54" s="322">
        <v>-57.4</v>
      </c>
      <c r="AP54" s="323">
        <v>70652</v>
      </c>
      <c r="AQ54" s="324">
        <v>3.1</v>
      </c>
      <c r="AR54" s="325">
        <v>-60.5</v>
      </c>
    </row>
    <row r="55" spans="1:44" ht="13" x14ac:dyDescent="0.2">
      <c r="A55" s="247"/>
      <c r="AK55" s="303" t="s">
        <v>519</v>
      </c>
      <c r="AL55" s="304"/>
      <c r="AM55" s="312">
        <v>1490170</v>
      </c>
      <c r="AN55" s="313">
        <v>247660</v>
      </c>
      <c r="AO55" s="314">
        <v>2.4</v>
      </c>
      <c r="AP55" s="315">
        <v>146367</v>
      </c>
      <c r="AQ55" s="316">
        <v>5.8</v>
      </c>
      <c r="AR55" s="317">
        <v>-3.4</v>
      </c>
    </row>
    <row r="56" spans="1:44" ht="13" x14ac:dyDescent="0.2">
      <c r="A56" s="247"/>
      <c r="AK56" s="318"/>
      <c r="AL56" s="319" t="s">
        <v>517</v>
      </c>
      <c r="AM56" s="320">
        <v>483528</v>
      </c>
      <c r="AN56" s="321">
        <v>80360</v>
      </c>
      <c r="AO56" s="322">
        <v>87</v>
      </c>
      <c r="AP56" s="323">
        <v>79441</v>
      </c>
      <c r="AQ56" s="324">
        <v>12.4</v>
      </c>
      <c r="AR56" s="325">
        <v>74.599999999999994</v>
      </c>
    </row>
    <row r="57" spans="1:44" ht="13" x14ac:dyDescent="0.2">
      <c r="A57" s="247"/>
      <c r="AK57" s="303" t="s">
        <v>520</v>
      </c>
      <c r="AL57" s="304"/>
      <c r="AM57" s="312">
        <v>1332410</v>
      </c>
      <c r="AN57" s="313">
        <v>222291</v>
      </c>
      <c r="AO57" s="314">
        <v>-10.199999999999999</v>
      </c>
      <c r="AP57" s="315">
        <v>165181</v>
      </c>
      <c r="AQ57" s="316">
        <v>12.9</v>
      </c>
      <c r="AR57" s="317">
        <v>-23.1</v>
      </c>
    </row>
    <row r="58" spans="1:44" ht="13" x14ac:dyDescent="0.2">
      <c r="A58" s="247"/>
      <c r="AK58" s="318"/>
      <c r="AL58" s="319" t="s">
        <v>517</v>
      </c>
      <c r="AM58" s="320">
        <v>344848</v>
      </c>
      <c r="AN58" s="321">
        <v>57532</v>
      </c>
      <c r="AO58" s="322">
        <v>-28.4</v>
      </c>
      <c r="AP58" s="323">
        <v>82246</v>
      </c>
      <c r="AQ58" s="324">
        <v>3.5</v>
      </c>
      <c r="AR58" s="325">
        <v>-31.9</v>
      </c>
    </row>
    <row r="59" spans="1:44" ht="13" x14ac:dyDescent="0.2">
      <c r="A59" s="247"/>
      <c r="AK59" s="303" t="s">
        <v>521</v>
      </c>
      <c r="AL59" s="304"/>
      <c r="AM59" s="312">
        <v>1776158</v>
      </c>
      <c r="AN59" s="313">
        <v>295337</v>
      </c>
      <c r="AO59" s="314">
        <v>32.9</v>
      </c>
      <c r="AP59" s="315">
        <v>166234</v>
      </c>
      <c r="AQ59" s="316">
        <v>0.6</v>
      </c>
      <c r="AR59" s="317">
        <v>32.299999999999997</v>
      </c>
    </row>
    <row r="60" spans="1:44" ht="13" x14ac:dyDescent="0.2">
      <c r="A60" s="247"/>
      <c r="AK60" s="318"/>
      <c r="AL60" s="319" t="s">
        <v>517</v>
      </c>
      <c r="AM60" s="320">
        <v>845768</v>
      </c>
      <c r="AN60" s="321">
        <v>140633</v>
      </c>
      <c r="AO60" s="322">
        <v>144.4</v>
      </c>
      <c r="AP60" s="323">
        <v>89789</v>
      </c>
      <c r="AQ60" s="324">
        <v>9.1999999999999993</v>
      </c>
      <c r="AR60" s="325">
        <v>135.19999999999999</v>
      </c>
    </row>
    <row r="61" spans="1:44" ht="13" x14ac:dyDescent="0.2">
      <c r="A61" s="247"/>
      <c r="AK61" s="303" t="s">
        <v>522</v>
      </c>
      <c r="AL61" s="326"/>
      <c r="AM61" s="312">
        <v>1447104</v>
      </c>
      <c r="AN61" s="313">
        <v>240256</v>
      </c>
      <c r="AO61" s="314">
        <v>4.5999999999999996</v>
      </c>
      <c r="AP61" s="315">
        <v>148315</v>
      </c>
      <c r="AQ61" s="327">
        <v>3.2</v>
      </c>
      <c r="AR61" s="317">
        <v>1.4</v>
      </c>
    </row>
    <row r="62" spans="1:44" ht="13" x14ac:dyDescent="0.2">
      <c r="A62" s="247"/>
      <c r="AK62" s="318"/>
      <c r="AL62" s="319" t="s">
        <v>517</v>
      </c>
      <c r="AM62" s="320">
        <v>508643</v>
      </c>
      <c r="AN62" s="321">
        <v>84462</v>
      </c>
      <c r="AO62" s="322">
        <v>64.7</v>
      </c>
      <c r="AP62" s="323">
        <v>78129</v>
      </c>
      <c r="AQ62" s="324">
        <v>2</v>
      </c>
      <c r="AR62" s="325">
        <v>62.7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rNvuJz6OfVjir4P06ZRTkIWvJK5GXIB3sH57qvPgvuCvJJdsGn+BVGVQ0+xV6i8ZbAPfH7v3XLtP67OqhhYRIA==" saltValue="UsBBLj00Cj45UES+k6qe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Iub1tqTMsvNvSXz1vQAhF2XzJTaon04S7a3KjNsCoQgcnePA26RW1l/w9+28NvNOcolusoHIATm7zjTEarzKkA==" saltValue="nffJfutBl7rxLL1D0QmGH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Zu4m4sWHNHnwdAZsjDvy8A+0rTePVaw741pTTJaIyEK7mxGxh4h6fc4lmAtxvU5BzpBdRdQvrDR2YIYmaUjPtQ==" saltValue="mJRsQAa74Wzo0aQsEFBJU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79.209999999999994</v>
      </c>
      <c r="G47" s="12">
        <v>73.52</v>
      </c>
      <c r="H47" s="12">
        <v>62.98</v>
      </c>
      <c r="I47" s="12">
        <v>62.04</v>
      </c>
      <c r="J47" s="13">
        <v>60.84</v>
      </c>
    </row>
    <row r="48" spans="2:10" ht="57.75" customHeight="1" x14ac:dyDescent="0.2">
      <c r="B48" s="14"/>
      <c r="C48" s="1128" t="s">
        <v>4</v>
      </c>
      <c r="D48" s="1128"/>
      <c r="E48" s="1129"/>
      <c r="F48" s="15">
        <v>2.33</v>
      </c>
      <c r="G48" s="16">
        <v>2.41</v>
      </c>
      <c r="H48" s="16">
        <v>3</v>
      </c>
      <c r="I48" s="16">
        <v>3.04</v>
      </c>
      <c r="J48" s="17">
        <v>3.24</v>
      </c>
    </row>
    <row r="49" spans="2:10" ht="57.75" customHeight="1" thickBot="1" x14ac:dyDescent="0.25">
      <c r="B49" s="18"/>
      <c r="C49" s="1130" t="s">
        <v>5</v>
      </c>
      <c r="D49" s="1130"/>
      <c r="E49" s="1131"/>
      <c r="F49" s="19">
        <v>4.46</v>
      </c>
      <c r="G49" s="20">
        <v>0.26</v>
      </c>
      <c r="H49" s="20" t="s">
        <v>529</v>
      </c>
      <c r="I49" s="20">
        <v>0.09</v>
      </c>
      <c r="J49" s="21">
        <v>0.28000000000000003</v>
      </c>
    </row>
    <row r="50" spans="2:10" ht="13" x14ac:dyDescent="0.2"/>
  </sheetData>
  <sheetProtection algorithmName="SHA-512" hashValue="UolYZCjpquFXPgJSzgaqam/hywb88ZAvu9UzWd3mkiCjn8GoH5M3EUSL6qpt47c2OOwGOeoAtYyxJdAWXKeGxg==" saltValue="KUwNRWlgh75dkw7GS1PdL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2026-03-19T02:40:19Z</cp:lastPrinted>
  <dcterms:created xsi:type="dcterms:W3CDTF">2026-02-23T10:01:43Z</dcterms:created>
  <dcterms:modified xsi:type="dcterms:W3CDTF">2026-03-27T05:07:22Z</dcterms:modified>
  <cp:category/>
</cp:coreProperties>
</file>