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E2863A56-2FE1-40FE-BD9E-66891FCBD337}"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alcChain>
</file>

<file path=xl/sharedStrings.xml><?xml version="1.0" encoding="utf-8"?>
<sst xmlns="http://schemas.openxmlformats.org/spreadsheetml/2006/main" count="1094" uniqueCount="560">
  <si>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</si>
  <si>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</si>
  <si>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</si>
  <si>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</si>
  <si>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</si>
  <si>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</si>
  <si>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</si>
  <si>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</si>
  <si>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</si>
  <si>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</si>
  <si>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</si>
  <si>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</si>
  <si>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</si>
  <si>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</si>
  <si>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</si>
  <si>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</si>
  <si>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</si>
  <si>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</si>
  <si>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</si>
  <si>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</si>
  <si>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</si>
  <si>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</si>
  <si>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</si>
  <si>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</si>
  <si>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</si>
  <si>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</si>
  <si>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</si>
  <si>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</si>
  <si>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</si>
  <si>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</si>
  <si>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</si>
  <si>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</si>
  <si>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</si>
  <si>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</si>
  <si>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</si>
  <si>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</si>
  <si>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</si>
  <si>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</si>
  <si>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</si>
  <si>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</si>
  <si>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</si>
  <si>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</si>
  <si>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</si>
  <si>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</si>
  <si>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</si>
  <si>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</si>
  <si>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</si>
  <si>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</si>
  <si>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</si>
  <si>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</si>
  <si>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</si>
  <si>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</si>
  <si>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</si>
  <si>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</si>
  <si>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</si>
  <si>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</si>
  <si>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</si>
  <si>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</si>
  <si>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</si>
  <si>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</si>
  <si>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</si>
  <si>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</si>
  <si>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</si>
  <si>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</si>
  <si>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</si>
  <si>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</si>
  <si>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</si>
  <si>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</si>
  <si>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</si>
  <si>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</si>
  <si>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</si>
  <si>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</si>
  <si>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</si>
  <si>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</si>
  <si>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</si>
  <si>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</si>
  <si>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</si>
  <si>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</si>
  <si>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</si>
  <si>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</si>
  <si>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</si>
  <si>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</si>
  <si>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</si>
  <si>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</si>
  <si>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</si>
  <si>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</si>
  <si>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</si>
  <si>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</si>
  <si>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</si>
  <si>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</si>
  <si>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</si>
  <si>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</si>
  <si>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</si>
  <si>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</si>
  <si>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南大隅町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</si>
  <si>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</si>
  <si>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</si>
  <si>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</si>
  <si>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</si>
  <si>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</si>
  <si>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</si>
  <si>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</si>
  <si>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</si>
  <si>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</si>
  <si>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</si>
  <si>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</si>
  <si>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</si>
  <si>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</si>
  <si>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</si>
  <si>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</si>
  <si>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</si>
  <si>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</si>
  <si>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</si>
  <si>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</si>
  <si>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</si>
  <si>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</si>
  <si>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</si>
  <si>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</si>
  <si>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</si>
  <si>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</si>
  <si>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</si>
  <si>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</si>
  <si>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</si>
  <si>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</si>
  <si>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</si>
  <si>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</si>
  <si>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</si>
  <si>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</si>
  <si>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</si>
  <si>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</si>
  <si>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</si>
  <si>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</si>
  <si>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</si>
  <si>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</si>
  <si>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</si>
  <si>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</si>
  <si>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</si>
  <si>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</si>
  <si>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</si>
  <si>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</si>
  <si>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</si>
  <si>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-4.1</t>
    <phoneticPr fontId="5"/>
  </si>
  <si>
    <t>基準財政需要額</t>
    <phoneticPr fontId="25"/>
  </si>
  <si>
    <t>うち日本人(％)</t>
    <phoneticPr fontId="5"/>
  </si>
  <si>
    <t>-4.2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</si>
  <si>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</si>
  <si>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</si>
  <si>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</si>
  <si>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</si>
  <si>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</si>
  <si>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</si>
  <si>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</si>
  <si>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</si>
  <si>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</si>
  <si>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</si>
  <si>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</si>
  <si>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</si>
  <si>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</si>
  <si>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</si>
  <si>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</si>
  <si>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</si>
  <si>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</si>
  <si>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</si>
  <si>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</si>
  <si>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</si>
  <si>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</si>
  <si>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</si>
  <si>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</si>
  <si>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</si>
  <si>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</si>
  <si>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</si>
  <si>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</si>
  <si>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</si>
  <si>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</si>
  <si>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</si>
  <si>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</si>
  <si>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</si>
  <si>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</si>
  <si>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</si>
  <si>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</si>
  <si>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</si>
  <si>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</si>
  <si>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</si>
  <si>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</si>
  <si>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</si>
  <si>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</si>
  <si>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</si>
  <si>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</si>
  <si>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</si>
  <si>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</si>
  <si>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</si>
  <si>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</si>
  <si>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</si>
  <si>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</si>
  <si>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</si>
  <si>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</si>
  <si>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</si>
  <si>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</si>
  <si>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</si>
  <si>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</si>
  <si>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</si>
  <si>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</si>
  <si>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</si>
  <si>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</si>
  <si>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鹿児島県南大隅町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</si>
  <si>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</si>
  <si>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</si>
  <si>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</si>
  <si>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</si>
  <si>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</si>
  <si>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</si>
  <si>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</si>
  <si>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</si>
  <si>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</si>
  <si>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</si>
  <si>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</si>
  <si>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</si>
  <si>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</si>
  <si>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</si>
  <si>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</si>
  <si>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</si>
  <si>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</si>
  <si>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</si>
  <si>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</si>
  <si>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</si>
  <si>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</si>
  <si>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</si>
  <si>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</si>
  <si>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</si>
  <si>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</si>
  <si>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</si>
  <si>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</si>
  <si>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</si>
  <si>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</si>
  <si>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</si>
  <si>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</si>
  <si>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</si>
  <si>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</si>
  <si>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</si>
  <si>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</si>
  <si>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</si>
  <si>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</si>
  <si>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</si>
  <si>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</si>
  <si>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</si>
  <si>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</si>
  <si>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</si>
  <si>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</si>
  <si>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</si>
  <si>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</si>
  <si>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</si>
  <si>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</si>
  <si>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</si>
  <si>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</si>
  <si>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</si>
  <si>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</si>
  <si>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</si>
  <si>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</si>
  <si>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</si>
  <si>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</si>
  <si>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</si>
  <si>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</si>
  <si>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</si>
  <si>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</si>
  <si>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</si>
  <si>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</si>
  <si>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</si>
  <si>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</si>
  <si>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</si>
  <si>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</si>
  <si>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</si>
  <si>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</si>
  <si>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</si>
  <si>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</si>
  <si>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</si>
  <si>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</si>
  <si>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</si>
  <si>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</si>
  <si>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</si>
  <si>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</si>
  <si>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</si>
  <si>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</si>
  <si>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</si>
  <si>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</si>
  <si>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</si>
  <si>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</si>
  <si>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</si>
  <si>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</si>
  <si>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</si>
  <si>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</si>
  <si>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</si>
  <si>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</si>
  <si>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</si>
  <si>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</si>
  <si>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</si>
  <si>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</si>
  <si>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</si>
  <si>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</si>
  <si>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</si>
  <si>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</si>
  <si>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</si>
  <si>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</si>
  <si>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</si>
  <si>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</si>
  <si>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</si>
  <si>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</si>
  <si>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</si>
  <si>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</si>
  <si>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</si>
  <si>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</si>
  <si>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</si>
  <si>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</si>
  <si>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</si>
  <si>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</si>
  <si>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</si>
  <si>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</si>
  <si>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</si>
  <si>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</si>
  <si>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</si>
  <si>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</si>
  <si>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</si>
  <si>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</si>
  <si>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</si>
  <si>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</si>
  <si>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</si>
  <si>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</si>
  <si>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</si>
  <si>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</si>
  <si>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</si>
  <si>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</si>
  <si>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</si>
  <si>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</si>
  <si>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</si>
  <si>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</si>
  <si>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</si>
  <si>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</si>
  <si>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</si>
  <si>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</si>
  <si>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</si>
  <si>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</si>
  <si>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</si>
  <si>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</si>
  <si>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</si>
  <si>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</si>
  <si>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</si>
  <si>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</si>
  <si>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</si>
  <si>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</si>
  <si>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</si>
  <si>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</si>
  <si>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</si>
  <si>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</si>
  <si>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</si>
  <si>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</si>
  <si>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</si>
  <si>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鹿児島県南大隅町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</si>
  <si>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</si>
  <si>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</si>
  <si>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</si>
  <si>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</si>
  <si>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</si>
  <si>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</si>
  <si>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</si>
  <si>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</si>
  <si>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</si>
  <si>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</si>
  <si>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</si>
  <si>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</si>
  <si>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</si>
  <si>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</si>
  <si>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</si>
  <si>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</si>
  <si>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</si>
  <si>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</si>
  <si>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</si>
  <si>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</si>
  <si>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</si>
  <si>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</si>
  <si>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</si>
  <si>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</si>
  <si>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</si>
  <si>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</si>
  <si>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</si>
  <si>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</si>
  <si>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</si>
  <si>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</si>
  <si>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</si>
  <si>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</si>
  <si>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</si>
  <si>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</si>
  <si>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</si>
  <si>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</si>
  <si>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介護保険事業（サービス事業勘定）特別会計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</si>
  <si>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</si>
  <si>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</si>
  <si>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</si>
  <si>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</si>
  <si>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</si>
  <si>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</si>
  <si>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</si>
  <si>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</si>
  <si>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</si>
  <si>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</si>
  <si>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</si>
  <si>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</si>
  <si>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</si>
  <si>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</si>
  <si>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</si>
  <si>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</si>
  <si>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</si>
  <si>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</si>
  <si>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</si>
  <si>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</si>
  <si>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</si>
  <si>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</si>
  <si>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</si>
  <si>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</si>
  <si>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</si>
  <si>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</si>
  <si>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</si>
  <si>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</si>
  <si>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</si>
  <si>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</si>
  <si>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</si>
  <si>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</si>
  <si>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</si>
  <si>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</si>
  <si>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</si>
  <si>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</si>
  <si>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</si>
  <si>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</si>
  <si>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</si>
  <si>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</si>
  <si>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</si>
  <si>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</si>
  <si>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</si>
  <si>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</si>
  <si>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</si>
  <si>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</si>
  <si>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</si>
  <si>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</si>
  <si>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</si>
  <si>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</si>
  <si>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</si>
  <si>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</si>
  <si>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</si>
  <si>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</si>
  <si>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</si>
  <si>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</si>
  <si>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</si>
  <si>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</si>
  <si>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</si>
  <si>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</si>
  <si>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</si>
  <si>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</si>
  <si>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</si>
  <si>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</si>
  <si>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</si>
  <si>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</si>
  <si>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</si>
  <si>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</si>
  <si>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</si>
  <si>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</si>
  <si>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</si>
  <si>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</si>
  <si>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</si>
  <si>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</si>
  <si>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</si>
  <si>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</si>
  <si>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</si>
  <si>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</si>
  <si>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</si>
  <si>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</si>
  <si>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</si>
  <si>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</si>
  <si>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</si>
  <si>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</si>
  <si>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</si>
  <si>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</si>
  <si>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</si>
  <si>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</si>
  <si>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</si>
  <si>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</si>
  <si>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</si>
  <si>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</si>
  <si>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</si>
  <si>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</si>
  <si>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</si>
  <si>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</si>
  <si>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</si>
  <si>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</si>
  <si>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</si>
  <si>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</si>
  <si>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</si>
  <si>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</si>
  <si>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</si>
  <si>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</si>
  <si>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</si>
  <si>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</si>
  <si>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</si>
  <si>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</si>
  <si>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</si>
  <si>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</si>
  <si>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</si>
  <si>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</si>
  <si>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</si>
  <si>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</si>
  <si>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</si>
  <si>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</si>
  <si>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</si>
  <si>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</si>
  <si>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</si>
  <si>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</si>
  <si>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</si>
  <si>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</si>
  <si>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</si>
  <si>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</si>
  <si>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</si>
  <si>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</si>
  <si>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</si>
  <si>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</si>
  <si>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</si>
  <si>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</si>
  <si>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</si>
  <si>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</si>
  <si>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</si>
  <si>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</si>
  <si>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</si>
  <si>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</si>
  <si>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</si>
  <si>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</si>
  <si>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</si>
  <si>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0.30</t>
  </si>
  <si>
    <t>▲ 0.12</t>
  </si>
  <si>
    <t>一般会計</t>
  </si>
  <si>
    <t>水道事業会計</t>
  </si>
  <si>
    <t>介護保険事業（保険事業勘定）特別会計</t>
  </si>
  <si>
    <t>国民健康保険事業特別会計</t>
  </si>
  <si>
    <t>下水道事業会計</t>
  </si>
  <si>
    <t>後期高齢者医療事業特別会計</t>
  </si>
  <si>
    <t>診療所事業特別会計</t>
  </si>
  <si>
    <t>介護保険事業（サービス事業勘定）特別会計</t>
  </si>
  <si>
    <t>その他会計（赤字）</t>
  </si>
  <si>
    <t>その他会計（黒字）</t>
  </si>
  <si>
    <t>R02</t>
    <phoneticPr fontId="5"/>
  </si>
  <si>
    <t>R03</t>
    <phoneticPr fontId="5"/>
  </si>
  <si>
    <t>R04</t>
    <phoneticPr fontId="5"/>
  </si>
  <si>
    <t>R05</t>
    <phoneticPr fontId="5"/>
  </si>
  <si>
    <t>R06</t>
    <phoneticPr fontId="5"/>
  </si>
  <si>
    <t>ふるさとおこし基金</t>
    <rPh sb="7" eb="9">
      <t>キキン</t>
    </rPh>
    <phoneticPr fontId="5"/>
  </si>
  <si>
    <t>地域振興基金</t>
    <rPh sb="0" eb="6">
      <t>チイキシンコウキキン</t>
    </rPh>
    <phoneticPr fontId="5"/>
  </si>
  <si>
    <t>町有施設整備基金</t>
    <rPh sb="0" eb="2">
      <t>チョウユウ</t>
    </rPh>
    <rPh sb="2" eb="4">
      <t>シセツ</t>
    </rPh>
    <rPh sb="4" eb="6">
      <t>セイビ</t>
    </rPh>
    <rPh sb="6" eb="8">
      <t>キキン</t>
    </rPh>
    <phoneticPr fontId="5"/>
  </si>
  <si>
    <t>合併振興基金</t>
    <rPh sb="0" eb="6">
      <t>ガッペイシンコウキキン</t>
    </rPh>
    <phoneticPr fontId="5"/>
  </si>
  <si>
    <t>地域福祉基金</t>
    <rPh sb="0" eb="6">
      <t>チイキフクシキキン</t>
    </rPh>
    <phoneticPr fontId="5"/>
  </si>
  <si>
    <t>鹿児島県市町村総合事務組合</t>
  </si>
  <si>
    <t>南大隅衛生管理組合</t>
  </si>
  <si>
    <t>大隅肝属地区消防組合</t>
  </si>
  <si>
    <t>大隅肝属広域事務組合</t>
  </si>
  <si>
    <t>鹿児島県後期高齢者医療広域連合</t>
    <rPh sb="4" eb="8">
      <t>コウキコウレイ</t>
    </rPh>
    <rPh sb="8" eb="9">
      <t>シャ</t>
    </rPh>
    <rPh sb="9" eb="11">
      <t>イリョウ</t>
    </rPh>
    <rPh sb="11" eb="13">
      <t>コウイキ</t>
    </rPh>
    <rPh sb="13" eb="15">
      <t>レンゴウ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</si>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</sst>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DD64-4C48-9FEA-D9B650C45B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214960</c:v>
                </c:pt>
                <c:pt idx="1">
                  <c:v>199994</c:v>
                </c:pt>
                <c:pt idx="2">
                  <c:v>104666</c:v>
                </c:pt>
                <c:pt idx="3">
                  <c:v>108848</c:v>
                </c:pt>
                <c:pt idx="4">
                  <c:v>290801</c:v>
                </c:pt>
              </c:numCache>
            </c:numRef>
          </c:val>
          <c:smooth val="0"/>
          <c:extLst>
            <c:ext xmlns:c16="http://schemas.microsoft.com/office/drawing/2014/chart" uri="{C3380CC4-5D6E-409C-BE32-E72D297353CC}">
              <c16:uniqueId val="{00000001-DD64-4C48-9FEA-D9B650C45B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7.01</c:v>
                </c:pt>
                <c:pt idx="1">
                  <c:v>6.29</c:v>
                </c:pt>
                <c:pt idx="2">
                  <c:v>6.56</c:v>
                </c:pt>
                <c:pt idx="3">
                  <c:v>6.83</c:v>
                </c:pt>
                <c:pt idx="4">
                  <c:v>6.49</c:v>
                </c:pt>
              </c:numCache>
            </c:numRef>
          </c:val>
          <c:extLst>
            <c:ext xmlns:c16="http://schemas.microsoft.com/office/drawing/2014/chart" uri="{C3380CC4-5D6E-409C-BE32-E72D297353CC}">
              <c16:uniqueId val="{00000000-E61A-4377-AA69-ED5A441736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20.12</c:v>
                </c:pt>
                <c:pt idx="1">
                  <c:v>18.739999999999998</c:v>
                </c:pt>
                <c:pt idx="2">
                  <c:v>19.170000000000002</c:v>
                </c:pt>
                <c:pt idx="3">
                  <c:v>19.329999999999998</c:v>
                </c:pt>
                <c:pt idx="4">
                  <c:v>19.43</c:v>
                </c:pt>
              </c:numCache>
            </c:numRef>
          </c:val>
          <c:extLst>
            <c:ext xmlns:c16="http://schemas.microsoft.com/office/drawing/2014/chart" uri="{C3380CC4-5D6E-409C-BE32-E72D297353CC}">
              <c16:uniqueId val="{00000001-E61A-4377-AA69-ED5A441736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c:v>
                </c:pt>
                <c:pt idx="1">
                  <c:v>-0.3</c:v>
                </c:pt>
                <c:pt idx="2">
                  <c:v>0</c:v>
                </c:pt>
                <c:pt idx="3">
                  <c:v>0.09</c:v>
                </c:pt>
                <c:pt idx="4">
                  <c:v>-0.12</c:v>
                </c:pt>
              </c:numCache>
            </c:numRef>
          </c:val>
          <c:smooth val="0"/>
          <c:extLst>
            <c:ext xmlns:c16="http://schemas.microsoft.com/office/drawing/2014/chart" uri="{C3380CC4-5D6E-409C-BE32-E72D297353CC}">
              <c16:uniqueId val="{00000002-E61A-4377-AA69-ED5A441736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0.04</c:v>
                </c:pt>
                <c:pt idx="8">
                  <c:v>0</c:v>
                </c:pt>
                <c:pt idx="9">
                  <c:v>0</c:v>
                </c:pt>
              </c:numCache>
            </c:numRef>
          </c:val>
          <c:extLst>
            <c:ext xmlns:c16="http://schemas.microsoft.com/office/drawing/2014/chart" uri="{C3380CC4-5D6E-409C-BE32-E72D297353CC}">
              <c16:uniqueId val="{00000000-EDD1-433E-8A88-E70012E38D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1-433E-8A88-E70012E38D97}"/>
            </c:ext>
          </c:extLst>
        </c:ser>
        <c:ser>
          <c:idx val="2"/>
          <c:order val="2"/>
          <c:tx>
            <c:strRef>
              <c:f>データシート!$A$29</c:f>
              <c:strCache>
                <c:ptCount val="1"/>
                <c:pt idx="0">
                  <c:v>介護保険事業（サービス事業勘定）特別会計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1-433E-8A88-E70012E38D97}"/>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1-433E-8A88-E70012E38D9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0.02</c:v>
                </c:pt>
                <c:pt idx="4">
                  <c:v>#N/A</c:v>
                </c:pt>
                <c:pt idx="5">
                  <c:v>0.02</c:v>
                </c:pt>
                <c:pt idx="6">
                  <c:v>#N/A</c:v>
                </c:pt>
                <c:pt idx="7">
                  <c:v>0.01</c:v>
                </c:pt>
                <c:pt idx="8">
                  <c:v>#N/A</c:v>
                </c:pt>
                <c:pt idx="9">
                  <c:v>0.03</c:v>
                </c:pt>
              </c:numCache>
            </c:numRef>
          </c:val>
          <c:extLst>
            <c:ext xmlns:c16="http://schemas.microsoft.com/office/drawing/2014/chart" uri="{C3380CC4-5D6E-409C-BE32-E72D297353CC}">
              <c16:uniqueId val="{00000004-EDD1-433E-8A88-E70012E38D9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5-EDD1-433E-8A88-E70012E38D9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0.66</c:v>
                </c:pt>
                <c:pt idx="2">
                  <c:v>#N/A</c:v>
                </c:pt>
                <c:pt idx="3">
                  <c:v>0.98</c:v>
                </c:pt>
                <c:pt idx="4">
                  <c:v>#N/A</c:v>
                </c:pt>
                <c:pt idx="5">
                  <c:v>2.11</c:v>
                </c:pt>
                <c:pt idx="6">
                  <c:v>#N/A</c:v>
                </c:pt>
                <c:pt idx="7">
                  <c:v>0.42</c:v>
                </c:pt>
                <c:pt idx="8">
                  <c:v>#N/A</c:v>
                </c:pt>
                <c:pt idx="9">
                  <c:v>0.38</c:v>
                </c:pt>
              </c:numCache>
            </c:numRef>
          </c:val>
          <c:extLst>
            <c:ext xmlns:c16="http://schemas.microsoft.com/office/drawing/2014/chart" uri="{C3380CC4-5D6E-409C-BE32-E72D297353CC}">
              <c16:uniqueId val="{00000006-EDD1-433E-8A88-E70012E38D97}"/>
            </c:ext>
          </c:extLst>
        </c:ser>
        <c:ser>
          <c:idx val="7"/>
          <c:order val="7"/>
          <c:tx>
            <c:strRef>
              <c:f>データシート!$A$34</c:f>
              <c:strCache>
                <c:ptCount val="1"/>
                <c:pt idx="0">
                  <c:v>介護保険事業（保険事業勘定）特別会計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2.69</c:v>
                </c:pt>
                <c:pt idx="2">
                  <c:v>#N/A</c:v>
                </c:pt>
                <c:pt idx="3">
                  <c:v>3.92</c:v>
                </c:pt>
                <c:pt idx="4">
                  <c:v>#N/A</c:v>
                </c:pt>
                <c:pt idx="5">
                  <c:v>3.23</c:v>
                </c:pt>
                <c:pt idx="6">
                  <c:v>#N/A</c:v>
                </c:pt>
                <c:pt idx="7">
                  <c:v>1.47</c:v>
                </c:pt>
                <c:pt idx="8">
                  <c:v>#N/A</c:v>
                </c:pt>
                <c:pt idx="9">
                  <c:v>0.81</c:v>
                </c:pt>
              </c:numCache>
            </c:numRef>
          </c:val>
          <c:extLst>
            <c:ext xmlns:c16="http://schemas.microsoft.com/office/drawing/2014/chart" uri="{C3380CC4-5D6E-409C-BE32-E72D297353CC}">
              <c16:uniqueId val="{00000007-EDD1-433E-8A88-E70012E38D9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0.74</c:v>
                </c:pt>
                <c:pt idx="2">
                  <c:v>#N/A</c:v>
                </c:pt>
                <c:pt idx="3">
                  <c:v>1.37</c:v>
                </c:pt>
                <c:pt idx="4">
                  <c:v>#N/A</c:v>
                </c:pt>
                <c:pt idx="5">
                  <c:v>0.87</c:v>
                </c:pt>
                <c:pt idx="6">
                  <c:v>#N/A</c:v>
                </c:pt>
                <c:pt idx="7">
                  <c:v>1.4</c:v>
                </c:pt>
                <c:pt idx="8">
                  <c:v>#N/A</c:v>
                </c:pt>
                <c:pt idx="9">
                  <c:v>1.47</c:v>
                </c:pt>
              </c:numCache>
            </c:numRef>
          </c:val>
          <c:extLst>
            <c:ext xmlns:c16="http://schemas.microsoft.com/office/drawing/2014/chart" uri="{C3380CC4-5D6E-409C-BE32-E72D297353CC}">
              <c16:uniqueId val="{00000008-EDD1-433E-8A88-E70012E38D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7.01</c:v>
                </c:pt>
                <c:pt idx="2">
                  <c:v>#N/A</c:v>
                </c:pt>
                <c:pt idx="3">
                  <c:v>6.29</c:v>
                </c:pt>
                <c:pt idx="4">
                  <c:v>#N/A</c:v>
                </c:pt>
                <c:pt idx="5">
                  <c:v>6.56</c:v>
                </c:pt>
                <c:pt idx="6">
                  <c:v>#N/A</c:v>
                </c:pt>
                <c:pt idx="7">
                  <c:v>6.82</c:v>
                </c:pt>
                <c:pt idx="8">
                  <c:v>#N/A</c:v>
                </c:pt>
                <c:pt idx="9">
                  <c:v>6.49</c:v>
                </c:pt>
              </c:numCache>
            </c:numRef>
          </c:val>
          <c:extLst>
            <c:ext xmlns:c16="http://schemas.microsoft.com/office/drawing/2014/chart" uri="{C3380CC4-5D6E-409C-BE32-E72D297353CC}">
              <c16:uniqueId val="{00000009-EDD1-433E-8A88-E70012E38D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922</c:v>
                </c:pt>
                <c:pt idx="5">
                  <c:v>969</c:v>
                </c:pt>
                <c:pt idx="8">
                  <c:v>977</c:v>
                </c:pt>
                <c:pt idx="11">
                  <c:v>891</c:v>
                </c:pt>
                <c:pt idx="14">
                  <c:v>855</c:v>
                </c:pt>
              </c:numCache>
            </c:numRef>
          </c:val>
          <c:extLst>
            <c:ext xmlns:c16="http://schemas.microsoft.com/office/drawing/2014/chart" uri="{C3380CC4-5D6E-409C-BE32-E72D297353CC}">
              <c16:uniqueId val="{00000000-E4AD-4BF2-97F9-AB47DC44CB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AD-4BF2-97F9-AB47DC44CB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E4AD-4BF2-97F9-AB47DC44CB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43</c:v>
                </c:pt>
                <c:pt idx="6">
                  <c:v>39</c:v>
                </c:pt>
                <c:pt idx="9">
                  <c:v>18</c:v>
                </c:pt>
                <c:pt idx="12">
                  <c:v>8</c:v>
                </c:pt>
              </c:numCache>
            </c:numRef>
          </c:val>
          <c:extLst>
            <c:ext xmlns:c16="http://schemas.microsoft.com/office/drawing/2014/chart" uri="{C3380CC4-5D6E-409C-BE32-E72D297353CC}">
              <c16:uniqueId val="{00000003-E4AD-4BF2-97F9-AB47DC44CB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129</c:v>
                </c:pt>
                <c:pt idx="3">
                  <c:v>146</c:v>
                </c:pt>
                <c:pt idx="6">
                  <c:v>85</c:v>
                </c:pt>
                <c:pt idx="9">
                  <c:v>93</c:v>
                </c:pt>
                <c:pt idx="12">
                  <c:v>93</c:v>
                </c:pt>
              </c:numCache>
            </c:numRef>
          </c:val>
          <c:extLst>
            <c:ext xmlns:c16="http://schemas.microsoft.com/office/drawing/2014/chart" uri="{C3380CC4-5D6E-409C-BE32-E72D297353CC}">
              <c16:uniqueId val="{00000004-E4AD-4BF2-97F9-AB47DC44CB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AD-4BF2-97F9-AB47DC44CB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AD-4BF2-97F9-AB47DC44CB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1102</c:v>
                </c:pt>
                <c:pt idx="3">
                  <c:v>1164</c:v>
                </c:pt>
                <c:pt idx="6">
                  <c:v>1209</c:v>
                </c:pt>
                <c:pt idx="9">
                  <c:v>1126</c:v>
                </c:pt>
                <c:pt idx="12">
                  <c:v>1094</c:v>
                </c:pt>
              </c:numCache>
            </c:numRef>
          </c:val>
          <c:extLst>
            <c:ext xmlns:c16="http://schemas.microsoft.com/office/drawing/2014/chart" uri="{C3380CC4-5D6E-409C-BE32-E72D297353CC}">
              <c16:uniqueId val="{00000007-E4AD-4BF2-97F9-AB47DC44CB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356</c:v>
                </c:pt>
                <c:pt idx="2">
                  <c:v>#N/A</c:v>
                </c:pt>
                <c:pt idx="3">
                  <c:v>#N/A</c:v>
                </c:pt>
                <c:pt idx="4">
                  <c:v>384</c:v>
                </c:pt>
                <c:pt idx="5">
                  <c:v>#N/A</c:v>
                </c:pt>
                <c:pt idx="6">
                  <c:v>#N/A</c:v>
                </c:pt>
                <c:pt idx="7">
                  <c:v>356</c:v>
                </c:pt>
                <c:pt idx="8">
                  <c:v>#N/A</c:v>
                </c:pt>
                <c:pt idx="9">
                  <c:v>#N/A</c:v>
                </c:pt>
                <c:pt idx="10">
                  <c:v>346</c:v>
                </c:pt>
                <c:pt idx="11">
                  <c:v>#N/A</c:v>
                </c:pt>
                <c:pt idx="12">
                  <c:v>#N/A</c:v>
                </c:pt>
                <c:pt idx="13">
                  <c:v>340</c:v>
                </c:pt>
                <c:pt idx="14">
                  <c:v>#N/A</c:v>
                </c:pt>
              </c:numCache>
            </c:numRef>
          </c:val>
          <c:smooth val="0"/>
          <c:extLst>
            <c:ext xmlns:c16="http://schemas.microsoft.com/office/drawing/2014/chart" uri="{C3380CC4-5D6E-409C-BE32-E72D297353CC}">
              <c16:uniqueId val="{00000008-E4AD-4BF2-97F9-AB47DC44CB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8315</c:v>
                </c:pt>
                <c:pt idx="5">
                  <c:v>8231</c:v>
                </c:pt>
                <c:pt idx="8">
                  <c:v>7667</c:v>
                </c:pt>
                <c:pt idx="11">
                  <c:v>7222</c:v>
                </c:pt>
                <c:pt idx="14">
                  <c:v>7460</c:v>
                </c:pt>
              </c:numCache>
            </c:numRef>
          </c:val>
          <c:extLst>
            <c:ext xmlns:c16="http://schemas.microsoft.com/office/drawing/2014/chart" uri="{C3380CC4-5D6E-409C-BE32-E72D297353CC}">
              <c16:uniqueId val="{00000000-318F-498D-A491-05829BE500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362</c:v>
                </c:pt>
                <c:pt idx="5">
                  <c:v>0</c:v>
                </c:pt>
                <c:pt idx="8">
                  <c:v>0</c:v>
                </c:pt>
                <c:pt idx="11">
                  <c:v>0</c:v>
                </c:pt>
                <c:pt idx="14">
                  <c:v>181</c:v>
                </c:pt>
              </c:numCache>
            </c:numRef>
          </c:val>
          <c:extLst>
            <c:ext xmlns:c16="http://schemas.microsoft.com/office/drawing/2014/chart" uri="{C3380CC4-5D6E-409C-BE32-E72D297353CC}">
              <c16:uniqueId val="{00000001-318F-498D-A491-05829BE500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8448</c:v>
                </c:pt>
                <c:pt idx="5">
                  <c:v>8543</c:v>
                </c:pt>
                <c:pt idx="8">
                  <c:v>8497</c:v>
                </c:pt>
                <c:pt idx="11">
                  <c:v>8567</c:v>
                </c:pt>
                <c:pt idx="14">
                  <c:v>8365</c:v>
                </c:pt>
              </c:numCache>
            </c:numRef>
          </c:val>
          <c:extLst>
            <c:ext xmlns:c16="http://schemas.microsoft.com/office/drawing/2014/chart" uri="{C3380CC4-5D6E-409C-BE32-E72D297353CC}">
              <c16:uniqueId val="{00000002-318F-498D-A491-05829BE500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8F-498D-A491-05829BE500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8F-498D-A491-05829BE500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8F-498D-A491-05829BE500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841</c:v>
                </c:pt>
                <c:pt idx="3">
                  <c:v>921</c:v>
                </c:pt>
                <c:pt idx="6">
                  <c:v>742</c:v>
                </c:pt>
                <c:pt idx="9">
                  <c:v>767</c:v>
                </c:pt>
                <c:pt idx="12">
                  <c:v>761</c:v>
                </c:pt>
              </c:numCache>
            </c:numRef>
          </c:val>
          <c:extLst>
            <c:ext xmlns:c16="http://schemas.microsoft.com/office/drawing/2014/chart" uri="{C3380CC4-5D6E-409C-BE32-E72D297353CC}">
              <c16:uniqueId val="{00000006-318F-498D-A491-05829BE500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116</c:v>
                </c:pt>
                <c:pt idx="3">
                  <c:v>67</c:v>
                </c:pt>
                <c:pt idx="6">
                  <c:v>32</c:v>
                </c:pt>
                <c:pt idx="9">
                  <c:v>20</c:v>
                </c:pt>
                <c:pt idx="12">
                  <c:v>56</c:v>
                </c:pt>
              </c:numCache>
            </c:numRef>
          </c:val>
          <c:extLst>
            <c:ext xmlns:c16="http://schemas.microsoft.com/office/drawing/2014/chart" uri="{C3380CC4-5D6E-409C-BE32-E72D297353CC}">
              <c16:uniqueId val="{00000007-318F-498D-A491-05829BE500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708</c:v>
                </c:pt>
                <c:pt idx="3">
                  <c:v>748</c:v>
                </c:pt>
                <c:pt idx="6">
                  <c:v>656</c:v>
                </c:pt>
                <c:pt idx="9">
                  <c:v>579</c:v>
                </c:pt>
                <c:pt idx="12">
                  <c:v>550</c:v>
                </c:pt>
              </c:numCache>
            </c:numRef>
          </c:val>
          <c:extLst>
            <c:ext xmlns:c16="http://schemas.microsoft.com/office/drawing/2014/chart" uri="{C3380CC4-5D6E-409C-BE32-E72D297353CC}">
              <c16:uniqueId val="{00000008-318F-498D-A491-05829BE500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18F-498D-A491-05829BE500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10882</c:v>
                </c:pt>
                <c:pt idx="3">
                  <c:v>10606</c:v>
                </c:pt>
                <c:pt idx="6">
                  <c:v>9919</c:v>
                </c:pt>
                <c:pt idx="9">
                  <c:v>9453</c:v>
                </c:pt>
                <c:pt idx="12">
                  <c:v>10048</c:v>
                </c:pt>
              </c:numCache>
            </c:numRef>
          </c:val>
          <c:extLst>
            <c:ext xmlns:c16="http://schemas.microsoft.com/office/drawing/2014/chart" uri="{C3380CC4-5D6E-409C-BE32-E72D297353CC}">
              <c16:uniqueId val="{0000000A-318F-498D-A491-05829BE500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18F-498D-A491-05829BE500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849</c:v>
                </c:pt>
                <c:pt idx="1">
                  <c:v>845</c:v>
                </c:pt>
                <c:pt idx="2">
                  <c:v>854</c:v>
                </c:pt>
              </c:numCache>
            </c:numRef>
          </c:val>
          <c:extLst>
            <c:ext xmlns:c16="http://schemas.microsoft.com/office/drawing/2014/chart" uri="{C3380CC4-5D6E-409C-BE32-E72D297353CC}">
              <c16:uniqueId val="{00000000-DCE8-4A0E-B2B9-54A7F8AD36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1693</c:v>
                </c:pt>
                <c:pt idx="1">
                  <c:v>1753</c:v>
                </c:pt>
                <c:pt idx="2">
                  <c:v>1644</c:v>
                </c:pt>
              </c:numCache>
            </c:numRef>
          </c:val>
          <c:extLst>
            <c:ext xmlns:c16="http://schemas.microsoft.com/office/drawing/2014/chart" uri="{C3380CC4-5D6E-409C-BE32-E72D297353CC}">
              <c16:uniqueId val="{00000001-DCE8-4A0E-B2B9-54A7F8AD36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6594</c:v>
                </c:pt>
                <c:pt idx="1">
                  <c:v>6490</c:v>
                </c:pt>
                <c:pt idx="2">
                  <c:v>6359</c:v>
                </c:pt>
              </c:numCache>
            </c:numRef>
          </c:val>
          <c:extLst>
            <c:ext xmlns:c16="http://schemas.microsoft.com/office/drawing/2014/chart" uri="{C3380CC4-5D6E-409C-BE32-E72D297353CC}">
              <c16:uniqueId val="{00000002-DCE8-4A0E-B2B9-54A7F8AD36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比較すると、「公営企業債の元利償還金に対する繰入金」は前年度並みであるが、「元利償還金」、「組合等が起こした地方債の元利償還金に対する負担金等」及び「算入公債費等」については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今後も交付税措置のある有利な地方債を有効活用するとともに、地方債発行額を適切に管理する必要がある。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実質公債費比率の算定に用いる満期一括償還地方債の償還の財源として積み立てた額等は過去５年間なし。</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）」を上回り、「将来負担比率の分子」が負の値となるため「比率なし」となっている。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今後も地方債発行額を適切に管理しつつ、充当可能基金の維持を図っていく。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鹿児島県南大隅町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・令和５年度と比較すると、積立額は減、取崩額は増となったが、年度末基金残高は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・積立は、減債基金や学校施設整備基金等への積立額減による対前年度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百万円の減額、取崩は、ふるさとおこし基金や地域振興基金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の取崩よる対前年度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百万円の増額で、取崩額が積立額を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百万円上回った。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・依然として多くの公債費残高を抱えているため、それに対応する減債基金を積極的に積み立てる。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・合併特例債の活用期限が終了し、今後はその他特定目的基金も減少する見込みである。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・ふるさとおこし基金：郷土を愛し、地域に貢献し、明日の南大隅を担う人材の養成と地域活性化を促す。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・地域振興基金：南大隅町の均衡ある発展を図り、地域の振興を推進する。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・町有施設整備基金：町有施設の整備を図る。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・合併振興基金：町民の連帯強化及び地域振興を図る。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・地域福祉基金：高齢者の保健福祉の増進を図る。（定額基金）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・ふるさとおこし基金：産業振興支援事業に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17,020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千円取り崩したこと等による減少。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・地域振興基金：南大隅町スマイル支え合い活動事業に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千円取り崩したこと等による減少。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・町有施設整備基金：運用収入等を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・合併振興基金：運用収入等を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・ふるさとおこし基金：ふるさと納税を原資に積立を行い、活用を図っていく。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・町有施設整備基金：本庁舎建設事業が概ねひと段落を迎えたため今後取崩額は減少すると見込まれるが、引き続き積立を行いながら、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老朽化していく町有施設の整備事業へ活用していく。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・地域振興基金：積立を行いながら、地域振興施設整備事業等へ活用していく。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・令和５年度と比較すると、積立額は増、取崩額は減となった。年度末残高は増加した。標準財政規模の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％を残高の目安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としているため、年度末残高は、ほぼ横ばいとなった。　</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・災害等の突発的な対応を見据え、標準財政規模の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％程度の財政調整基金を確保する。そのために、予算編成及び執行における効率化の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徹底及び交付税措置のある有利な地方債の借入などに努める。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・償還額の増加に対応するために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百万円の積み立てを行なった。残高は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百万円減少した。令和５年度より</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積立額が少なく、取崩額が多かったためである。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・令和４年度に償還のピークを迎えたが、今後、医師会立病院再整備事業に伴う償還に備え積み増しを行う見込みである。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5,912
5,861
213.59
9,278,717
8,872,661
285,138
4,392,582
10,047,531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前年度と同じ数値であった。人口の減少や全国平均を大きく上回る高齢化率（令和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％）に加え、町内において中心となる産業が農林水産業であることから、財政基盤が弱く、類似団体平均を下回っている。今後も、経常的経費の抑制に取り組む。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139139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要因として、大雨や台風等災害による投資的経費の割合が増加し、また、人件費、公債費等の義務的経費の割合が減少したことによる。今後は公債費の増加が予想されることから、事業の見直し等を行い健全な財政運営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85344</xdr:rowOff>
    </xdr:from>
    <xdr:to>
      <xdr:col>23</xdr:col>
      <xdr:colOff>133350</xdr:colOff>
      <xdr:row>63</xdr:row>
      <xdr:rowOff>148082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8669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85344</xdr:rowOff>
    </xdr:from>
    <xdr:to>
      <xdr:col>19</xdr:col>
      <xdr:colOff>133350</xdr:colOff>
      <xdr:row>64</xdr:row>
      <xdr:rowOff>49022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8669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64</xdr:row>
      <xdr:rowOff>49022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169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65</xdr:row>
      <xdr:rowOff>46482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169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113809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34544</xdr:rowOff>
    </xdr:from>
    <xdr:to>
      <xdr:col>19</xdr:col>
      <xdr:colOff>184150</xdr:colOff>
      <xdr:row>63</xdr:row>
      <xdr:rowOff>136144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146321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169672</xdr:rowOff>
    </xdr:from>
    <xdr:to>
      <xdr:col>15</xdr:col>
      <xdr:colOff>133350</xdr:colOff>
      <xdr:row>64</xdr:row>
      <xdr:rowOff>99822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84599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[402,653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34,343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おり、類似団体内平均値を上回った。要因として、人件費と物件費が、どちらも増加したことが挙げられる。物件費の増加は施設の維持管理費増による。今後も、より一層適切な執行と人件費・物件費等の抑制に努め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56882</xdr:rowOff>
    </xdr:from>
    <xdr:to>
      <xdr:col>23</xdr:col>
      <xdr:colOff>133350</xdr:colOff>
      <xdr:row>83</xdr:row>
      <xdr:rowOff>139751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87232"/>
          <a:ext cx="838200" cy="8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31609</xdr:rowOff>
    </xdr:from>
    <xdr:to>
      <xdr:col>19</xdr:col>
      <xdr:colOff>133350</xdr:colOff>
      <xdr:row>83</xdr:row>
      <xdr:rowOff>56882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61959"/>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152891</xdr:rowOff>
    </xdr:from>
    <xdr:to>
      <xdr:col>15</xdr:col>
      <xdr:colOff>82550</xdr:colOff>
      <xdr:row>83</xdr:row>
      <xdr:rowOff>31609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11791"/>
          <a:ext cx="889000" cy="5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152891</xdr:rowOff>
    </xdr:from>
    <xdr:to>
      <xdr:col>11</xdr:col>
      <xdr:colOff>31750</xdr:colOff>
      <xdr:row>83</xdr:row>
      <xdr:rowOff>24248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211791"/>
          <a:ext cx="889000" cy="4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88951</xdr:rowOff>
    </xdr:from>
    <xdr:to>
      <xdr:col>23</xdr:col>
      <xdr:colOff>184150</xdr:colOff>
      <xdr:row>84</xdr:row>
      <xdr:rowOff>19101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1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61028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9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6082</xdr:rowOff>
    </xdr:from>
    <xdr:to>
      <xdr:col>19</xdr:col>
      <xdr:colOff>184150</xdr:colOff>
      <xdr:row>83</xdr:row>
      <xdr:rowOff>107682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3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92459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22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152259</xdr:rowOff>
    </xdr:from>
    <xdr:to>
      <xdr:col>15</xdr:col>
      <xdr:colOff>133350</xdr:colOff>
      <xdr:row>83</xdr:row>
      <xdr:rowOff>82409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67186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9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102091</xdr:rowOff>
    </xdr:from>
    <xdr:to>
      <xdr:col>11</xdr:col>
      <xdr:colOff>82550</xdr:colOff>
      <xdr:row>83</xdr:row>
      <xdr:rowOff>32241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42418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2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144898</xdr:rowOff>
    </xdr:from>
    <xdr:to>
      <xdr:col>7</xdr:col>
      <xdr:colOff>31750</xdr:colOff>
      <xdr:row>83</xdr:row>
      <xdr:rowOff>75048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2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59825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9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ポイント上回った。今後も適正な定員管理と併せて給与水準の適正な管理に努め、総人件費の抑制に努める。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71966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050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4441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149578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44413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98778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5513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人であり、類似団体内平均値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人を下回った。職員数については適正な定員管理に取り組んでいるが、町の人口は年々減少しており、人口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人当たり職員数は、増加傾向にある。今後も事務の効率化を図り適正な定員管理を行っていく。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107924</xdr:rowOff>
    </xdr:from>
    <xdr:to>
      <xdr:col>81</xdr:col>
      <xdr:colOff>44450</xdr:colOff>
      <xdr:row>60</xdr:row>
      <xdr:rowOff>125781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94924"/>
          <a:ext cx="8382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82347</xdr:rowOff>
    </xdr:from>
    <xdr:to>
      <xdr:col>77</xdr:col>
      <xdr:colOff>44450</xdr:colOff>
      <xdr:row>60</xdr:row>
      <xdr:rowOff>107924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69347"/>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68834</xdr:rowOff>
    </xdr:from>
    <xdr:to>
      <xdr:col>72</xdr:col>
      <xdr:colOff>203200</xdr:colOff>
      <xdr:row>60</xdr:row>
      <xdr:rowOff>82347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55834"/>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47599</xdr:rowOff>
    </xdr:from>
    <xdr:to>
      <xdr:col>68</xdr:col>
      <xdr:colOff>152400</xdr:colOff>
      <xdr:row>60</xdr:row>
      <xdr:rowOff>68834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34599"/>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74981</xdr:rowOff>
    </xdr:from>
    <xdr:to>
      <xdr:col>81</xdr:col>
      <xdr:colOff>95250</xdr:colOff>
      <xdr:row>61</xdr:row>
      <xdr:rowOff>5131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91508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0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57124</xdr:rowOff>
    </xdr:from>
    <xdr:to>
      <xdr:col>77</xdr:col>
      <xdr:colOff>95250</xdr:colOff>
      <xdr:row>60</xdr:row>
      <xdr:rowOff>158724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4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168901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1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31547</xdr:rowOff>
    </xdr:from>
    <xdr:to>
      <xdr:col>73</xdr:col>
      <xdr:colOff>44450</xdr:colOff>
      <xdr:row>60</xdr:row>
      <xdr:rowOff>133147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143324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8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18034</xdr:rowOff>
    </xdr:from>
    <xdr:to>
      <xdr:col>68</xdr:col>
      <xdr:colOff>203200</xdr:colOff>
      <xdr:row>60</xdr:row>
      <xdr:rowOff>119634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129811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168249</xdr:rowOff>
    </xdr:from>
    <xdr:to>
      <xdr:col>64</xdr:col>
      <xdr:colOff>152400</xdr:colOff>
      <xdr:row>60</xdr:row>
      <xdr:rowOff>98399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108576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5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ポイント上回った。今後も事業の見直しや地方債の発行と償還を計画的に行うことで、比率の抑制に努める。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96308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96308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15875</xdr:rowOff>
    </xdr:from>
    <xdr:to>
      <xdr:col>68</xdr:col>
      <xdr:colOff>152400</xdr:colOff>
      <xdr:row>41</xdr:row>
      <xdr:rowOff>76200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453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45508</xdr:rowOff>
    </xdr:from>
    <xdr:to>
      <xdr:col>73</xdr:col>
      <xdr:colOff>44450</xdr:colOff>
      <xdr:row>41</xdr:row>
      <xdr:rowOff>147108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131885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136525</xdr:rowOff>
    </xdr:from>
    <xdr:to>
      <xdr:col>64</xdr:col>
      <xdr:colOff>152400</xdr:colOff>
      <xdr:row>41</xdr:row>
      <xdr:rowOff>66675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51452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前年度に引き続き比率無しとなった。今後も引き続き、地方債の現在高に留意しつつ、充当可能基金の適切な運用や交付税措置を考慮した起債事務に努める。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5,912
5,861
213.59
9,278,717
8,872,661
285,138
4,392,582
10,047,531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類似団体内平均値よりも低い値となっている。これは、大雨や台風等災害による普通建設事業費が増加したことが要因と考えられる。人件費関係の経費全体については、今後も適正な経費に抑えるよう引き続き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74749</xdr:rowOff>
    </xdr:from>
    <xdr:to>
      <xdr:col>24</xdr:col>
      <xdr:colOff>25400</xdr:colOff>
      <xdr:row>34</xdr:row>
      <xdr:rowOff>87811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0404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74749</xdr:rowOff>
    </xdr:from>
    <xdr:to>
      <xdr:col>19</xdr:col>
      <xdr:colOff>187325</xdr:colOff>
      <xdr:row>34</xdr:row>
      <xdr:rowOff>146594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040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113937</xdr:rowOff>
    </xdr:from>
    <xdr:to>
      <xdr:col>15</xdr:col>
      <xdr:colOff>98425</xdr:colOff>
      <xdr:row>34</xdr:row>
      <xdr:rowOff>146594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432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113937</xdr:rowOff>
    </xdr:from>
    <xdr:to>
      <xdr:col>11</xdr:col>
      <xdr:colOff>9525</xdr:colOff>
      <xdr:row>35</xdr:row>
      <xdr:rowOff>53522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4323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37011</xdr:rowOff>
    </xdr:from>
    <xdr:to>
      <xdr:col>24</xdr:col>
      <xdr:colOff>76200</xdr:colOff>
      <xdr:row>34</xdr:row>
      <xdr:rowOff>138611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53538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1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23949</xdr:rowOff>
    </xdr:from>
    <xdr:to>
      <xdr:col>20</xdr:col>
      <xdr:colOff>38100</xdr:colOff>
      <xdr:row>34</xdr:row>
      <xdr:rowOff>125549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135726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22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95794</xdr:rowOff>
    </xdr:from>
    <xdr:to>
      <xdr:col>15</xdr:col>
      <xdr:colOff>149225</xdr:colOff>
      <xdr:row>35</xdr:row>
      <xdr:rowOff>25944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36121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9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63137</xdr:rowOff>
    </xdr:from>
    <xdr:to>
      <xdr:col>11</xdr:col>
      <xdr:colOff>60325</xdr:colOff>
      <xdr:row>34</xdr:row>
      <xdr:rowOff>164737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3464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ポイント増加し、類似団体内平均値よりも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物件費では、町有施設等の維持管理費（委託料）の占める割合が大きい。今後も引き続き維持管理（委託料）経費の見直し等を行いながら、物件費の削減に努める。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50800</xdr:rowOff>
    </xdr:from>
    <xdr:to>
      <xdr:col>82</xdr:col>
      <xdr:colOff>107950</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622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50800</xdr:rowOff>
    </xdr:from>
    <xdr:to>
      <xdr:col>78</xdr:col>
      <xdr:colOff>69850</xdr:colOff>
      <xdr:row>15</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62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107950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641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107950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794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57150</xdr:rowOff>
    </xdr:from>
    <xdr:to>
      <xdr:col>69</xdr:col>
      <xdr:colOff>142875</xdr:colOff>
      <xdr:row>16</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依然として類似団体内平均値よりも高い値となっている。少子高齢化対策として老人福祉事業及び子育て支援事業の拡充を図っており、今後も扶助費の増加が予想されるため、法定外の単独扶助については、改めて制度の適切な運用に努め、財政の健全化を図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091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709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31750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ポイント減少している上、なおかつ類似団体内平均値を下回っている。道路や施設の老朽化に伴う維持補修費の額は増加傾向にあるため、町有施設の維持管理や特別会計の財政運営が今後の課題である。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157480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690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56</xdr:row>
      <xdr:rowOff>157480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16510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73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16510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004800" y="9789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ポイント増加し、類似団体内平均値を上回った。これは物価高騰対策に係るソフト事業の実施や各種負担金による影響によるものである。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今後も、特に単独補助については、効果検証を行いながら補助のあり方について見直しを行い、抑制に努めていく。</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52705</xdr:rowOff>
    </xdr:from>
    <xdr:to>
      <xdr:col>82</xdr:col>
      <xdr:colOff>107950</xdr:colOff>
      <xdr:row>36</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249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24130</xdr:rowOff>
    </xdr:from>
    <xdr:to>
      <xdr:col>78</xdr:col>
      <xdr:colOff>69850</xdr:colOff>
      <xdr:row>36</xdr:row>
      <xdr:rowOff>52705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96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24130</xdr:rowOff>
    </xdr:from>
    <xdr:to>
      <xdr:col>73</xdr:col>
      <xdr:colOff>180975</xdr:colOff>
      <xdr:row>36</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96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24130</xdr:rowOff>
    </xdr:from>
    <xdr:to>
      <xdr:col>69</xdr:col>
      <xdr:colOff>92075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963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xdr:rowOff>
    </xdr:from>
    <xdr:to>
      <xdr:col>78</xdr:col>
      <xdr:colOff>120650</xdr:colOff>
      <xdr:row>36</xdr:row>
      <xdr:rowOff>103505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88282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60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144780</xdr:rowOff>
    </xdr:from>
    <xdr:to>
      <xdr:col>74</xdr:col>
      <xdr:colOff>31750</xdr:colOff>
      <xdr:row>36</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144780</xdr:rowOff>
    </xdr:from>
    <xdr:to>
      <xdr:col>69</xdr:col>
      <xdr:colOff>142875</xdr:colOff>
      <xdr:row>36</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ポイント減少しているが、依然として類似団体内平均値と比べても高い値となっている。公債費の抑制を図るために、普通建設事業をはじめとした事業の調整が必要である。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391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92711</xdr:rowOff>
    </xdr:from>
    <xdr:to>
      <xdr:col>19</xdr:col>
      <xdr:colOff>187325</xdr:colOff>
      <xdr:row>78</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658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153670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4543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107950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54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158766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41911</xdr:rowOff>
    </xdr:from>
    <xdr:to>
      <xdr:col>20</xdr:col>
      <xdr:colOff>38100</xdr:colOff>
      <xdr:row>78</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128288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102870</xdr:rowOff>
    </xdr:from>
    <xdr:to>
      <xdr:col>15</xdr:col>
      <xdr:colOff>149225</xdr:colOff>
      <xdr:row>79</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17797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143527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るが、類似団体内平均値を下回った。子育て及び高齢者への支援としての扶助費や町有施設の維持補修費が今後も増加する可能性が高く、事業成果の検証と計画的執行を今後も継続していく。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100330</xdr:rowOff>
    </xdr:from>
    <xdr:to>
      <xdr:col>82</xdr:col>
      <xdr:colOff>107950</xdr:colOff>
      <xdr:row>76</xdr:row>
      <xdr:rowOff>5080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590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100330</xdr:rowOff>
    </xdr:from>
    <xdr:to>
      <xdr:col>78</xdr:col>
      <xdr:colOff>69850</xdr:colOff>
      <xdr:row>75</xdr:row>
      <xdr:rowOff>146050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959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76</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04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153670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733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49530</xdr:rowOff>
    </xdr:from>
    <xdr:to>
      <xdr:col>78</xdr:col>
      <xdr:colOff>120650</xdr:colOff>
      <xdr:row>75</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161307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35577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104157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43197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55136</xdr:rowOff>
    </xdr:from>
    <xdr:to>
      <xdr:col>29</xdr:col>
      <xdr:colOff>127000</xdr:colOff>
      <xdr:row>16</xdr:row>
      <xdr:rowOff>162688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45961"/>
          <a:ext cx="647700" cy="107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162688</xdr:rowOff>
    </xdr:from>
    <xdr:to>
      <xdr:col>26</xdr:col>
      <xdr:colOff>50800</xdr:colOff>
      <xdr:row>17</xdr:row>
      <xdr:rowOff>42352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53513"/>
          <a:ext cx="698500" cy="51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42352</xdr:rowOff>
    </xdr:from>
    <xdr:to>
      <xdr:col>22</xdr:col>
      <xdr:colOff>114300</xdr:colOff>
      <xdr:row>17</xdr:row>
      <xdr:rowOff>81393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04627"/>
          <a:ext cx="698500" cy="39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81393</xdr:rowOff>
    </xdr:from>
    <xdr:to>
      <xdr:col>18</xdr:col>
      <xdr:colOff>177800</xdr:colOff>
      <xdr:row>17</xdr:row>
      <xdr:rowOff>121315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43668"/>
          <a:ext cx="698500" cy="39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4336</xdr:rowOff>
    </xdr:from>
    <xdr:to>
      <xdr:col>29</xdr:col>
      <xdr:colOff>177800</xdr:colOff>
      <xdr:row>16</xdr:row>
      <xdr:rowOff>105936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95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20863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40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111888</xdr:rowOff>
    </xdr:from>
    <xdr:to>
      <xdr:col>26</xdr:col>
      <xdr:colOff>101600</xdr:colOff>
      <xdr:row>17</xdr:row>
      <xdr:rowOff>42038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0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52215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71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163002</xdr:rowOff>
    </xdr:from>
    <xdr:to>
      <xdr:col>22</xdr:col>
      <xdr:colOff>165100</xdr:colOff>
      <xdr:row>17</xdr:row>
      <xdr:rowOff>93152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103329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2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30593</xdr:rowOff>
    </xdr:from>
    <xdr:to>
      <xdr:col>19</xdr:col>
      <xdr:colOff>38100</xdr:colOff>
      <xdr:row>17</xdr:row>
      <xdr:rowOff>132193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9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142370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6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70515</xdr:rowOff>
    </xdr:from>
    <xdr:to>
      <xdr:col>15</xdr:col>
      <xdr:colOff>101600</xdr:colOff>
      <xdr:row>18</xdr:row>
      <xdr:rowOff>665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32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0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229336</xdr:rowOff>
    </xdr:from>
    <xdr:to>
      <xdr:col>29</xdr:col>
      <xdr:colOff>127000</xdr:colOff>
      <xdr:row>35</xdr:row>
      <xdr:rowOff>259359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39686"/>
          <a:ext cx="647700" cy="30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259359</xdr:rowOff>
    </xdr:from>
    <xdr:to>
      <xdr:col>26</xdr:col>
      <xdr:colOff>50800</xdr:colOff>
      <xdr:row>35</xdr:row>
      <xdr:rowOff>264313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69709"/>
          <a:ext cx="698500" cy="4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218059</xdr:rowOff>
    </xdr:from>
    <xdr:to>
      <xdr:col>22</xdr:col>
      <xdr:colOff>114300</xdr:colOff>
      <xdr:row>35</xdr:row>
      <xdr:rowOff>264313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28409"/>
          <a:ext cx="698500" cy="46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218059</xdr:rowOff>
    </xdr:from>
    <xdr:to>
      <xdr:col>18</xdr:col>
      <xdr:colOff>177800</xdr:colOff>
      <xdr:row>35</xdr:row>
      <xdr:rowOff>330188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28409"/>
          <a:ext cx="698500" cy="112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178536</xdr:rowOff>
    </xdr:from>
    <xdr:to>
      <xdr:col>29</xdr:col>
      <xdr:colOff>177800</xdr:colOff>
      <xdr:row>35</xdr:row>
      <xdr:rowOff>280136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88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23613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3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208559</xdr:rowOff>
    </xdr:from>
    <xdr:to>
      <xdr:col>26</xdr:col>
      <xdr:colOff>101600</xdr:colOff>
      <xdr:row>35</xdr:row>
      <xdr:rowOff>310159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320336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213513</xdr:rowOff>
    </xdr:from>
    <xdr:to>
      <xdr:col>22</xdr:col>
      <xdr:colOff>165100</xdr:colOff>
      <xdr:row>35</xdr:row>
      <xdr:rowOff>315113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3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325290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9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167259</xdr:rowOff>
    </xdr:from>
    <xdr:to>
      <xdr:col>19</xdr:col>
      <xdr:colOff>38100</xdr:colOff>
      <xdr:row>35</xdr:row>
      <xdr:rowOff>268859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7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279036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279388</xdr:rowOff>
    </xdr:from>
    <xdr:to>
      <xdr:col>15</xdr:col>
      <xdr:colOff>101600</xdr:colOff>
      <xdr:row>36</xdr:row>
      <xdr:rowOff>38088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89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48265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5,912
5,861
213.59
9,278,717
8,872,661
285,138
4,392,582
10,047,531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32574</xdr:rowOff>
    </xdr:from>
    <xdr:to>
      <xdr:col>24</xdr:col>
      <xdr:colOff>63500</xdr:colOff>
      <xdr:row>36</xdr:row>
      <xdr:rowOff>116936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04774"/>
          <a:ext cx="838200" cy="8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116936</xdr:rowOff>
    </xdr:from>
    <xdr:to>
      <xdr:col>19</xdr:col>
      <xdr:colOff>177800</xdr:colOff>
      <xdr:row>36</xdr:row>
      <xdr:rowOff>121133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89136"/>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121133</xdr:rowOff>
    </xdr:from>
    <xdr:to>
      <xdr:col>15</xdr:col>
      <xdr:colOff>50800</xdr:colOff>
      <xdr:row>36</xdr:row>
      <xdr:rowOff>153260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93333"/>
          <a:ext cx="889000" cy="3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153260</xdr:rowOff>
    </xdr:from>
    <xdr:to>
      <xdr:col>10</xdr:col>
      <xdr:colOff>114300</xdr:colOff>
      <xdr:row>37</xdr:row>
      <xdr:rowOff>15726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25460"/>
          <a:ext cx="889000" cy="3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153224</xdr:rowOff>
    </xdr:from>
    <xdr:to>
      <xdr:col>24</xdr:col>
      <xdr:colOff>114300</xdr:colOff>
      <xdr:row>36</xdr:row>
      <xdr:rowOff>83374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4651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0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66136</xdr:rowOff>
    </xdr:from>
    <xdr:to>
      <xdr:col>20</xdr:col>
      <xdr:colOff>38100</xdr:colOff>
      <xdr:row>36</xdr:row>
      <xdr:rowOff>167736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3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12813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1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70333</xdr:rowOff>
    </xdr:from>
    <xdr:to>
      <xdr:col>15</xdr:col>
      <xdr:colOff>101600</xdr:colOff>
      <xdr:row>37</xdr:row>
      <xdr:rowOff>483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17010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1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102460</xdr:rowOff>
    </xdr:from>
    <xdr:to>
      <xdr:col>10</xdr:col>
      <xdr:colOff>165100</xdr:colOff>
      <xdr:row>37</xdr:row>
      <xdr:rowOff>32610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7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49137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4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136376</xdr:rowOff>
    </xdr:from>
    <xdr:to>
      <xdr:col>6</xdr:col>
      <xdr:colOff>38100</xdr:colOff>
      <xdr:row>37</xdr:row>
      <xdr:rowOff>66526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0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83053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8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30113</xdr:rowOff>
    </xdr:from>
    <xdr:to>
      <xdr:col>24</xdr:col>
      <xdr:colOff>63500</xdr:colOff>
      <xdr:row>57</xdr:row>
      <xdr:rowOff>85720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02763"/>
          <a:ext cx="838200" cy="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83476</xdr:rowOff>
    </xdr:from>
    <xdr:to>
      <xdr:col>19</xdr:col>
      <xdr:colOff>177800</xdr:colOff>
      <xdr:row>57</xdr:row>
      <xdr:rowOff>85720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56126"/>
          <a:ext cx="8890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83476</xdr:rowOff>
    </xdr:from>
    <xdr:to>
      <xdr:col>15</xdr:col>
      <xdr:colOff>50800</xdr:colOff>
      <xdr:row>57</xdr:row>
      <xdr:rowOff>146394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56126"/>
          <a:ext cx="889000" cy="6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38632</xdr:rowOff>
    </xdr:from>
    <xdr:to>
      <xdr:col>10</xdr:col>
      <xdr:colOff>114300</xdr:colOff>
      <xdr:row>57</xdr:row>
      <xdr:rowOff>146394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11282"/>
          <a:ext cx="889000" cy="10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150763</xdr:rowOff>
    </xdr:from>
    <xdr:to>
      <xdr:col>24</xdr:col>
      <xdr:colOff>114300</xdr:colOff>
      <xdr:row>57</xdr:row>
      <xdr:rowOff>80913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2190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34920</xdr:rowOff>
    </xdr:from>
    <xdr:to>
      <xdr:col>20</xdr:col>
      <xdr:colOff>38100</xdr:colOff>
      <xdr:row>57</xdr:row>
      <xdr:rowOff>136520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153047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8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32676</xdr:rowOff>
    </xdr:from>
    <xdr:to>
      <xdr:col>15</xdr:col>
      <xdr:colOff>101600</xdr:colOff>
      <xdr:row>57</xdr:row>
      <xdr:rowOff>134276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150803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8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95594</xdr:rowOff>
    </xdr:from>
    <xdr:to>
      <xdr:col>10</xdr:col>
      <xdr:colOff>165100</xdr:colOff>
      <xdr:row>58</xdr:row>
      <xdr:rowOff>25744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16871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6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159282</xdr:rowOff>
    </xdr:from>
    <xdr:to>
      <xdr:col>6</xdr:col>
      <xdr:colOff>38100</xdr:colOff>
      <xdr:row>57</xdr:row>
      <xdr:rowOff>89432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105959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3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105116</xdr:rowOff>
    </xdr:from>
    <xdr:to>
      <xdr:col>24</xdr:col>
      <xdr:colOff>63500</xdr:colOff>
      <xdr:row>78</xdr:row>
      <xdr:rowOff>105998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8216"/>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105998</xdr:rowOff>
    </xdr:from>
    <xdr:to>
      <xdr:col>19</xdr:col>
      <xdr:colOff>177800</xdr:colOff>
      <xdr:row>78</xdr:row>
      <xdr:rowOff>132744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79098"/>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75724</xdr:rowOff>
    </xdr:from>
    <xdr:to>
      <xdr:col>15</xdr:col>
      <xdr:colOff>50800</xdr:colOff>
      <xdr:row>78</xdr:row>
      <xdr:rowOff>132744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8824"/>
          <a:ext cx="8890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75724</xdr:rowOff>
    </xdr:from>
    <xdr:to>
      <xdr:col>10</xdr:col>
      <xdr:colOff>114300</xdr:colOff>
      <xdr:row>78</xdr:row>
      <xdr:rowOff>130524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8824"/>
          <a:ext cx="889000" cy="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54316</xdr:rowOff>
    </xdr:from>
    <xdr:to>
      <xdr:col>24</xdr:col>
      <xdr:colOff>114300</xdr:colOff>
      <xdr:row>78</xdr:row>
      <xdr:rowOff>155916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32743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55198</xdr:rowOff>
    </xdr:from>
    <xdr:to>
      <xdr:col>20</xdr:col>
      <xdr:colOff>38100</xdr:colOff>
      <xdr:row>78</xdr:row>
      <xdr:rowOff>156798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147925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81944</xdr:rowOff>
    </xdr:from>
    <xdr:to>
      <xdr:col>15</xdr:col>
      <xdr:colOff>101600</xdr:colOff>
      <xdr:row>79</xdr:row>
      <xdr:rowOff>12094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24924</xdr:rowOff>
    </xdr:from>
    <xdr:to>
      <xdr:col>10</xdr:col>
      <xdr:colOff>165100</xdr:colOff>
      <xdr:row>78</xdr:row>
      <xdr:rowOff>126524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117651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49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79724</xdr:rowOff>
    </xdr:from>
    <xdr:to>
      <xdr:col>6</xdr:col>
      <xdr:colOff>38100</xdr:colOff>
      <xdr:row>79</xdr:row>
      <xdr:rowOff>9874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90532</xdr:rowOff>
    </xdr:from>
    <xdr:to>
      <xdr:col>24</xdr:col>
      <xdr:colOff>63500</xdr:colOff>
      <xdr:row>92</xdr:row>
      <xdr:rowOff>126953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863932"/>
          <a:ext cx="838200" cy="3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126953</xdr:rowOff>
    </xdr:from>
    <xdr:to>
      <xdr:col>19</xdr:col>
      <xdr:colOff>177800</xdr:colOff>
      <xdr:row>94</xdr:row>
      <xdr:rowOff>32111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900353"/>
          <a:ext cx="889000" cy="24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89069</xdr:rowOff>
    </xdr:from>
    <xdr:to>
      <xdr:col>15</xdr:col>
      <xdr:colOff>50800</xdr:colOff>
      <xdr:row>94</xdr:row>
      <xdr:rowOff>32111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033919"/>
          <a:ext cx="889000" cy="1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89069</xdr:rowOff>
    </xdr:from>
    <xdr:to>
      <xdr:col>10</xdr:col>
      <xdr:colOff>114300</xdr:colOff>
      <xdr:row>95</xdr:row>
      <xdr:rowOff>141255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033919"/>
          <a:ext cx="889000" cy="39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39732</xdr:rowOff>
    </xdr:from>
    <xdr:to>
      <xdr:col>24</xdr:col>
      <xdr:colOff>114300</xdr:colOff>
      <xdr:row>92</xdr:row>
      <xdr:rowOff>141332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81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62609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66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76153</xdr:rowOff>
    </xdr:from>
    <xdr:to>
      <xdr:col>20</xdr:col>
      <xdr:colOff>38100</xdr:colOff>
      <xdr:row>93</xdr:row>
      <xdr:rowOff>6303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4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22830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62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152761</xdr:rowOff>
    </xdr:from>
    <xdr:to>
      <xdr:col>15</xdr:col>
      <xdr:colOff>101600</xdr:colOff>
      <xdr:row>94</xdr:row>
      <xdr:rowOff>82911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0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99438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7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38269</xdr:rowOff>
    </xdr:from>
    <xdr:to>
      <xdr:col>10</xdr:col>
      <xdr:colOff>165100</xdr:colOff>
      <xdr:row>93</xdr:row>
      <xdr:rowOff>139869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156396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75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90455</xdr:rowOff>
    </xdr:from>
    <xdr:to>
      <xdr:col>6</xdr:col>
      <xdr:colOff>38100</xdr:colOff>
      <xdr:row>96</xdr:row>
      <xdr:rowOff>20605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37132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5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110511</xdr:rowOff>
    </xdr:from>
    <xdr:to>
      <xdr:col>55</xdr:col>
      <xdr:colOff>0</xdr:colOff>
      <xdr:row>36</xdr:row>
      <xdr:rowOff>144215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82711"/>
          <a:ext cx="8382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144215</xdr:rowOff>
    </xdr:from>
    <xdr:to>
      <xdr:col>50</xdr:col>
      <xdr:colOff>114300</xdr:colOff>
      <xdr:row>36</xdr:row>
      <xdr:rowOff>156275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16415"/>
          <a:ext cx="889000" cy="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156275</xdr:rowOff>
    </xdr:from>
    <xdr:to>
      <xdr:col>45</xdr:col>
      <xdr:colOff>177800</xdr:colOff>
      <xdr:row>37</xdr:row>
      <xdr:rowOff>35199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28475"/>
          <a:ext cx="889000" cy="5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113817</xdr:rowOff>
    </xdr:from>
    <xdr:to>
      <xdr:col>41</xdr:col>
      <xdr:colOff>50800</xdr:colOff>
      <xdr:row>37</xdr:row>
      <xdr:rowOff>35199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14567"/>
          <a:ext cx="8890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59711</xdr:rowOff>
    </xdr:from>
    <xdr:to>
      <xdr:col>55</xdr:col>
      <xdr:colOff>50800</xdr:colOff>
      <xdr:row>36</xdr:row>
      <xdr:rowOff>161311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3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82588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8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93415</xdr:rowOff>
    </xdr:from>
    <xdr:to>
      <xdr:col>50</xdr:col>
      <xdr:colOff>165100</xdr:colOff>
      <xdr:row>37</xdr:row>
      <xdr:rowOff>23565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6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40092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4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105475</xdr:rowOff>
    </xdr:from>
    <xdr:to>
      <xdr:col>46</xdr:col>
      <xdr:colOff>38100</xdr:colOff>
      <xdr:row>37</xdr:row>
      <xdr:rowOff>35625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7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52152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5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155849</xdr:rowOff>
    </xdr:from>
    <xdr:to>
      <xdr:col>41</xdr:col>
      <xdr:colOff>101600</xdr:colOff>
      <xdr:row>37</xdr:row>
      <xdr:rowOff>85999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2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102526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0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63017</xdr:rowOff>
    </xdr:from>
    <xdr:to>
      <xdr:col>36</xdr:col>
      <xdr:colOff>165100</xdr:colOff>
      <xdr:row>35</xdr:row>
      <xdr:rowOff>164617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9694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3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138392</xdr:rowOff>
    </xdr:from>
    <xdr:to>
      <xdr:col>55</xdr:col>
      <xdr:colOff>0</xdr:colOff>
      <xdr:row>58</xdr:row>
      <xdr:rowOff>92595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39592"/>
          <a:ext cx="838200" cy="29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92595</xdr:rowOff>
    </xdr:from>
    <xdr:to>
      <xdr:col>50</xdr:col>
      <xdr:colOff>114300</xdr:colOff>
      <xdr:row>58</xdr:row>
      <xdr:rowOff>99424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36695"/>
          <a:ext cx="8890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115217</xdr:rowOff>
    </xdr:from>
    <xdr:to>
      <xdr:col>45</xdr:col>
      <xdr:colOff>177800</xdr:colOff>
      <xdr:row>58</xdr:row>
      <xdr:rowOff>99424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87867"/>
          <a:ext cx="889000" cy="15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90780</xdr:rowOff>
    </xdr:from>
    <xdr:to>
      <xdr:col>41</xdr:col>
      <xdr:colOff>50800</xdr:colOff>
      <xdr:row>57</xdr:row>
      <xdr:rowOff>115217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63430"/>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87592</xdr:rowOff>
    </xdr:from>
    <xdr:to>
      <xdr:col>55</xdr:col>
      <xdr:colOff>50800</xdr:colOff>
      <xdr:row>57</xdr:row>
      <xdr:rowOff>17742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110469</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4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41795</xdr:rowOff>
    </xdr:from>
    <xdr:to>
      <xdr:col>50</xdr:col>
      <xdr:colOff>165100</xdr:colOff>
      <xdr:row>58</xdr:row>
      <xdr:rowOff>143395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134522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7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48624</xdr:rowOff>
    </xdr:from>
    <xdr:to>
      <xdr:col>46</xdr:col>
      <xdr:colOff>38100</xdr:colOff>
      <xdr:row>58</xdr:row>
      <xdr:rowOff>150224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9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141351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64417</xdr:rowOff>
    </xdr:from>
    <xdr:to>
      <xdr:col>41</xdr:col>
      <xdr:colOff>101600</xdr:colOff>
      <xdr:row>57</xdr:row>
      <xdr:rowOff>166017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3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11094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61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39980</xdr:rowOff>
    </xdr:from>
    <xdr:to>
      <xdr:col>36</xdr:col>
      <xdr:colOff>165100</xdr:colOff>
      <xdr:row>57</xdr:row>
      <xdr:rowOff>141580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158107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58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99988</xdr:rowOff>
    </xdr:from>
    <xdr:to>
      <xdr:col>55</xdr:col>
      <xdr:colOff>0</xdr:colOff>
      <xdr:row>78</xdr:row>
      <xdr:rowOff>121343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73088"/>
          <a:ext cx="8382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159748</xdr:rowOff>
    </xdr:from>
    <xdr:to>
      <xdr:col>50</xdr:col>
      <xdr:colOff>114300</xdr:colOff>
      <xdr:row>78</xdr:row>
      <xdr:rowOff>121343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61398"/>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88987</xdr:rowOff>
    </xdr:from>
    <xdr:to>
      <xdr:col>45</xdr:col>
      <xdr:colOff>177800</xdr:colOff>
      <xdr:row>77</xdr:row>
      <xdr:rowOff>159748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19187"/>
          <a:ext cx="889000" cy="24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85609</xdr:rowOff>
    </xdr:from>
    <xdr:to>
      <xdr:col>41</xdr:col>
      <xdr:colOff>50800</xdr:colOff>
      <xdr:row>76</xdr:row>
      <xdr:rowOff>88987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15809"/>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49188</xdr:rowOff>
    </xdr:from>
    <xdr:to>
      <xdr:col>55</xdr:col>
      <xdr:colOff>50800</xdr:colOff>
      <xdr:row>78</xdr:row>
      <xdr:rowOff>150788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135565</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70543</xdr:rowOff>
    </xdr:from>
    <xdr:to>
      <xdr:col>50</xdr:col>
      <xdr:colOff>165100</xdr:colOff>
      <xdr:row>79</xdr:row>
      <xdr:rowOff>693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163270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108948</xdr:rowOff>
    </xdr:from>
    <xdr:to>
      <xdr:col>46</xdr:col>
      <xdr:colOff>38100</xdr:colOff>
      <xdr:row>78</xdr:row>
      <xdr:rowOff>39098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1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30225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0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38187</xdr:rowOff>
    </xdr:from>
    <xdr:to>
      <xdr:col>41</xdr:col>
      <xdr:colOff>101600</xdr:colOff>
      <xdr:row>76</xdr:row>
      <xdr:rowOff>139787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156315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4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34809</xdr:rowOff>
    </xdr:from>
    <xdr:to>
      <xdr:col>36</xdr:col>
      <xdr:colOff>165100</xdr:colOff>
      <xdr:row>76</xdr:row>
      <xdr:rowOff>136409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0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152936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84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64584</xdr:rowOff>
    </xdr:from>
    <xdr:to>
      <xdr:col>55</xdr:col>
      <xdr:colOff>0</xdr:colOff>
      <xdr:row>98</xdr:row>
      <xdr:rowOff>80718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66684"/>
          <a:ext cx="8382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80718</xdr:rowOff>
    </xdr:from>
    <xdr:to>
      <xdr:col>50</xdr:col>
      <xdr:colOff>114300</xdr:colOff>
      <xdr:row>98</xdr:row>
      <xdr:rowOff>97552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82818"/>
          <a:ext cx="889000" cy="1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45797</xdr:rowOff>
    </xdr:from>
    <xdr:to>
      <xdr:col>45</xdr:col>
      <xdr:colOff>177800</xdr:colOff>
      <xdr:row>98</xdr:row>
      <xdr:rowOff>97552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47897"/>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29722</xdr:rowOff>
    </xdr:from>
    <xdr:to>
      <xdr:col>41</xdr:col>
      <xdr:colOff>50800</xdr:colOff>
      <xdr:row>98</xdr:row>
      <xdr:rowOff>45797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31822"/>
          <a:ext cx="889000" cy="1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13784</xdr:rowOff>
    </xdr:from>
    <xdr:to>
      <xdr:col>55</xdr:col>
      <xdr:colOff>50800</xdr:colOff>
      <xdr:row>98</xdr:row>
      <xdr:rowOff>115384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163661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9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29918</xdr:rowOff>
    </xdr:from>
    <xdr:to>
      <xdr:col>50</xdr:col>
      <xdr:colOff>165100</xdr:colOff>
      <xdr:row>98</xdr:row>
      <xdr:rowOff>131518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3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122645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46752</xdr:rowOff>
    </xdr:from>
    <xdr:to>
      <xdr:col>46</xdr:col>
      <xdr:colOff>38100</xdr:colOff>
      <xdr:row>98</xdr:row>
      <xdr:rowOff>148352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139479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4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166447</xdr:rowOff>
    </xdr:from>
    <xdr:to>
      <xdr:col>41</xdr:col>
      <xdr:colOff>101600</xdr:colOff>
      <xdr:row>98</xdr:row>
      <xdr:rowOff>96597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87724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150372</xdr:rowOff>
    </xdr:from>
    <xdr:to>
      <xdr:col>36</xdr:col>
      <xdr:colOff>165100</xdr:colOff>
      <xdr:row>98</xdr:row>
      <xdr:rowOff>80522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71649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7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15494</xdr:rowOff>
    </xdr:from>
    <xdr:to>
      <xdr:col>85</xdr:col>
      <xdr:colOff>127000</xdr:colOff>
      <xdr:row>37</xdr:row>
      <xdr:rowOff>33815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5673344"/>
          <a:ext cx="838200" cy="70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33815</xdr:rowOff>
    </xdr:from>
    <xdr:to>
      <xdr:col>81</xdr:col>
      <xdr:colOff>50800</xdr:colOff>
      <xdr:row>39</xdr:row>
      <xdr:rowOff>16985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377465"/>
          <a:ext cx="889000" cy="3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16985</xdr:rowOff>
    </xdr:from>
    <xdr:to>
      <xdr:col>76</xdr:col>
      <xdr:colOff>114300</xdr:colOff>
      <xdr:row>39</xdr:row>
      <xdr:rowOff>89767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03535"/>
          <a:ext cx="889000" cy="7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7950</xdr:rowOff>
    </xdr:from>
    <xdr:to>
      <xdr:col>71</xdr:col>
      <xdr:colOff>177800</xdr:colOff>
      <xdr:row>39</xdr:row>
      <xdr:rowOff>89767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94500"/>
          <a:ext cx="889000" cy="8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136144</xdr:rowOff>
    </xdr:from>
    <xdr:to>
      <xdr:col>85</xdr:col>
      <xdr:colOff>177800</xdr:colOff>
      <xdr:row>33</xdr:row>
      <xdr:rowOff>66294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56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159021</xdr:rowOff>
    </xdr:from>
    <xdr:ext cx="599010"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47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154465</xdr:rowOff>
    </xdr:from>
    <xdr:to>
      <xdr:col>81</xdr:col>
      <xdr:colOff>101600</xdr:colOff>
      <xdr:row>37</xdr:row>
      <xdr:rowOff>84615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101142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0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137635</xdr:rowOff>
    </xdr:from>
    <xdr:to>
      <xdr:col>76</xdr:col>
      <xdr:colOff>165100</xdr:colOff>
      <xdr:row>39</xdr:row>
      <xdr:rowOff>67785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58912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4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38967</xdr:rowOff>
    </xdr:from>
    <xdr:to>
      <xdr:col>72</xdr:col>
      <xdr:colOff>38100</xdr:colOff>
      <xdr:row>39</xdr:row>
      <xdr:rowOff>140567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131694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18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128600</xdr:rowOff>
    </xdr:from>
    <xdr:to>
      <xdr:col>67</xdr:col>
      <xdr:colOff>101600</xdr:colOff>
      <xdr:row>39</xdr:row>
      <xdr:rowOff>58750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49877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150682</xdr:rowOff>
    </xdr:from>
    <xdr:to>
      <xdr:col>85</xdr:col>
      <xdr:colOff>127000</xdr:colOff>
      <xdr:row>73</xdr:row>
      <xdr:rowOff>161650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666532"/>
          <a:ext cx="838200" cy="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128640</xdr:rowOff>
    </xdr:from>
    <xdr:to>
      <xdr:col>81</xdr:col>
      <xdr:colOff>50800</xdr:colOff>
      <xdr:row>73</xdr:row>
      <xdr:rowOff>161650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644490"/>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128640</xdr:rowOff>
    </xdr:from>
    <xdr:to>
      <xdr:col>76</xdr:col>
      <xdr:colOff>114300</xdr:colOff>
      <xdr:row>74</xdr:row>
      <xdr:rowOff>19854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644490"/>
          <a:ext cx="889000" cy="6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19854</xdr:rowOff>
    </xdr:from>
    <xdr:to>
      <xdr:col>71</xdr:col>
      <xdr:colOff>177800</xdr:colOff>
      <xdr:row>74</xdr:row>
      <xdr:rowOff>83921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07154"/>
          <a:ext cx="889000" cy="6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99882</xdr:rowOff>
    </xdr:from>
    <xdr:to>
      <xdr:col>85</xdr:col>
      <xdr:colOff>177800</xdr:colOff>
      <xdr:row>74</xdr:row>
      <xdr:rowOff>30032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1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122759</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6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110850</xdr:rowOff>
    </xdr:from>
    <xdr:to>
      <xdr:col>81</xdr:col>
      <xdr:colOff>101600</xdr:colOff>
      <xdr:row>74</xdr:row>
      <xdr:rowOff>41000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57527</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40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77840</xdr:rowOff>
    </xdr:from>
    <xdr:to>
      <xdr:col>76</xdr:col>
      <xdr:colOff>165100</xdr:colOff>
      <xdr:row>74</xdr:row>
      <xdr:rowOff>7990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5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24517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36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140504</xdr:rowOff>
    </xdr:from>
    <xdr:to>
      <xdr:col>72</xdr:col>
      <xdr:colOff>38100</xdr:colOff>
      <xdr:row>74</xdr:row>
      <xdr:rowOff>70654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87181</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43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33121</xdr:rowOff>
    </xdr:from>
    <xdr:to>
      <xdr:col>67</xdr:col>
      <xdr:colOff>101600</xdr:colOff>
      <xdr:row>74</xdr:row>
      <xdr:rowOff>134721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7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151248</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49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162164</xdr:rowOff>
    </xdr:from>
    <xdr:to>
      <xdr:col>85</xdr:col>
      <xdr:colOff>127000</xdr:colOff>
      <xdr:row>98</xdr:row>
      <xdr:rowOff>52420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92814"/>
          <a:ext cx="838200" cy="6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162164</xdr:rowOff>
    </xdr:from>
    <xdr:to>
      <xdr:col>81</xdr:col>
      <xdr:colOff>50800</xdr:colOff>
      <xdr:row>98</xdr:row>
      <xdr:rowOff>30834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92814"/>
          <a:ext cx="8890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35740</xdr:rowOff>
    </xdr:from>
    <xdr:to>
      <xdr:col>76</xdr:col>
      <xdr:colOff>114300</xdr:colOff>
      <xdr:row>98</xdr:row>
      <xdr:rowOff>30834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66390"/>
          <a:ext cx="889000" cy="16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35740</xdr:rowOff>
    </xdr:from>
    <xdr:to>
      <xdr:col>71</xdr:col>
      <xdr:colOff>177800</xdr:colOff>
      <xdr:row>98</xdr:row>
      <xdr:rowOff>35847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66390"/>
          <a:ext cx="889000" cy="17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1620</xdr:rowOff>
    </xdr:from>
    <xdr:to>
      <xdr:col>85</xdr:col>
      <xdr:colOff>177800</xdr:colOff>
      <xdr:row>98</xdr:row>
      <xdr:rowOff>103220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151497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111364</xdr:rowOff>
    </xdr:from>
    <xdr:to>
      <xdr:col>81</xdr:col>
      <xdr:colOff>101600</xdr:colOff>
      <xdr:row>98</xdr:row>
      <xdr:rowOff>41514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4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32641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3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151484</xdr:rowOff>
    </xdr:from>
    <xdr:to>
      <xdr:col>76</xdr:col>
      <xdr:colOff>165100</xdr:colOff>
      <xdr:row>98</xdr:row>
      <xdr:rowOff>81634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8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72761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7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156390</xdr:rowOff>
    </xdr:from>
    <xdr:to>
      <xdr:col>72</xdr:col>
      <xdr:colOff>38100</xdr:colOff>
      <xdr:row>97</xdr:row>
      <xdr:rowOff>86540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77667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0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156497</xdr:rowOff>
    </xdr:from>
    <xdr:to>
      <xdr:col>67</xdr:col>
      <xdr:colOff>101600</xdr:colOff>
      <xdr:row>98</xdr:row>
      <xdr:rowOff>86647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8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77774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90132</xdr:rowOff>
    </xdr:from>
    <xdr:to>
      <xdr:col>116</xdr:col>
      <xdr:colOff>63500</xdr:colOff>
      <xdr:row>73</xdr:row>
      <xdr:rowOff>129401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05982"/>
          <a:ext cx="838200" cy="3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90132</xdr:rowOff>
    </xdr:from>
    <xdr:to>
      <xdr:col>111</xdr:col>
      <xdr:colOff>177800</xdr:colOff>
      <xdr:row>73</xdr:row>
      <xdr:rowOff>105461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05982"/>
          <a:ext cx="8890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105461</xdr:rowOff>
    </xdr:from>
    <xdr:to>
      <xdr:col>107</xdr:col>
      <xdr:colOff>50800</xdr:colOff>
      <xdr:row>73</xdr:row>
      <xdr:rowOff>109957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21311"/>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109957</xdr:rowOff>
    </xdr:from>
    <xdr:to>
      <xdr:col>102</xdr:col>
      <xdr:colOff>114300</xdr:colOff>
      <xdr:row>73</xdr:row>
      <xdr:rowOff>140386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25807"/>
          <a:ext cx="889000" cy="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78601</xdr:rowOff>
    </xdr:from>
    <xdr:to>
      <xdr:col>116</xdr:col>
      <xdr:colOff>114300</xdr:colOff>
      <xdr:row>74</xdr:row>
      <xdr:rowOff>8751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9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101478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4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39332</xdr:rowOff>
    </xdr:from>
    <xdr:to>
      <xdr:col>112</xdr:col>
      <xdr:colOff>38100</xdr:colOff>
      <xdr:row>73</xdr:row>
      <xdr:rowOff>140932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132059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4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54661</xdr:rowOff>
    </xdr:from>
    <xdr:to>
      <xdr:col>107</xdr:col>
      <xdr:colOff>101600</xdr:colOff>
      <xdr:row>73</xdr:row>
      <xdr:rowOff>156261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147388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59157</xdr:rowOff>
    </xdr:from>
    <xdr:to>
      <xdr:col>102</xdr:col>
      <xdr:colOff>165100</xdr:colOff>
      <xdr:row>73</xdr:row>
      <xdr:rowOff>160757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7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151884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89586</xdr:rowOff>
    </xdr:from>
    <xdr:to>
      <xdr:col>98</xdr:col>
      <xdr:colOff>38100</xdr:colOff>
      <xdr:row>74</xdr:row>
      <xdr:rowOff>19736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10863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198,431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円となっており、類似団体平均値より若干高い水準にあるため、採用人数の検討や適切な労務管理等引き続き行っていく。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167,877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円となっており、類似団体内平均値より高い水準にあるため、法定外の単独扶助については、改めて制度の適切な運用に努め、財政の健全化を図る。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290,801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円となっており、類似団体内平均値より高い水準となっている。昨年度より増加したのは、肝属郡医師会立病院の再整備事業が要因である。今後も公共施設総合管理計画に基づき、適正に資産管理を図る。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102,160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円となっており、類似団体内平均値より高い水準にある。昨年度より増加したのは、令和５年度に発生した大雨や台風などの災害復旧事業が令和６年度に完了した事業が多かったためである。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185,098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円となっており、類似団体内平均値より高い水準となっている。緊急防災・減災事業債（防災行政無線整備）や合併特例債（庁舎建設）に係る地方債の償還が要因となっている。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5,912
5,861
213.59
9,278,717
8,872,661
285,138
4,392,582
10,047,531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10595</xdr:rowOff>
    </xdr:from>
    <xdr:to>
      <xdr:col>24</xdr:col>
      <xdr:colOff>63500</xdr:colOff>
      <xdr:row>34</xdr:row>
      <xdr:rowOff>128923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39895"/>
          <a:ext cx="838200" cy="11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89081</xdr:rowOff>
    </xdr:from>
    <xdr:to>
      <xdr:col>19</xdr:col>
      <xdr:colOff>177800</xdr:colOff>
      <xdr:row>34</xdr:row>
      <xdr:rowOff>128923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18381"/>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89081</xdr:rowOff>
    </xdr:from>
    <xdr:to>
      <xdr:col>15</xdr:col>
      <xdr:colOff>50800</xdr:colOff>
      <xdr:row>35</xdr:row>
      <xdr:rowOff>147755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18381"/>
          <a:ext cx="889000" cy="2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106281</xdr:rowOff>
    </xdr:from>
    <xdr:to>
      <xdr:col>10</xdr:col>
      <xdr:colOff>114300</xdr:colOff>
      <xdr:row>35</xdr:row>
      <xdr:rowOff>147755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92681"/>
          <a:ext cx="889000" cy="55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131245</xdr:rowOff>
    </xdr:from>
    <xdr:to>
      <xdr:col>24</xdr:col>
      <xdr:colOff>114300</xdr:colOff>
      <xdr:row>34</xdr:row>
      <xdr:rowOff>61395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154122</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78123</xdr:rowOff>
    </xdr:from>
    <xdr:to>
      <xdr:col>20</xdr:col>
      <xdr:colOff>38100</xdr:colOff>
      <xdr:row>35</xdr:row>
      <xdr:rowOff>8273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24800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8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38281</xdr:rowOff>
    </xdr:from>
    <xdr:to>
      <xdr:col>15</xdr:col>
      <xdr:colOff>101600</xdr:colOff>
      <xdr:row>34</xdr:row>
      <xdr:rowOff>139881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156408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4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96955</xdr:rowOff>
    </xdr:from>
    <xdr:to>
      <xdr:col>10</xdr:col>
      <xdr:colOff>165100</xdr:colOff>
      <xdr:row>36</xdr:row>
      <xdr:rowOff>27105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43632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8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55481</xdr:rowOff>
    </xdr:from>
    <xdr:to>
      <xdr:col>6</xdr:col>
      <xdr:colOff>38100</xdr:colOff>
      <xdr:row>32</xdr:row>
      <xdr:rowOff>157081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2158</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31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158204</xdr:rowOff>
    </xdr:from>
    <xdr:to>
      <xdr:col>24</xdr:col>
      <xdr:colOff>63500</xdr:colOff>
      <xdr:row>56</xdr:row>
      <xdr:rowOff>170016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59404"/>
          <a:ext cx="8382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143872</xdr:rowOff>
    </xdr:from>
    <xdr:to>
      <xdr:col>19</xdr:col>
      <xdr:colOff>177800</xdr:colOff>
      <xdr:row>56</xdr:row>
      <xdr:rowOff>170016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45072"/>
          <a:ext cx="889000" cy="2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98971</xdr:rowOff>
    </xdr:from>
    <xdr:to>
      <xdr:col>15</xdr:col>
      <xdr:colOff>50800</xdr:colOff>
      <xdr:row>56</xdr:row>
      <xdr:rowOff>143872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28721"/>
          <a:ext cx="889000" cy="21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57309</xdr:rowOff>
    </xdr:from>
    <xdr:to>
      <xdr:col>10</xdr:col>
      <xdr:colOff>114300</xdr:colOff>
      <xdr:row>55</xdr:row>
      <xdr:rowOff>98971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315609"/>
          <a:ext cx="889000" cy="2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107404</xdr:rowOff>
    </xdr:from>
    <xdr:to>
      <xdr:col>24</xdr:col>
      <xdr:colOff>114300</xdr:colOff>
      <xdr:row>57</xdr:row>
      <xdr:rowOff>37554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85831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119216</xdr:rowOff>
    </xdr:from>
    <xdr:to>
      <xdr:col>20</xdr:col>
      <xdr:colOff>38100</xdr:colOff>
      <xdr:row>57</xdr:row>
      <xdr:rowOff>49366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2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40493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1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93072</xdr:rowOff>
    </xdr:from>
    <xdr:to>
      <xdr:col>15</xdr:col>
      <xdr:colOff>101600</xdr:colOff>
      <xdr:row>57</xdr:row>
      <xdr:rowOff>23222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14349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8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48171</xdr:rowOff>
    </xdr:from>
    <xdr:to>
      <xdr:col>10</xdr:col>
      <xdr:colOff>165100</xdr:colOff>
      <xdr:row>55</xdr:row>
      <xdr:rowOff>149771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7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166298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5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6509</xdr:rowOff>
    </xdr:from>
    <xdr:to>
      <xdr:col>6</xdr:col>
      <xdr:colOff>38100</xdr:colOff>
      <xdr:row>54</xdr:row>
      <xdr:rowOff>108109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2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124636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4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123454</xdr:rowOff>
    </xdr:from>
    <xdr:to>
      <xdr:col>24</xdr:col>
      <xdr:colOff>63500</xdr:colOff>
      <xdr:row>72</xdr:row>
      <xdr:rowOff>45799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296404"/>
          <a:ext cx="838200" cy="9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45799</xdr:rowOff>
    </xdr:from>
    <xdr:to>
      <xdr:col>19</xdr:col>
      <xdr:colOff>177800</xdr:colOff>
      <xdr:row>73</xdr:row>
      <xdr:rowOff>120582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390199"/>
          <a:ext cx="889000" cy="24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67630</xdr:rowOff>
    </xdr:from>
    <xdr:to>
      <xdr:col>15</xdr:col>
      <xdr:colOff>50800</xdr:colOff>
      <xdr:row>73</xdr:row>
      <xdr:rowOff>120582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583480"/>
          <a:ext cx="889000" cy="5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67630</xdr:rowOff>
    </xdr:from>
    <xdr:to>
      <xdr:col>10</xdr:col>
      <xdr:colOff>114300</xdr:colOff>
      <xdr:row>75</xdr:row>
      <xdr:rowOff>97173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83480"/>
          <a:ext cx="889000" cy="37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72654</xdr:rowOff>
    </xdr:from>
    <xdr:to>
      <xdr:col>24</xdr:col>
      <xdr:colOff>114300</xdr:colOff>
      <xdr:row>72</xdr:row>
      <xdr:rowOff>2804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4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159031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6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166449</xdr:rowOff>
    </xdr:from>
    <xdr:to>
      <xdr:col>20</xdr:col>
      <xdr:colOff>38100</xdr:colOff>
      <xdr:row>72</xdr:row>
      <xdr:rowOff>96599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33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113126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1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69782</xdr:rowOff>
    </xdr:from>
    <xdr:to>
      <xdr:col>15</xdr:col>
      <xdr:colOff>101600</xdr:colOff>
      <xdr:row>73</xdr:row>
      <xdr:rowOff>171382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16459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6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16830</xdr:rowOff>
    </xdr:from>
    <xdr:to>
      <xdr:col>10</xdr:col>
      <xdr:colOff>165100</xdr:colOff>
      <xdr:row>73</xdr:row>
      <xdr:rowOff>118430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134957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46373</xdr:rowOff>
    </xdr:from>
    <xdr:to>
      <xdr:col>6</xdr:col>
      <xdr:colOff>38100</xdr:colOff>
      <xdr:row>75</xdr:row>
      <xdr:rowOff>147972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051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164500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8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6023</xdr:rowOff>
    </xdr:from>
    <xdr:to>
      <xdr:col>24</xdr:col>
      <xdr:colOff>63500</xdr:colOff>
      <xdr:row>96</xdr:row>
      <xdr:rowOff>156967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950873"/>
          <a:ext cx="838200" cy="66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156967</xdr:rowOff>
    </xdr:from>
    <xdr:to>
      <xdr:col>19</xdr:col>
      <xdr:colOff>177800</xdr:colOff>
      <xdr:row>97</xdr:row>
      <xdr:rowOff>20344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16167"/>
          <a:ext cx="889000" cy="3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167548</xdr:rowOff>
    </xdr:from>
    <xdr:to>
      <xdr:col>15</xdr:col>
      <xdr:colOff>50800</xdr:colOff>
      <xdr:row>97</xdr:row>
      <xdr:rowOff>20344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26748"/>
          <a:ext cx="889000" cy="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167548</xdr:rowOff>
    </xdr:from>
    <xdr:to>
      <xdr:col>10</xdr:col>
      <xdr:colOff>114300</xdr:colOff>
      <xdr:row>97</xdr:row>
      <xdr:rowOff>38453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26748"/>
          <a:ext cx="8890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126673</xdr:rowOff>
    </xdr:from>
    <xdr:to>
      <xdr:col>24</xdr:col>
      <xdr:colOff>114300</xdr:colOff>
      <xdr:row>93</xdr:row>
      <xdr:rowOff>56823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90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149550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751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106167</xdr:rowOff>
    </xdr:from>
    <xdr:to>
      <xdr:col>20</xdr:col>
      <xdr:colOff>38100</xdr:colOff>
      <xdr:row>97</xdr:row>
      <xdr:rowOff>36317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27444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5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140994</xdr:rowOff>
    </xdr:from>
    <xdr:to>
      <xdr:col>15</xdr:col>
      <xdr:colOff>101600</xdr:colOff>
      <xdr:row>97</xdr:row>
      <xdr:rowOff>71144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62271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9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116748</xdr:rowOff>
    </xdr:from>
    <xdr:to>
      <xdr:col>10</xdr:col>
      <xdr:colOff>165100</xdr:colOff>
      <xdr:row>97</xdr:row>
      <xdr:rowOff>46898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38025</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6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159103</xdr:rowOff>
    </xdr:from>
    <xdr:to>
      <xdr:col>6</xdr:col>
      <xdr:colOff>38100</xdr:colOff>
      <xdr:row>97</xdr:row>
      <xdr:rowOff>89253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1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80380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1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8743</xdr:rowOff>
    </xdr:from>
    <xdr:to>
      <xdr:col>55</xdr:col>
      <xdr:colOff>0</xdr:colOff>
      <xdr:row>57</xdr:row>
      <xdr:rowOff>8968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81393"/>
          <a:ext cx="8382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8968</xdr:rowOff>
    </xdr:from>
    <xdr:to>
      <xdr:col>50</xdr:col>
      <xdr:colOff>114300</xdr:colOff>
      <xdr:row>57</xdr:row>
      <xdr:rowOff>36795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81618"/>
          <a:ext cx="889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123923</xdr:rowOff>
    </xdr:from>
    <xdr:to>
      <xdr:col>45</xdr:col>
      <xdr:colOff>177800</xdr:colOff>
      <xdr:row>57</xdr:row>
      <xdr:rowOff>36795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25123"/>
          <a:ext cx="8890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123923</xdr:rowOff>
    </xdr:from>
    <xdr:to>
      <xdr:col>41</xdr:col>
      <xdr:colOff>50800</xdr:colOff>
      <xdr:row>57</xdr:row>
      <xdr:rowOff>51540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25123"/>
          <a:ext cx="889000" cy="9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129393</xdr:rowOff>
    </xdr:from>
    <xdr:to>
      <xdr:col>55</xdr:col>
      <xdr:colOff>50800</xdr:colOff>
      <xdr:row>57</xdr:row>
      <xdr:rowOff>59543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107820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129618</xdr:rowOff>
    </xdr:from>
    <xdr:to>
      <xdr:col>50</xdr:col>
      <xdr:colOff>165100</xdr:colOff>
      <xdr:row>57</xdr:row>
      <xdr:rowOff>59768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3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50895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2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157445</xdr:rowOff>
    </xdr:from>
    <xdr:to>
      <xdr:col>46</xdr:col>
      <xdr:colOff>38100</xdr:colOff>
      <xdr:row>57</xdr:row>
      <xdr:rowOff>87595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78722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5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73123</xdr:rowOff>
    </xdr:from>
    <xdr:to>
      <xdr:col>41</xdr:col>
      <xdr:colOff>101600</xdr:colOff>
      <xdr:row>57</xdr:row>
      <xdr:rowOff>3273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19800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4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740</xdr:rowOff>
    </xdr:from>
    <xdr:to>
      <xdr:col>36</xdr:col>
      <xdr:colOff>165100</xdr:colOff>
      <xdr:row>57</xdr:row>
      <xdr:rowOff>102340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7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93467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6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144300</xdr:rowOff>
    </xdr:from>
    <xdr:to>
      <xdr:col>55</xdr:col>
      <xdr:colOff>0</xdr:colOff>
      <xdr:row>77</xdr:row>
      <xdr:rowOff>99206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74500"/>
          <a:ext cx="838200" cy="12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69740</xdr:rowOff>
    </xdr:from>
    <xdr:to>
      <xdr:col>50</xdr:col>
      <xdr:colOff>114300</xdr:colOff>
      <xdr:row>77</xdr:row>
      <xdr:rowOff>99206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71390"/>
          <a:ext cx="889000" cy="2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69740</xdr:rowOff>
    </xdr:from>
    <xdr:to>
      <xdr:col>45</xdr:col>
      <xdr:colOff>177800</xdr:colOff>
      <xdr:row>77</xdr:row>
      <xdr:rowOff>98456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71390"/>
          <a:ext cx="889000" cy="2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67673</xdr:rowOff>
    </xdr:from>
    <xdr:to>
      <xdr:col>41</xdr:col>
      <xdr:colOff>50800</xdr:colOff>
      <xdr:row>77</xdr:row>
      <xdr:rowOff>98456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69323"/>
          <a:ext cx="889000" cy="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93500</xdr:rowOff>
    </xdr:from>
    <xdr:to>
      <xdr:col>55</xdr:col>
      <xdr:colOff>50800</xdr:colOff>
      <xdr:row>77</xdr:row>
      <xdr:rowOff>23650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116377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7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48406</xdr:rowOff>
    </xdr:from>
    <xdr:to>
      <xdr:col>50</xdr:col>
      <xdr:colOff>165100</xdr:colOff>
      <xdr:row>77</xdr:row>
      <xdr:rowOff>150006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166533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2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18940</xdr:rowOff>
    </xdr:from>
    <xdr:to>
      <xdr:col>46</xdr:col>
      <xdr:colOff>38100</xdr:colOff>
      <xdr:row>77</xdr:row>
      <xdr:rowOff>120540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137067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47656</xdr:rowOff>
    </xdr:from>
    <xdr:to>
      <xdr:col>41</xdr:col>
      <xdr:colOff>101600</xdr:colOff>
      <xdr:row>77</xdr:row>
      <xdr:rowOff>149256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4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165783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16873</xdr:rowOff>
    </xdr:from>
    <xdr:to>
      <xdr:col>36</xdr:col>
      <xdr:colOff>165100</xdr:colOff>
      <xdr:row>77</xdr:row>
      <xdr:rowOff>118473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135000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74924</xdr:rowOff>
    </xdr:from>
    <xdr:to>
      <xdr:col>55</xdr:col>
      <xdr:colOff>0</xdr:colOff>
      <xdr:row>96</xdr:row>
      <xdr:rowOff>150582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34124"/>
          <a:ext cx="838200" cy="7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74924</xdr:rowOff>
    </xdr:from>
    <xdr:to>
      <xdr:col>50</xdr:col>
      <xdr:colOff>114300</xdr:colOff>
      <xdr:row>96</xdr:row>
      <xdr:rowOff>120306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34124"/>
          <a:ext cx="8890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120306</xdr:rowOff>
    </xdr:from>
    <xdr:to>
      <xdr:col>45</xdr:col>
      <xdr:colOff>177800</xdr:colOff>
      <xdr:row>97</xdr:row>
      <xdr:rowOff>42901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79506"/>
          <a:ext cx="889000" cy="9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991</xdr:rowOff>
    </xdr:from>
    <xdr:to>
      <xdr:col>41</xdr:col>
      <xdr:colOff>50800</xdr:colOff>
      <xdr:row>97</xdr:row>
      <xdr:rowOff>42901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31641"/>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99782</xdr:rowOff>
    </xdr:from>
    <xdr:to>
      <xdr:col>55</xdr:col>
      <xdr:colOff>50800</xdr:colOff>
      <xdr:row>97</xdr:row>
      <xdr:rowOff>29932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5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78209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3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24124</xdr:rowOff>
    </xdr:from>
    <xdr:to>
      <xdr:col>50</xdr:col>
      <xdr:colOff>165100</xdr:colOff>
      <xdr:row>96</xdr:row>
      <xdr:rowOff>125724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116851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7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69506</xdr:rowOff>
    </xdr:from>
    <xdr:to>
      <xdr:col>46</xdr:col>
      <xdr:colOff>38100</xdr:colOff>
      <xdr:row>96</xdr:row>
      <xdr:rowOff>171106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162233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163551</xdr:rowOff>
    </xdr:from>
    <xdr:to>
      <xdr:col>41</xdr:col>
      <xdr:colOff>101600</xdr:colOff>
      <xdr:row>97</xdr:row>
      <xdr:rowOff>93701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84828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1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121641</xdr:rowOff>
    </xdr:from>
    <xdr:to>
      <xdr:col>36</xdr:col>
      <xdr:colOff>165100</xdr:colOff>
      <xdr:row>97</xdr:row>
      <xdr:rowOff>51791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42918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7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75685</xdr:rowOff>
    </xdr:from>
    <xdr:to>
      <xdr:col>85</xdr:col>
      <xdr:colOff>127000</xdr:colOff>
      <xdr:row>37</xdr:row>
      <xdr:rowOff>77284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19335"/>
          <a:ext cx="8382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77284</xdr:rowOff>
    </xdr:from>
    <xdr:to>
      <xdr:col>81</xdr:col>
      <xdr:colOff>50800</xdr:colOff>
      <xdr:row>37</xdr:row>
      <xdr:rowOff>86992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20934"/>
          <a:ext cx="8890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86992</xdr:rowOff>
    </xdr:from>
    <xdr:to>
      <xdr:col>76</xdr:col>
      <xdr:colOff>114300</xdr:colOff>
      <xdr:row>37</xdr:row>
      <xdr:rowOff>157028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30642"/>
          <a:ext cx="889000" cy="7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66235</xdr:rowOff>
    </xdr:from>
    <xdr:to>
      <xdr:col>71</xdr:col>
      <xdr:colOff>177800</xdr:colOff>
      <xdr:row>37</xdr:row>
      <xdr:rowOff>157028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09885"/>
          <a:ext cx="8890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24885</xdr:rowOff>
    </xdr:from>
    <xdr:to>
      <xdr:col>85</xdr:col>
      <xdr:colOff>177800</xdr:colOff>
      <xdr:row>37</xdr:row>
      <xdr:rowOff>126485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3312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26484</xdr:rowOff>
    </xdr:from>
    <xdr:to>
      <xdr:col>81</xdr:col>
      <xdr:colOff>101600</xdr:colOff>
      <xdr:row>37</xdr:row>
      <xdr:rowOff>128084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119211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6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36192</xdr:rowOff>
    </xdr:from>
    <xdr:to>
      <xdr:col>76</xdr:col>
      <xdr:colOff>165100</xdr:colOff>
      <xdr:row>37</xdr:row>
      <xdr:rowOff>137792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7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128919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106228</xdr:rowOff>
    </xdr:from>
    <xdr:to>
      <xdr:col>72</xdr:col>
      <xdr:colOff>38100</xdr:colOff>
      <xdr:row>38</xdr:row>
      <xdr:rowOff>36378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27505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15435</xdr:rowOff>
    </xdr:from>
    <xdr:to>
      <xdr:col>67</xdr:col>
      <xdr:colOff>101600</xdr:colOff>
      <xdr:row>37</xdr:row>
      <xdr:rowOff>117035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108162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5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16471</xdr:rowOff>
    </xdr:from>
    <xdr:to>
      <xdr:col>85</xdr:col>
      <xdr:colOff>127000</xdr:colOff>
      <xdr:row>56</xdr:row>
      <xdr:rowOff>70736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17671"/>
          <a:ext cx="838200" cy="5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70736</xdr:rowOff>
    </xdr:from>
    <xdr:to>
      <xdr:col>81</xdr:col>
      <xdr:colOff>50800</xdr:colOff>
      <xdr:row>56</xdr:row>
      <xdr:rowOff>125234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71936"/>
          <a:ext cx="889000" cy="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125234</xdr:rowOff>
    </xdr:from>
    <xdr:to>
      <xdr:col>76</xdr:col>
      <xdr:colOff>114300</xdr:colOff>
      <xdr:row>56</xdr:row>
      <xdr:rowOff>153329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726434"/>
          <a:ext cx="889000" cy="2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53746</xdr:rowOff>
    </xdr:from>
    <xdr:to>
      <xdr:col>71</xdr:col>
      <xdr:colOff>177800</xdr:colOff>
      <xdr:row>56</xdr:row>
      <xdr:rowOff>153329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54946"/>
          <a:ext cx="889000" cy="9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137121</xdr:rowOff>
    </xdr:from>
    <xdr:to>
      <xdr:col>85</xdr:col>
      <xdr:colOff>177800</xdr:colOff>
      <xdr:row>56</xdr:row>
      <xdr:rowOff>67271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115548</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19936</xdr:rowOff>
    </xdr:from>
    <xdr:to>
      <xdr:col>81</xdr:col>
      <xdr:colOff>101600</xdr:colOff>
      <xdr:row>56</xdr:row>
      <xdr:rowOff>121536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2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112663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74434</xdr:rowOff>
    </xdr:from>
    <xdr:to>
      <xdr:col>76</xdr:col>
      <xdr:colOff>165100</xdr:colOff>
      <xdr:row>57</xdr:row>
      <xdr:rowOff>4584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7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167161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102529</xdr:rowOff>
    </xdr:from>
    <xdr:to>
      <xdr:col>72</xdr:col>
      <xdr:colOff>38100</xdr:colOff>
      <xdr:row>57</xdr:row>
      <xdr:rowOff>32679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23806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9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2946</xdr:rowOff>
    </xdr:from>
    <xdr:to>
      <xdr:col>67</xdr:col>
      <xdr:colOff>101600</xdr:colOff>
      <xdr:row>56</xdr:row>
      <xdr:rowOff>104546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95673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15494</xdr:rowOff>
    </xdr:from>
    <xdr:to>
      <xdr:col>85</xdr:col>
      <xdr:colOff>127000</xdr:colOff>
      <xdr:row>77</xdr:row>
      <xdr:rowOff>33815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2531344"/>
          <a:ext cx="838200" cy="70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33815</xdr:rowOff>
    </xdr:from>
    <xdr:to>
      <xdr:col>81</xdr:col>
      <xdr:colOff>50800</xdr:colOff>
      <xdr:row>79</xdr:row>
      <xdr:rowOff>16985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235465"/>
          <a:ext cx="889000" cy="3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16985</xdr:rowOff>
    </xdr:from>
    <xdr:to>
      <xdr:col>76</xdr:col>
      <xdr:colOff>114300</xdr:colOff>
      <xdr:row>79</xdr:row>
      <xdr:rowOff>89767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61535"/>
          <a:ext cx="889000" cy="7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7950</xdr:rowOff>
    </xdr:from>
    <xdr:to>
      <xdr:col>71</xdr:col>
      <xdr:colOff>177800</xdr:colOff>
      <xdr:row>79</xdr:row>
      <xdr:rowOff>89767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52500"/>
          <a:ext cx="889000" cy="8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136144</xdr:rowOff>
    </xdr:from>
    <xdr:to>
      <xdr:col>85</xdr:col>
      <xdr:colOff>177800</xdr:colOff>
      <xdr:row>73</xdr:row>
      <xdr:rowOff>66294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48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159021</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33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154465</xdr:rowOff>
    </xdr:from>
    <xdr:to>
      <xdr:col>81</xdr:col>
      <xdr:colOff>101600</xdr:colOff>
      <xdr:row>77</xdr:row>
      <xdr:rowOff>84615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101142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5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137635</xdr:rowOff>
    </xdr:from>
    <xdr:to>
      <xdr:col>76</xdr:col>
      <xdr:colOff>165100</xdr:colOff>
      <xdr:row>79</xdr:row>
      <xdr:rowOff>67785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1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58912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38967</xdr:rowOff>
    </xdr:from>
    <xdr:to>
      <xdr:col>72</xdr:col>
      <xdr:colOff>38100</xdr:colOff>
      <xdr:row>79</xdr:row>
      <xdr:rowOff>140567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8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131694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76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128600</xdr:rowOff>
    </xdr:from>
    <xdr:to>
      <xdr:col>67</xdr:col>
      <xdr:colOff>101600</xdr:colOff>
      <xdr:row>79</xdr:row>
      <xdr:rowOff>58750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49877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150682</xdr:rowOff>
    </xdr:from>
    <xdr:to>
      <xdr:col>85</xdr:col>
      <xdr:colOff>127000</xdr:colOff>
      <xdr:row>93</xdr:row>
      <xdr:rowOff>161651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095532"/>
          <a:ext cx="838200" cy="1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128640</xdr:rowOff>
    </xdr:from>
    <xdr:to>
      <xdr:col>81</xdr:col>
      <xdr:colOff>50800</xdr:colOff>
      <xdr:row>93</xdr:row>
      <xdr:rowOff>161651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073490"/>
          <a:ext cx="889000" cy="3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128640</xdr:rowOff>
    </xdr:from>
    <xdr:to>
      <xdr:col>76</xdr:col>
      <xdr:colOff>114300</xdr:colOff>
      <xdr:row>94</xdr:row>
      <xdr:rowOff>19855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073490"/>
          <a:ext cx="889000" cy="6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19855</xdr:rowOff>
    </xdr:from>
    <xdr:to>
      <xdr:col>71</xdr:col>
      <xdr:colOff>177800</xdr:colOff>
      <xdr:row>94</xdr:row>
      <xdr:rowOff>83922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136155"/>
          <a:ext cx="889000" cy="6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99882</xdr:rowOff>
    </xdr:from>
    <xdr:to>
      <xdr:col>85</xdr:col>
      <xdr:colOff>177800</xdr:colOff>
      <xdr:row>94</xdr:row>
      <xdr:rowOff>30032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04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122759</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89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110851</xdr:rowOff>
    </xdr:from>
    <xdr:to>
      <xdr:col>81</xdr:col>
      <xdr:colOff>101600</xdr:colOff>
      <xdr:row>94</xdr:row>
      <xdr:rowOff>41001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0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57528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83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77840</xdr:rowOff>
    </xdr:from>
    <xdr:to>
      <xdr:col>76</xdr:col>
      <xdr:colOff>165100</xdr:colOff>
      <xdr:row>94</xdr:row>
      <xdr:rowOff>7990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02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24517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79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140505</xdr:rowOff>
    </xdr:from>
    <xdr:to>
      <xdr:col>72</xdr:col>
      <xdr:colOff>38100</xdr:colOff>
      <xdr:row>94</xdr:row>
      <xdr:rowOff>70655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08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87182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86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33122</xdr:rowOff>
    </xdr:from>
    <xdr:to>
      <xdr:col>67</xdr:col>
      <xdr:colOff>101600</xdr:colOff>
      <xdr:row>94</xdr:row>
      <xdr:rowOff>134722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1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151249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92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210,287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円となっており、類似団体内平均値より低い値となった。昨年度より増加したのは、戸籍・住民台帳費と選挙費が増となったためである。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319,632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依然として類似団体内平均値より高い値となっている。低所得世帯支援給付金事業の経費と老人福祉行政に要する経費である老人福祉費が増加していることが主な要因であり、高齢化率が県下１位である町の現状を映し出した結果ともい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280,086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円となっており、類似団体内平均値と比較して一人当たりのコストが上回っている。昨年度より増加したのは、肝属郡医師会立病院再整備事業が増となったためである。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101,953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円となっており、類似団体内平均値と比較して一人当たりのコストが下回っている。昨年度より増加したのは、佐多地区小中一貫校施設改修事業が増となったためである。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102,160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較して一人当たりのコストが上回っている。昨年度より増加したのは、令和５年度に発生した大雨や台風などによる災害復旧事業が令和６年度に完了した事業が多か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ポイント減少し、令和６年度の実質単年度収支は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となった。また、財政調整基金残高については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今後の公共施設の老朽化対策や扶助費の増加等を想定し、より一層財政の健全化に努める。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で黒字となったが、それぞれの特別会計及び事業会計は共通して財源不足が課題となっており、一般会計繰入金への依存傾向にある。今後は公共施設の老朽化対策等による投資的経費の増加や、高齢者の比率が増加するとによるサービスに係る経費の増加が見込まれるため、より一層、財政の効率化を図る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9278717</v>
      </c>
      <c r="BO4" s="436"/>
      <c r="BP4" s="436"/>
      <c r="BQ4" s="436"/>
      <c r="BR4" s="436"/>
      <c r="BS4" s="436"/>
      <c r="BT4" s="436"/>
      <c r="BU4" s="437"/>
      <c r="BV4" s="435">
        <v>7874513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6.5</v>
      </c>
      <c r="CU4" s="576"/>
      <c r="CV4" s="576"/>
      <c r="CW4" s="576"/>
      <c r="CX4" s="576"/>
      <c r="CY4" s="576"/>
      <c r="CZ4" s="576"/>
      <c r="DA4" s="577"/>
      <c r="DB4" s="575">
        <v>6.8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8872661</v>
      </c>
      <c r="BO5" s="407"/>
      <c r="BP5" s="407"/>
      <c r="BQ5" s="407"/>
      <c r="BR5" s="407"/>
      <c r="BS5" s="407"/>
      <c r="BT5" s="407"/>
      <c r="BU5" s="408"/>
      <c r="BV5" s="406">
        <v>7495849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88.2</v>
      </c>
      <c r="CU5" s="404"/>
      <c r="CV5" s="404"/>
      <c r="CW5" s="404"/>
      <c r="CX5" s="404"/>
      <c r="CY5" s="404"/>
      <c r="CZ5" s="404"/>
      <c r="DA5" s="405"/>
      <c r="DB5" s="403">
        <v>86.9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406056</v>
      </c>
      <c r="BO6" s="407"/>
      <c r="BP6" s="407"/>
      <c r="BQ6" s="407"/>
      <c r="BR6" s="407"/>
      <c r="BS6" s="407"/>
      <c r="BT6" s="407"/>
      <c r="BU6" s="408"/>
      <c r="BV6" s="406">
        <v>378664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88.4</v>
      </c>
      <c r="CU6" s="550"/>
      <c r="CV6" s="550"/>
      <c r="CW6" s="550"/>
      <c r="CX6" s="550"/>
      <c r="CY6" s="550"/>
      <c r="CZ6" s="550"/>
      <c r="DA6" s="551"/>
      <c r="DB6" s="549">
        <v>87.2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120918</v>
      </c>
      <c r="BO7" s="407"/>
      <c r="BP7" s="407"/>
      <c r="BQ7" s="407"/>
      <c r="BR7" s="407"/>
      <c r="BS7" s="407"/>
      <c r="BT7" s="407"/>
      <c r="BU7" s="408"/>
      <c r="BV7" s="406">
        <v>80065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4392582</v>
      </c>
      <c r="CU7" s="407"/>
      <c r="CV7" s="407"/>
      <c r="CW7" s="407"/>
      <c r="CX7" s="407"/>
      <c r="CY7" s="407"/>
      <c r="CZ7" s="407"/>
      <c r="DA7" s="408"/>
      <c r="DB7" s="406">
        <v>4373355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285138</v>
      </c>
      <c r="BO8" s="407"/>
      <c r="BP8" s="407"/>
      <c r="BQ8" s="407"/>
      <c r="BR8" s="407"/>
      <c r="BS8" s="407"/>
      <c r="BT8" s="407"/>
      <c r="BU8" s="408"/>
      <c r="BV8" s="406">
        <v>298599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0.16</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6481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-13461</v>
      </c>
      <c r="BO9" s="407"/>
      <c r="BP9" s="407"/>
      <c r="BQ9" s="407"/>
      <c r="BR9" s="407"/>
      <c r="BS9" s="407"/>
      <c r="BT9" s="407"/>
      <c r="BU9" s="408"/>
      <c r="BV9" s="406">
        <v>7879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19.100000000000001</v>
      </c>
      <c r="CU9" s="404"/>
      <c r="CV9" s="404"/>
      <c r="CW9" s="404"/>
      <c r="CX9" s="404"/>
      <c r="CY9" s="404"/>
      <c r="CZ9" s="404"/>
      <c r="DA9" s="405"/>
      <c r="DB9" s="403">
        <v>19.5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7542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8736</v>
      </c>
      <c r="BO10" s="407"/>
      <c r="BP10" s="407"/>
      <c r="BQ10" s="407"/>
      <c r="BR10" s="407"/>
      <c r="BS10" s="407"/>
      <c r="BT10" s="407"/>
      <c r="BU10" s="408"/>
      <c r="BV10" s="406">
        <v>1900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5912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410</v>
      </c>
      <c r="BO12" s="407"/>
      <c r="BP12" s="407"/>
      <c r="BQ12" s="407"/>
      <c r="BR12" s="407"/>
      <c r="BS12" s="407"/>
      <c r="BT12" s="407"/>
      <c r="BU12" s="408"/>
      <c r="BV12" s="406">
        <v>5968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5861</v>
      </c>
      <c r="S13" s="494"/>
      <c r="T13" s="494"/>
      <c r="U13" s="494"/>
      <c r="V13" s="495"/>
      <c r="W13" s="496" t="s">
        <v>131</v>
      </c>
      <c r="X13" s="392"/>
      <c r="Y13" s="392"/>
      <c r="Z13" s="392"/>
      <c r="AA13" s="392"/>
      <c r="AB13" s="393"/>
      <c r="AC13" s="359">
        <v>1040</v>
      </c>
      <c r="AD13" s="360"/>
      <c r="AE13" s="360"/>
      <c r="AF13" s="360"/>
      <c r="AG13" s="361"/>
      <c r="AH13" s="359">
        <v>1175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-5135</v>
      </c>
      <c r="BO13" s="407"/>
      <c r="BP13" s="407"/>
      <c r="BQ13" s="407"/>
      <c r="BR13" s="407"/>
      <c r="BS13" s="407"/>
      <c r="BT13" s="407"/>
      <c r="BU13" s="408"/>
      <c r="BV13" s="406">
        <v>3811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9.8000000000000007</v>
      </c>
      <c r="CU13" s="404"/>
      <c r="CV13" s="404"/>
      <c r="CW13" s="404"/>
      <c r="CX13" s="404"/>
      <c r="CY13" s="404"/>
      <c r="CZ13" s="404"/>
      <c r="DA13" s="405"/>
      <c r="DB13" s="403">
        <v>10.199999999999999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6163</v>
      </c>
      <c r="S14" s="494"/>
      <c r="T14" s="494"/>
      <c r="U14" s="494"/>
      <c r="V14" s="495"/>
      <c r="W14" s="497"/>
      <c r="X14" s="395"/>
      <c r="Y14" s="395"/>
      <c r="Z14" s="395"/>
      <c r="AA14" s="395"/>
      <c r="AB14" s="396"/>
      <c r="AC14" s="486">
        <v>34</v>
      </c>
      <c r="AD14" s="487"/>
      <c r="AE14" s="487"/>
      <c r="AF14" s="487"/>
      <c r="AG14" s="488"/>
      <c r="AH14" s="486">
        <v>34.1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6120</v>
      </c>
      <c r="S15" s="494"/>
      <c r="T15" s="494"/>
      <c r="U15" s="494"/>
      <c r="V15" s="495"/>
      <c r="W15" s="496" t="s">
        <v>137</v>
      </c>
      <c r="X15" s="392"/>
      <c r="Y15" s="392"/>
      <c r="Z15" s="392"/>
      <c r="AA15" s="392"/>
      <c r="AB15" s="393"/>
      <c r="AC15" s="359">
        <v>406</v>
      </c>
      <c r="AD15" s="360"/>
      <c r="AE15" s="360"/>
      <c r="AF15" s="360"/>
      <c r="AG15" s="361"/>
      <c r="AH15" s="359">
        <v>505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683828</v>
      </c>
      <c r="BO15" s="436"/>
      <c r="BP15" s="436"/>
      <c r="BQ15" s="436"/>
      <c r="BR15" s="436"/>
      <c r="BS15" s="436"/>
      <c r="BT15" s="436"/>
      <c r="BU15" s="437"/>
      <c r="BV15" s="435">
        <v>691797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13.3</v>
      </c>
      <c r="AD16" s="487"/>
      <c r="AE16" s="487"/>
      <c r="AF16" s="487"/>
      <c r="AG16" s="488"/>
      <c r="AH16" s="486">
        <v>14.7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4253488</v>
      </c>
      <c r="BO16" s="407"/>
      <c r="BP16" s="407"/>
      <c r="BQ16" s="407"/>
      <c r="BR16" s="407"/>
      <c r="BS16" s="407"/>
      <c r="BT16" s="407"/>
      <c r="BU16" s="408"/>
      <c r="BV16" s="406">
        <v>4200974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1611</v>
      </c>
      <c r="AD17" s="360"/>
      <c r="AE17" s="360"/>
      <c r="AF17" s="360"/>
      <c r="AG17" s="361"/>
      <c r="AH17" s="359">
        <v>1762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834973</v>
      </c>
      <c r="BO17" s="407"/>
      <c r="BP17" s="407"/>
      <c r="BQ17" s="407"/>
      <c r="BR17" s="407"/>
      <c r="BS17" s="407"/>
      <c r="BT17" s="407"/>
      <c r="BU17" s="408"/>
      <c r="BV17" s="406">
        <v>847902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213.59</v>
      </c>
      <c r="M18" s="459"/>
      <c r="N18" s="459"/>
      <c r="O18" s="459"/>
      <c r="P18" s="459"/>
      <c r="Q18" s="459"/>
      <c r="R18" s="460"/>
      <c r="S18" s="460"/>
      <c r="T18" s="460"/>
      <c r="U18" s="460"/>
      <c r="V18" s="461"/>
      <c r="W18" s="477"/>
      <c r="X18" s="478"/>
      <c r="Y18" s="478"/>
      <c r="Z18" s="478"/>
      <c r="AA18" s="478"/>
      <c r="AB18" s="502"/>
      <c r="AC18" s="376">
        <v>52.7</v>
      </c>
      <c r="AD18" s="377"/>
      <c r="AE18" s="377"/>
      <c r="AF18" s="377"/>
      <c r="AG18" s="462"/>
      <c r="AH18" s="376">
        <v>51.2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3896108</v>
      </c>
      <c r="BO18" s="407"/>
      <c r="BP18" s="407"/>
      <c r="BQ18" s="407"/>
      <c r="BR18" s="407"/>
      <c r="BS18" s="407"/>
      <c r="BT18" s="407"/>
      <c r="BU18" s="408"/>
      <c r="BV18" s="406">
        <v>3827526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5628375</v>
      </c>
      <c r="BO19" s="407"/>
      <c r="BP19" s="407"/>
      <c r="BQ19" s="407"/>
      <c r="BR19" s="407"/>
      <c r="BS19" s="407"/>
      <c r="BT19" s="407"/>
      <c r="BU19" s="408"/>
      <c r="BV19" s="406">
        <v>5660557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3153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10047531</v>
      </c>
      <c r="BO22" s="436"/>
      <c r="BP22" s="436"/>
      <c r="BQ22" s="436"/>
      <c r="BR22" s="436"/>
      <c r="BS22" s="436"/>
      <c r="BT22" s="436"/>
      <c r="BU22" s="437"/>
      <c r="BV22" s="435">
        <v>9452595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7063992</v>
      </c>
      <c r="BO23" s="407"/>
      <c r="BP23" s="407"/>
      <c r="BQ23" s="407"/>
      <c r="BR23" s="407"/>
      <c r="BS23" s="407"/>
      <c r="BT23" s="407"/>
      <c r="BU23" s="408"/>
      <c r="BV23" s="406">
        <v>6294561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7600</v>
      </c>
      <c r="R24" s="360"/>
      <c r="S24" s="360"/>
      <c r="T24" s="360"/>
      <c r="U24" s="360"/>
      <c r="V24" s="361"/>
      <c r="W24" s="449"/>
      <c r="X24" s="386"/>
      <c r="Y24" s="387"/>
      <c r="Z24" s="362" t="s">
        <v>162</v>
      </c>
      <c r="AA24" s="363"/>
      <c r="AB24" s="363"/>
      <c r="AC24" s="363"/>
      <c r="AD24" s="363"/>
      <c r="AE24" s="363"/>
      <c r="AF24" s="363"/>
      <c r="AG24" s="364"/>
      <c r="AH24" s="359">
        <v>100</v>
      </c>
      <c r="AI24" s="360"/>
      <c r="AJ24" s="360"/>
      <c r="AK24" s="360"/>
      <c r="AL24" s="361"/>
      <c r="AM24" s="359">
        <v>320600</v>
      </c>
      <c r="AN24" s="360"/>
      <c r="AO24" s="360"/>
      <c r="AP24" s="360"/>
      <c r="AQ24" s="360"/>
      <c r="AR24" s="361"/>
      <c r="AS24" s="359">
        <v>3206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8291968</v>
      </c>
      <c r="BO24" s="407"/>
      <c r="BP24" s="407"/>
      <c r="BQ24" s="407"/>
      <c r="BR24" s="407"/>
      <c r="BS24" s="407"/>
      <c r="BT24" s="407"/>
      <c r="BU24" s="408"/>
      <c r="BV24" s="406">
        <v>7483943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5940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2761972</v>
      </c>
      <c r="BO25" s="436"/>
      <c r="BP25" s="436"/>
      <c r="BQ25" s="436"/>
      <c r="BR25" s="436"/>
      <c r="BS25" s="436"/>
      <c r="BT25" s="436"/>
      <c r="BU25" s="437"/>
      <c r="BV25" s="435">
        <v>306247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5530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3060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50000</v>
      </c>
      <c r="BO27" s="441"/>
      <c r="BP27" s="441"/>
      <c r="BQ27" s="441"/>
      <c r="BR27" s="441"/>
      <c r="BS27" s="441"/>
      <c r="BT27" s="441"/>
      <c r="BU27" s="442"/>
      <c r="BV27" s="440">
        <v>50000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2480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853524</v>
      </c>
      <c r="BO28" s="436"/>
      <c r="BP28" s="436"/>
      <c r="BQ28" s="436"/>
      <c r="BR28" s="436"/>
      <c r="BS28" s="436"/>
      <c r="BT28" s="436"/>
      <c r="BU28" s="437"/>
      <c r="BV28" s="435">
        <v>845198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10</v>
      </c>
      <c r="M29" s="360"/>
      <c r="N29" s="360"/>
      <c r="O29" s="360"/>
      <c r="P29" s="361"/>
      <c r="Q29" s="359">
        <v>2270</v>
      </c>
      <c r="R29" s="360"/>
      <c r="S29" s="360"/>
      <c r="T29" s="360"/>
      <c r="U29" s="360"/>
      <c r="V29" s="361"/>
      <c r="W29" s="450"/>
      <c r="X29" s="451"/>
      <c r="Y29" s="452"/>
      <c r="Z29" s="362" t="s">
        <v>178</v>
      </c>
      <c r="AA29" s="363"/>
      <c r="AB29" s="363"/>
      <c r="AC29" s="363"/>
      <c r="AD29" s="363"/>
      <c r="AE29" s="363"/>
      <c r="AF29" s="363"/>
      <c r="AG29" s="364"/>
      <c r="AH29" s="359">
        <v>101</v>
      </c>
      <c r="AI29" s="360"/>
      <c r="AJ29" s="360"/>
      <c r="AK29" s="360"/>
      <c r="AL29" s="361"/>
      <c r="AM29" s="359">
        <v>324722</v>
      </c>
      <c r="AN29" s="360"/>
      <c r="AO29" s="360"/>
      <c r="AP29" s="360"/>
      <c r="AQ29" s="360"/>
      <c r="AR29" s="361"/>
      <c r="AS29" s="359">
        <v>3215</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1644400</v>
      </c>
      <c r="BO29" s="407"/>
      <c r="BP29" s="407"/>
      <c r="BQ29" s="407"/>
      <c r="BR29" s="407"/>
      <c r="BS29" s="407"/>
      <c r="BT29" s="407"/>
      <c r="BU29" s="408"/>
      <c r="BV29" s="406">
        <v>1753400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6358738</v>
      </c>
      <c r="BO30" s="441"/>
      <c r="BP30" s="441"/>
      <c r="BQ30" s="441"/>
      <c r="BR30" s="441"/>
      <c r="BS30" s="441"/>
      <c r="BT30" s="441"/>
      <c r="BU30" s="442"/>
      <c r="BV30" s="440">
        <v>6489547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診療所事業特別会計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介護保険事業（保険事業勘定）特別会計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南大隅衛生管理組合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介護保険事業（サービス事業勘定）特別会計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大隅肝属地区消防組合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大隅肝属広域事務組合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鹿児島県後期高齢者医療広域連合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D7pqvwcOgkKOs4SmcqpN4WOIXWln1R/LBCojCteQINSUuD7iP/7yfmRepoePe84rUUShFVswC7cm2sdaJ1p3Ng==" saltValue="0eUWemSMKQAVsmh3OFh73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7.01</v>
      </c>
      <c r="G34" s="33">
        <v>6.29</v>
      </c>
      <c r="H34" s="33">
        <v>6.56</v>
      </c>
      <c r="I34" s="33">
        <v>6.82</v>
      </c>
      <c r="J34" s="34">
        <v>6.49</v>
      </c>
      <c r="K34" s="22"/>
      <c r="L34" s="22"/>
      <c r="M34" s="22"/>
      <c r="N34" s="22"/>
      <c r="O34" s="22"/>
      <c r="P34" s="22"/>
    </row>
    <row r="35" spans="1:16" ht="39" customHeight="1" x14ac:dyDescent="0.2">
      <c r="A35" s="22"/>
      <c r="B35" s="35"/>
      <c r="C35" s="1132" t="s">
        <v>535</v>
      </c>
      <c r="D35" s="1132"/>
      <c r="E35" s="1133"/>
      <c r="F35" s="36">
        <v>0.74</v>
      </c>
      <c r="G35" s="37">
        <v>1.37</v>
      </c>
      <c r="H35" s="37">
        <v>0.87</v>
      </c>
      <c r="I35" s="37">
        <v>1.4</v>
      </c>
      <c r="J35" s="38">
        <v>1.47</v>
      </c>
      <c r="K35" s="22"/>
      <c r="L35" s="22"/>
      <c r="M35" s="22"/>
      <c r="N35" s="22"/>
      <c r="O35" s="22"/>
      <c r="P35" s="22"/>
    </row>
    <row r="36" spans="1:16" ht="39" customHeight="1" x14ac:dyDescent="0.2">
      <c r="A36" s="22"/>
      <c r="B36" s="35"/>
      <c r="C36" s="1132" t="s">
        <v>536</v>
      </c>
      <c r="D36" s="1132"/>
      <c r="E36" s="1133"/>
      <c r="F36" s="36">
        <v>2.69</v>
      </c>
      <c r="G36" s="37">
        <v>3.92</v>
      </c>
      <c r="H36" s="37">
        <v>3.23</v>
      </c>
      <c r="I36" s="37">
        <v>1.47</v>
      </c>
      <c r="J36" s="38">
        <v>0.81</v>
      </c>
      <c r="K36" s="22"/>
      <c r="L36" s="22"/>
      <c r="M36" s="22"/>
      <c r="N36" s="22"/>
      <c r="O36" s="22"/>
      <c r="P36" s="22"/>
    </row>
    <row r="37" spans="1:16" ht="39" customHeight="1" x14ac:dyDescent="0.2">
      <c r="A37" s="22"/>
      <c r="B37" s="35"/>
      <c r="C37" s="1132" t="s">
        <v>537</v>
      </c>
      <c r="D37" s="1132"/>
      <c r="E37" s="1133"/>
      <c r="F37" s="36">
        <v>0.66</v>
      </c>
      <c r="G37" s="37">
        <v>0.98</v>
      </c>
      <c r="H37" s="37">
        <v>2.11</v>
      </c>
      <c r="I37" s="37">
        <v>0.42</v>
      </c>
      <c r="J37" s="38">
        <v>0.38</v>
      </c>
      <c r="K37" s="22"/>
      <c r="L37" s="22"/>
      <c r="M37" s="22"/>
      <c r="N37" s="22"/>
      <c r="O37" s="22"/>
      <c r="P37" s="22"/>
    </row>
    <row r="38" spans="1:16" ht="39" customHeight="1" x14ac:dyDescent="0.2">
      <c r="A38" s="22"/>
      <c r="B38" s="35"/>
      <c r="C38" s="1132" t="s">
        <v>538</v>
      </c>
      <c r="D38" s="1132"/>
      <c r="E38" s="1133"/>
      <c r="F38" s="36" t="s">
        <v>488</v>
      </c>
      <c r="G38" s="37" t="s">
        <v>488</v>
      </c>
      <c r="H38" s="37" t="s">
        <v>488</v>
      </c>
      <c r="I38" s="37" t="s">
        <v>488</v>
      </c>
      <c r="J38" s="38">
        <v>0.15</v>
      </c>
      <c r="K38" s="22"/>
      <c r="L38" s="22"/>
      <c r="M38" s="22"/>
      <c r="N38" s="22"/>
      <c r="O38" s="22"/>
      <c r="P38" s="22"/>
    </row>
    <row r="39" spans="1:16" ht="39" customHeight="1" x14ac:dyDescent="0.2">
      <c r="A39" s="22"/>
      <c r="B39" s="35"/>
      <c r="C39" s="1132" t="s">
        <v>539</v>
      </c>
      <c r="D39" s="1132"/>
      <c r="E39" s="1133"/>
      <c r="F39" s="36">
        <v>0</v>
      </c>
      <c r="G39" s="37">
        <v>0.02</v>
      </c>
      <c r="H39" s="37">
        <v>0.02</v>
      </c>
      <c r="I39" s="37">
        <v>0.01</v>
      </c>
      <c r="J39" s="38">
        <v>0.03</v>
      </c>
      <c r="K39" s="22"/>
      <c r="L39" s="22"/>
      <c r="M39" s="22"/>
      <c r="N39" s="22"/>
      <c r="O39" s="22"/>
      <c r="P39" s="22"/>
    </row>
    <row r="40" spans="1:16" ht="39" customHeight="1" x14ac:dyDescent="0.2">
      <c r="A40" s="22"/>
      <c r="B40" s="35"/>
      <c r="C40" s="1132" t="s">
        <v>540</v>
      </c>
      <c r="D40" s="1132"/>
      <c r="E40" s="1133"/>
      <c r="F40" s="36">
        <v>0</v>
      </c>
      <c r="G40" s="37">
        <v>0</v>
      </c>
      <c r="H40" s="37">
        <v>0</v>
      </c>
      <c r="I40" s="37">
        <v>0</v>
      </c>
      <c r="J40" s="38">
        <v>0</v>
      </c>
      <c r="K40" s="22"/>
      <c r="L40" s="22"/>
      <c r="M40" s="22"/>
      <c r="N40" s="22"/>
      <c r="O40" s="22"/>
      <c r="P40" s="22"/>
    </row>
    <row r="41" spans="1:16" ht="39" customHeight="1" x14ac:dyDescent="0.2">
      <c r="A41" s="22"/>
      <c r="B41" s="35"/>
      <c r="C41" s="1132" t="s">
        <v>541</v>
      </c>
      <c r="D41" s="1132"/>
      <c r="E41" s="1133"/>
      <c r="F41" s="36">
        <v>0</v>
      </c>
      <c r="G41" s="37">
        <v>0</v>
      </c>
      <c r="H41" s="37">
        <v>0</v>
      </c>
      <c r="I41" s="37">
        <v>0</v>
      </c>
      <c r="J41" s="38">
        <v>0</v>
      </c>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v>0</v>
      </c>
      <c r="G43" s="42">
        <v>0.01</v>
      </c>
      <c r="H43" s="42">
        <v>0</v>
      </c>
      <c r="I43" s="42">
        <v>0.04</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8d5UkZP3LbdrLy/nZYz6DJli9eu79GBdvsFZ1Q3GX9RKJEuxgnfbNfZL6XQTUhJ4IrMPgSjlapfUrUjzphkSA==" saltValue="3Sj9x3ABYyNFPaUCrCg7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1102</v>
      </c>
      <c r="L45" s="58">
        <v>1164</v>
      </c>
      <c r="M45" s="58">
        <v>1209</v>
      </c>
      <c r="N45" s="58">
        <v>1126</v>
      </c>
      <c r="O45" s="59">
        <v>1094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129</v>
      </c>
      <c r="L48" s="62">
        <v>146</v>
      </c>
      <c r="M48" s="62">
        <v>85</v>
      </c>
      <c r="N48" s="62">
        <v>93</v>
      </c>
      <c r="O48" s="63">
        <v>93</v>
      </c>
      <c r="P48" s="46"/>
      <c r="Q48" s="46"/>
      <c r="R48" s="46"/>
      <c r="S48" s="46"/>
      <c r="T48" s="46"/>
      <c r="U48" s="46"/>
    </row>
    <row r="49" spans="1:21" ht="30.75" customHeight="1" x14ac:dyDescent="0.2">
      <c r="A49" s="46"/>
      <c r="B49" s="1163"/>
      <c r="C49" s="1164"/>
      <c r="D49" s="60"/>
      <c r="E49" s="1140" t="s">
        <v>14</v>
      </c>
      <c r="F49" s="1140"/>
      <c r="G49" s="1140"/>
      <c r="H49" s="1140"/>
      <c r="I49" s="1140"/>
      <c r="J49" s="1141"/>
      <c r="K49" s="61">
        <v>46</v>
      </c>
      <c r="L49" s="62">
        <v>43</v>
      </c>
      <c r="M49" s="62">
        <v>39</v>
      </c>
      <c r="N49" s="62">
        <v>18</v>
      </c>
      <c r="O49" s="63">
        <v>8</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922</v>
      </c>
      <c r="L52" s="62">
        <v>969</v>
      </c>
      <c r="M52" s="62">
        <v>977</v>
      </c>
      <c r="N52" s="62">
        <v>891</v>
      </c>
      <c r="O52" s="63">
        <v>855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356</v>
      </c>
      <c r="L53" s="67">
        <v>384</v>
      </c>
      <c r="M53" s="67">
        <v>356</v>
      </c>
      <c r="N53" s="67">
        <v>346</v>
      </c>
      <c r="O53" s="68">
        <v>340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Trb1Gt6x4/vIg6HupvSkK3hlSdJYo9dwxRdwQ047iRp8DbQBNf6tIrVBCTxFGnct+KHUuhqn50mmjUpEqCMkg==" saltValue="v5znkjTJ+D+PrY7YPMiY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10882</v>
      </c>
      <c r="J41" s="331">
        <v>10606</v>
      </c>
      <c r="K41" s="331">
        <v>9919</v>
      </c>
      <c r="L41" s="331">
        <v>9453</v>
      </c>
      <c r="M41" s="332">
        <v>10048</v>
      </c>
    </row>
    <row r="42" spans="2:13" ht="27.75" customHeight="1" x14ac:dyDescent="0.2">
      <c r="B42" s="1171"/>
      <c r="C42" s="1172"/>
      <c r="D42" s="104"/>
      <c r="E42" s="1175" t="s">
        <v>32</v>
      </c>
      <c r="F42" s="1175"/>
      <c r="G42" s="1175"/>
      <c r="H42" s="1176"/>
      <c r="I42" s="333" t="s">
        <v>488</v>
      </c>
      <c r="J42" s="334" t="s">
        <v>488</v>
      </c>
      <c r="K42" s="334" t="s">
        <v>488</v>
      </c>
      <c r="L42" s="334" t="s">
        <v>488</v>
      </c>
      <c r="M42" s="335" t="s">
        <v>488</v>
      </c>
    </row>
    <row r="43" spans="2:13" ht="27.75" customHeight="1" x14ac:dyDescent="0.2">
      <c r="B43" s="1171"/>
      <c r="C43" s="1172"/>
      <c r="D43" s="104"/>
      <c r="E43" s="1175" t="s">
        <v>33</v>
      </c>
      <c r="F43" s="1175"/>
      <c r="G43" s="1175"/>
      <c r="H43" s="1176"/>
      <c r="I43" s="333">
        <v>708</v>
      </c>
      <c r="J43" s="334">
        <v>748</v>
      </c>
      <c r="K43" s="334">
        <v>656</v>
      </c>
      <c r="L43" s="334">
        <v>579</v>
      </c>
      <c r="M43" s="335">
        <v>550</v>
      </c>
    </row>
    <row r="44" spans="2:13" ht="27.75" customHeight="1" x14ac:dyDescent="0.2">
      <c r="B44" s="1171"/>
      <c r="C44" s="1172"/>
      <c r="D44" s="104"/>
      <c r="E44" s="1175" t="s">
        <v>34</v>
      </c>
      <c r="F44" s="1175"/>
      <c r="G44" s="1175"/>
      <c r="H44" s="1176"/>
      <c r="I44" s="333">
        <v>116</v>
      </c>
      <c r="J44" s="334">
        <v>67</v>
      </c>
      <c r="K44" s="334">
        <v>32</v>
      </c>
      <c r="L44" s="334">
        <v>20</v>
      </c>
      <c r="M44" s="335">
        <v>56</v>
      </c>
    </row>
    <row r="45" spans="2:13" ht="27.75" customHeight="1" x14ac:dyDescent="0.2">
      <c r="B45" s="1171"/>
      <c r="C45" s="1172"/>
      <c r="D45" s="104"/>
      <c r="E45" s="1175" t="s">
        <v>35</v>
      </c>
      <c r="F45" s="1175"/>
      <c r="G45" s="1175"/>
      <c r="H45" s="1176"/>
      <c r="I45" s="333">
        <v>841</v>
      </c>
      <c r="J45" s="334">
        <v>921</v>
      </c>
      <c r="K45" s="334">
        <v>742</v>
      </c>
      <c r="L45" s="334">
        <v>767</v>
      </c>
      <c r="M45" s="335">
        <v>761</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8448</v>
      </c>
      <c r="J50" s="334">
        <v>8543</v>
      </c>
      <c r="K50" s="334">
        <v>8497</v>
      </c>
      <c r="L50" s="334">
        <v>8567</v>
      </c>
      <c r="M50" s="335">
        <v>8365</v>
      </c>
    </row>
    <row r="51" spans="2:13" ht="27.75" customHeight="1" x14ac:dyDescent="0.2">
      <c r="B51" s="1171"/>
      <c r="C51" s="1172"/>
      <c r="D51" s="104"/>
      <c r="E51" s="1175" t="s">
        <v>42</v>
      </c>
      <c r="F51" s="1175"/>
      <c r="G51" s="1175"/>
      <c r="H51" s="1176"/>
      <c r="I51" s="333">
        <v>362</v>
      </c>
      <c r="J51" s="334" t="s">
        <v>488</v>
      </c>
      <c r="K51" s="334" t="s">
        <v>488</v>
      </c>
      <c r="L51" s="334" t="s">
        <v>488</v>
      </c>
      <c r="M51" s="335">
        <v>181</v>
      </c>
    </row>
    <row r="52" spans="2:13" ht="27.75" customHeight="1" x14ac:dyDescent="0.2">
      <c r="B52" s="1173"/>
      <c r="C52" s="1174"/>
      <c r="D52" s="104"/>
      <c r="E52" s="1175" t="s">
        <v>43</v>
      </c>
      <c r="F52" s="1175"/>
      <c r="G52" s="1175"/>
      <c r="H52" s="1176"/>
      <c r="I52" s="333">
        <v>8315</v>
      </c>
      <c r="J52" s="334">
        <v>8231</v>
      </c>
      <c r="K52" s="334">
        <v>7667</v>
      </c>
      <c r="L52" s="334">
        <v>7222</v>
      </c>
      <c r="M52" s="335">
        <v>7460</v>
      </c>
    </row>
    <row r="53" spans="2:13" ht="27.75" customHeight="1" thickBot="1" x14ac:dyDescent="0.25">
      <c r="B53" s="1177" t="s">
        <v>19</v>
      </c>
      <c r="C53" s="1178"/>
      <c r="D53" s="108"/>
      <c r="E53" s="1179" t="s">
        <v>44</v>
      </c>
      <c r="F53" s="1179"/>
      <c r="G53" s="1179"/>
      <c r="H53" s="1180"/>
      <c r="I53" s="336">
        <v>-4578</v>
      </c>
      <c r="J53" s="337">
        <v>-4433</v>
      </c>
      <c r="K53" s="337">
        <v>-4814</v>
      </c>
      <c r="L53" s="337">
        <v>-4971</v>
      </c>
      <c r="M53" s="338">
        <v>-4590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Ugc9Slk/6wXtt7csOTGiN3ciyFHDAS3w15zV7OZ4ySFJarenG2pt9y7/AzbpAuszJwK6yzB5YJsdZYRy2Wnyg==" saltValue="X+kSRVys3Pqs+Yi7m3gg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J6" sqref="J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849</v>
      </c>
      <c r="G55" s="339">
        <v>845</v>
      </c>
      <c r="H55" s="340">
        <v>854</v>
      </c>
    </row>
    <row r="56" spans="2:8" ht="52.5" customHeight="1" x14ac:dyDescent="0.2">
      <c r="B56" s="120"/>
      <c r="C56" s="1198" t="s">
        <v>47</v>
      </c>
      <c r="D56" s="1198"/>
      <c r="E56" s="1199"/>
      <c r="F56" s="341">
        <v>1693</v>
      </c>
      <c r="G56" s="341">
        <v>1753</v>
      </c>
      <c r="H56" s="342">
        <v>1644</v>
      </c>
    </row>
    <row r="57" spans="2:8" ht="53.25" customHeight="1" x14ac:dyDescent="0.2">
      <c r="B57" s="120"/>
      <c r="C57" s="1200" t="s">
        <v>48</v>
      </c>
      <c r="D57" s="1200"/>
      <c r="E57" s="1201"/>
      <c r="F57" s="343">
        <v>6594</v>
      </c>
      <c r="G57" s="343">
        <v>6490</v>
      </c>
      <c r="H57" s="344">
        <v>6359</v>
      </c>
    </row>
    <row r="58" spans="2:8" ht="45.75" customHeight="1" x14ac:dyDescent="0.2">
      <c r="B58" s="121"/>
      <c r="C58" s="1188" t="s">
        <v>549</v>
      </c>
      <c r="D58" s="1189"/>
      <c r="E58" s="1190"/>
      <c r="F58" s="345">
        <v>1748</v>
      </c>
      <c r="G58" s="345">
        <v>1703</v>
      </c>
      <c r="H58" s="346">
        <v>1649</v>
      </c>
    </row>
    <row r="59" spans="2:8" ht="45.75" customHeight="1" x14ac:dyDescent="0.2">
      <c r="B59" s="121"/>
      <c r="C59" s="1188" t="s">
        <v>550</v>
      </c>
      <c r="D59" s="1189"/>
      <c r="E59" s="1190"/>
      <c r="F59" s="345">
        <v>1429</v>
      </c>
      <c r="G59" s="345">
        <v>1402</v>
      </c>
      <c r="H59" s="346">
        <v>1336</v>
      </c>
    </row>
    <row r="60" spans="2:8" ht="45.75" customHeight="1" x14ac:dyDescent="0.2">
      <c r="B60" s="121"/>
      <c r="C60" s="1188" t="s">
        <v>551</v>
      </c>
      <c r="D60" s="1189"/>
      <c r="E60" s="1190"/>
      <c r="F60" s="345">
        <v>1367</v>
      </c>
      <c r="G60" s="345">
        <v>1370</v>
      </c>
      <c r="H60" s="346">
        <v>1374</v>
      </c>
    </row>
    <row r="61" spans="2:8" ht="45.75" customHeight="1" x14ac:dyDescent="0.2">
      <c r="B61" s="121"/>
      <c r="C61" s="1188" t="s">
        <v>552</v>
      </c>
      <c r="D61" s="1189"/>
      <c r="E61" s="1190"/>
      <c r="F61" s="345">
        <v>1201</v>
      </c>
      <c r="G61" s="345">
        <v>1203</v>
      </c>
      <c r="H61" s="346">
        <v>1207</v>
      </c>
    </row>
    <row r="62" spans="2:8" ht="45.75" customHeight="1" thickBot="1" x14ac:dyDescent="0.25">
      <c r="B62" s="122"/>
      <c r="C62" s="1191" t="s">
        <v>553</v>
      </c>
      <c r="D62" s="1192"/>
      <c r="E62" s="1193"/>
      <c r="F62" s="347">
        <v>325</v>
      </c>
      <c r="G62" s="347">
        <v>325</v>
      </c>
      <c r="H62" s="348">
        <v>325</v>
      </c>
    </row>
    <row r="63" spans="2:8" ht="52.5" customHeight="1" thickBot="1" x14ac:dyDescent="0.25">
      <c r="B63" s="123"/>
      <c r="C63" s="1194" t="s">
        <v>49</v>
      </c>
      <c r="D63" s="1194"/>
      <c r="E63" s="1195"/>
      <c r="F63" s="349">
        <v>9137</v>
      </c>
      <c r="G63" s="349">
        <v>9088</v>
      </c>
      <c r="H63" s="350">
        <v>8857</v>
      </c>
    </row>
    <row r="64" spans="2:8" ht="13" x14ac:dyDescent="0.2"/>
  </sheetData>
  <sheetProtection algorithmName="SHA-512" hashValue="/J7tXuq+FucA4VlZhXGtNkKqMI6eyUqcdpddF3hw9IpN96Ui8RC/uod6AoZn5s0FQSkEMnUdvBts2HwZBcUdPQ==" saltValue="qlLrU/D3yMg0QbuUA5qI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214960</v>
      </c>
      <c r="E3" s="142"/>
      <c r="F3" s="143">
        <v>200194</v>
      </c>
      <c r="G3" s="144"/>
      <c r="H3" s="145"/>
    </row>
    <row r="4" spans="1:8" x14ac:dyDescent="0.2">
      <c r="A4" s="146"/>
      <c r="B4" s="147"/>
      <c r="C4" s="148"/>
      <c r="D4" s="149">
        <v>146620</v>
      </c>
      <c r="E4" s="150"/>
      <c r="F4" s="151">
        <v>106422</v>
      </c>
      <c r="G4" s="152"/>
      <c r="H4" s="153"/>
    </row>
    <row r="5" spans="1:8" x14ac:dyDescent="0.2">
      <c r="A5" s="134" t="s">
        <v>521</v>
      </c>
      <c r="B5" s="139"/>
      <c r="C5" s="140"/>
      <c r="D5" s="141">
        <v>199994</v>
      </c>
      <c r="E5" s="142"/>
      <c r="F5" s="143">
        <v>196914</v>
      </c>
      <c r="G5" s="144"/>
      <c r="H5" s="145"/>
    </row>
    <row r="6" spans="1:8" x14ac:dyDescent="0.2">
      <c r="A6" s="146"/>
      <c r="B6" s="147"/>
      <c r="C6" s="148"/>
      <c r="D6" s="149">
        <v>166588</v>
      </c>
      <c r="E6" s="150"/>
      <c r="F6" s="151">
        <v>98966</v>
      </c>
      <c r="G6" s="152"/>
      <c r="H6" s="153"/>
    </row>
    <row r="7" spans="1:8" x14ac:dyDescent="0.2">
      <c r="A7" s="134" t="s">
        <v>522</v>
      </c>
      <c r="B7" s="139"/>
      <c r="C7" s="140"/>
      <c r="D7" s="141">
        <v>104666</v>
      </c>
      <c r="E7" s="142"/>
      <c r="F7" s="143">
        <v>204757</v>
      </c>
      <c r="G7" s="144"/>
      <c r="H7" s="145"/>
    </row>
    <row r="8" spans="1:8" x14ac:dyDescent="0.2">
      <c r="A8" s="146"/>
      <c r="B8" s="147"/>
      <c r="C8" s="148"/>
      <c r="D8" s="149">
        <v>65831</v>
      </c>
      <c r="E8" s="150"/>
      <c r="F8" s="151">
        <v>106071</v>
      </c>
      <c r="G8" s="152"/>
      <c r="H8" s="153"/>
    </row>
    <row r="9" spans="1:8" x14ac:dyDescent="0.2">
      <c r="A9" s="134" t="s">
        <v>523</v>
      </c>
      <c r="B9" s="139"/>
      <c r="C9" s="140"/>
      <c r="D9" s="141">
        <v>108848</v>
      </c>
      <c r="E9" s="142"/>
      <c r="F9" s="143">
        <v>194971</v>
      </c>
      <c r="G9" s="144"/>
      <c r="H9" s="145"/>
    </row>
    <row r="10" spans="1:8" x14ac:dyDescent="0.2">
      <c r="A10" s="146"/>
      <c r="B10" s="147"/>
      <c r="C10" s="148"/>
      <c r="D10" s="149">
        <v>61510</v>
      </c>
      <c r="E10" s="150"/>
      <c r="F10" s="151">
        <v>105966</v>
      </c>
      <c r="G10" s="152"/>
      <c r="H10" s="153"/>
    </row>
    <row r="11" spans="1:8" x14ac:dyDescent="0.2">
      <c r="A11" s="134" t="s">
        <v>524</v>
      </c>
      <c r="B11" s="139"/>
      <c r="C11" s="140"/>
      <c r="D11" s="141">
        <v>290801</v>
      </c>
      <c r="E11" s="142"/>
      <c r="F11" s="143">
        <v>224172</v>
      </c>
      <c r="G11" s="144"/>
      <c r="H11" s="145"/>
    </row>
    <row r="12" spans="1:8" x14ac:dyDescent="0.2">
      <c r="A12" s="146"/>
      <c r="B12" s="147"/>
      <c r="C12" s="154"/>
      <c r="D12" s="149">
        <v>237937</v>
      </c>
      <c r="E12" s="150"/>
      <c r="F12" s="151">
        <v>117611</v>
      </c>
      <c r="G12" s="152"/>
      <c r="H12" s="153"/>
    </row>
    <row r="13" spans="1:8" x14ac:dyDescent="0.2">
      <c r="A13" s="134"/>
      <c r="B13" s="139"/>
      <c r="C13" s="140"/>
      <c r="D13" s="141">
        <v>183854</v>
      </c>
      <c r="E13" s="142"/>
      <c r="F13" s="143">
        <v>204202</v>
      </c>
      <c r="G13" s="155"/>
      <c r="H13" s="145"/>
    </row>
    <row r="14" spans="1:8" x14ac:dyDescent="0.2">
      <c r="A14" s="146"/>
      <c r="B14" s="147"/>
      <c r="C14" s="148"/>
      <c r="D14" s="149">
        <v>135697</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7.01</v>
      </c>
      <c r="C19" s="156">
        <f>ROUND(VALUE(SUBSTITUTE(実質収支比率等に係る経年分析!G$48,"▲","-")),2)</f>
        <v>6.29</v>
      </c>
      <c r="D19" s="156">
        <f>ROUND(VALUE(SUBSTITUTE(実質収支比率等に係る経年分析!H$48,"▲","-")),2)</f>
        <v>6.56</v>
      </c>
      <c r="E19" s="156">
        <f>ROUND(VALUE(SUBSTITUTE(実質収支比率等に係る経年分析!I$48,"▲","-")),2)</f>
        <v>6.83</v>
      </c>
      <c r="F19" s="156">
        <f>ROUND(VALUE(SUBSTITUTE(実質収支比率等に係る経年分析!J$48,"▲","-")),2)</f>
        <v>6.49</v>
      </c>
    </row>
    <row r="20" spans="1:11" x14ac:dyDescent="0.2">
      <c r="A20" s="156" t="s">
        <v>53</v>
      </c>
      <c r="B20" s="156">
        <f>ROUND(VALUE(SUBSTITUTE(実質収支比率等に係る経年分析!F$47,"▲","-")),2)</f>
        <v>20.12</v>
      </c>
      <c r="C20" s="156">
        <f>ROUND(VALUE(SUBSTITUTE(実質収支比率等に係る経年分析!G$47,"▲","-")),2)</f>
        <v>18.739999999999998</v>
      </c>
      <c r="D20" s="156">
        <f>ROUND(VALUE(SUBSTITUTE(実質収支比率等に係る経年分析!H$47,"▲","-")),2)</f>
        <v>19.170000000000002</v>
      </c>
      <c r="E20" s="156">
        <f>ROUND(VALUE(SUBSTITUTE(実質収支比率等に係る経年分析!I$47,"▲","-")),2)</f>
        <v>19.329999999999998</v>
      </c>
      <c r="F20" s="156">
        <f>ROUND(VALUE(SUBSTITUTE(実質収支比率等に係る経年分析!J$47,"▲","-")),2)</f>
        <v>19.43</v>
      </c>
    </row>
    <row r="21" spans="1:11" x14ac:dyDescent="0.2">
      <c r="A21" s="156" t="s">
        <v>54</v>
      </c>
      <c r="B21" s="156">
        <f>IF(ISNUMBER(VALUE(SUBSTITUTE(実質収支比率等に係る経年分析!F$49,"▲","-"))),ROUND(VALUE(SUBSTITUTE(実質収支比率等に係る経年分析!F$49,"▲","-")),2),NA())</f>
        <v>0.2</v>
      </c>
      <c r="C21" s="156">
        <f>IF(ISNUMBER(VALUE(SUBSTITUTE(実質収支比率等に係る経年分析!G$49,"▲","-"))),ROUND(VALUE(SUBSTITUTE(実質収支比率等に係る経年分析!G$49,"▲","-")),2),NA())</f>
        <v>-0.3</v>
      </c>
      <c r="D21" s="156">
        <f>IF(ISNUMBER(VALUE(SUBSTITUTE(実質収支比率等に係る経年分析!H$49,"▲","-"))),ROUND(VALUE(SUBSTITUTE(実質収支比率等に係る経年分析!H$49,"▲","-")),2),NA())</f>
        <v>0</v>
      </c>
      <c r="E21" s="156">
        <f>IF(ISNUMBER(VALUE(SUBSTITUTE(実質収支比率等に係る経年分析!I$49,"▲","-"))),ROUND(VALUE(SUBSTITUTE(実質収支比率等に係る経年分析!I$49,"▲","-")),2),NA())</f>
        <v>0.09</v>
      </c>
      <c r="F21" s="156">
        <f>IF(ISNUMBER(VALUE(SUBSTITUTE(実質収支比率等に係る経年分析!J$49,"▲","-"))),ROUND(VALUE(SUBSTITUTE(実質収支比率等に係る経年分析!J$49,"▲","-")),2),NA())</f>
        <v>-0.12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介護保険事業（サービス事業勘定）特別会計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診療所事業特別会計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0.38</v>
      </c>
    </row>
    <row r="34" spans="1:16" x14ac:dyDescent="0.2">
      <c r="A34" s="157" t="str">
        <f>IF(連結実質赤字比率に係る赤字・黒字の構成分析!C$36="",NA(),連結実質赤字比率に係る赤字・黒字の構成分析!C$36)</f>
        <v>介護保険事業（保険事業勘定）特別会計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2.69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3.23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0.81</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6.29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6.56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6.82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6.49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922</v>
      </c>
      <c r="E42" s="158"/>
      <c r="F42" s="158"/>
      <c r="G42" s="158">
        <f>'実質公債費比率（分子）の構造'!L$52</f>
        <v>969</v>
      </c>
      <c r="H42" s="158"/>
      <c r="I42" s="158"/>
      <c r="J42" s="158">
        <f>'実質公債費比率（分子）の構造'!M$52</f>
        <v>977</v>
      </c>
      <c r="K42" s="158"/>
      <c r="L42" s="158"/>
      <c r="M42" s="158">
        <f>'実質公債費比率（分子）の構造'!N$52</f>
        <v>891</v>
      </c>
      <c r="N42" s="158"/>
      <c r="O42" s="158"/>
      <c r="P42" s="158">
        <f>'実質公債費比率（分子）の構造'!O$52</f>
        <v>855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46</v>
      </c>
      <c r="C45" s="158"/>
      <c r="D45" s="158"/>
      <c r="E45" s="158">
        <f>'実質公債費比率（分子）の構造'!L$49</f>
        <v>43</v>
      </c>
      <c r="F45" s="158"/>
      <c r="G45" s="158"/>
      <c r="H45" s="158">
        <f>'実質公債費比率（分子）の構造'!M$49</f>
        <v>39</v>
      </c>
      <c r="I45" s="158"/>
      <c r="J45" s="158"/>
      <c r="K45" s="158">
        <f>'実質公債費比率（分子）の構造'!N$49</f>
        <v>18</v>
      </c>
      <c r="L45" s="158"/>
      <c r="M45" s="158"/>
      <c r="N45" s="158">
        <f>'実質公債費比率（分子）の構造'!O$49</f>
        <v>8</v>
      </c>
      <c r="O45" s="158"/>
      <c r="P45" s="158"/>
    </row>
    <row r="46" spans="1:16" x14ac:dyDescent="0.2">
      <c r="A46" s="158" t="s">
        <v>64</v>
      </c>
      <c r="B46" s="158">
        <f>'実質公債費比率（分子）の構造'!K$48</f>
        <v>129</v>
      </c>
      <c r="C46" s="158"/>
      <c r="D46" s="158"/>
      <c r="E46" s="158">
        <f>'実質公債費比率（分子）の構造'!L$48</f>
        <v>146</v>
      </c>
      <c r="F46" s="158"/>
      <c r="G46" s="158"/>
      <c r="H46" s="158">
        <f>'実質公債費比率（分子）の構造'!M$48</f>
        <v>85</v>
      </c>
      <c r="I46" s="158"/>
      <c r="J46" s="158"/>
      <c r="K46" s="158">
        <f>'実質公債費比率（分子）の構造'!N$48</f>
        <v>93</v>
      </c>
      <c r="L46" s="158"/>
      <c r="M46" s="158"/>
      <c r="N46" s="158">
        <f>'実質公債費比率（分子）の構造'!O$48</f>
        <v>93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1102</v>
      </c>
      <c r="C49" s="158"/>
      <c r="D49" s="158"/>
      <c r="E49" s="158">
        <f>'実質公債費比率（分子）の構造'!L$45</f>
        <v>1164</v>
      </c>
      <c r="F49" s="158"/>
      <c r="G49" s="158"/>
      <c r="H49" s="158">
        <f>'実質公債費比率（分子）の構造'!M$45</f>
        <v>1209</v>
      </c>
      <c r="I49" s="158"/>
      <c r="J49" s="158"/>
      <c r="K49" s="158">
        <f>'実質公債費比率（分子）の構造'!N$45</f>
        <v>1126</v>
      </c>
      <c r="L49" s="158"/>
      <c r="M49" s="158"/>
      <c r="N49" s="158">
        <f>'実質公債費比率（分子）の構造'!O$45</f>
        <v>1094</v>
      </c>
      <c r="O49" s="158"/>
      <c r="P49" s="158"/>
    </row>
    <row r="50" spans="1:16" x14ac:dyDescent="0.2">
      <c r="A50" s="158" t="s">
        <v>67</v>
      </c>
      <c r="B50" s="158" t="e">
        <f>NA()</f>
        <v>#N/A</v>
      </c>
      <c r="C50" s="158">
        <f>IF(ISNUMBER('実質公債費比率（分子）の構造'!K$53),'実質公債費比率（分子）の構造'!K$53,NA())</f>
        <v>356</v>
      </c>
      <c r="D50" s="158" t="e">
        <f>NA()</f>
        <v>#N/A</v>
      </c>
      <c r="E50" s="158" t="e">
        <f>NA()</f>
        <v>#N/A</v>
      </c>
      <c r="F50" s="158">
        <f>IF(ISNUMBER('実質公債費比率（分子）の構造'!L$53),'実質公債費比率（分子）の構造'!L$53,NA())</f>
        <v>384</v>
      </c>
      <c r="G50" s="158" t="e">
        <f>NA()</f>
        <v>#N/A</v>
      </c>
      <c r="H50" s="158" t="e">
        <f>NA()</f>
        <v>#N/A</v>
      </c>
      <c r="I50" s="158">
        <f>IF(ISNUMBER('実質公債費比率（分子）の構造'!M$53),'実質公債費比率（分子）の構造'!M$53,NA())</f>
        <v>356</v>
      </c>
      <c r="J50" s="158" t="e">
        <f>NA()</f>
        <v>#N/A</v>
      </c>
      <c r="K50" s="158" t="e">
        <f>NA()</f>
        <v>#N/A</v>
      </c>
      <c r="L50" s="158">
        <f>IF(ISNUMBER('実質公債費比率（分子）の構造'!N$53),'実質公債費比率（分子）の構造'!N$53,NA())</f>
        <v>346</v>
      </c>
      <c r="M50" s="158" t="e">
        <f>NA()</f>
        <v>#N/A</v>
      </c>
      <c r="N50" s="158" t="e">
        <f>NA()</f>
        <v>#N/A</v>
      </c>
      <c r="O50" s="158">
        <f>IF(ISNUMBER('実質公債費比率（分子）の構造'!O$53),'実質公債費比率（分子）の構造'!O$53,NA())</f>
        <v>340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8315</v>
      </c>
      <c r="E56" s="157"/>
      <c r="F56" s="157"/>
      <c r="G56" s="157">
        <f>'将来負担比率（分子）の構造'!J$52</f>
        <v>8231</v>
      </c>
      <c r="H56" s="157"/>
      <c r="I56" s="157"/>
      <c r="J56" s="157">
        <f>'将来負担比率（分子）の構造'!K$52</f>
        <v>7667</v>
      </c>
      <c r="K56" s="157"/>
      <c r="L56" s="157"/>
      <c r="M56" s="157">
        <f>'将来負担比率（分子）の構造'!L$52</f>
        <v>7222</v>
      </c>
      <c r="N56" s="157"/>
      <c r="O56" s="157"/>
      <c r="P56" s="157">
        <f>'将来負担比率（分子）の構造'!M$52</f>
        <v>7460</v>
      </c>
    </row>
    <row r="57" spans="1:16" x14ac:dyDescent="0.2">
      <c r="A57" s="157" t="s">
        <v>42</v>
      </c>
      <c r="B57" s="157"/>
      <c r="C57" s="157"/>
      <c r="D57" s="157">
        <f>'将来負担比率（分子）の構造'!I$51</f>
        <v>362</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f>'将来負担比率（分子）の構造'!M$51</f>
        <v>181</v>
      </c>
    </row>
    <row r="58" spans="1:16" x14ac:dyDescent="0.2">
      <c r="A58" s="157" t="s">
        <v>41</v>
      </c>
      <c r="B58" s="157"/>
      <c r="C58" s="157"/>
      <c r="D58" s="157">
        <f>'将来負担比率（分子）の構造'!I$50</f>
        <v>8448</v>
      </c>
      <c r="E58" s="157"/>
      <c r="F58" s="157"/>
      <c r="G58" s="157">
        <f>'将来負担比率（分子）の構造'!J$50</f>
        <v>8543</v>
      </c>
      <c r="H58" s="157"/>
      <c r="I58" s="157"/>
      <c r="J58" s="157">
        <f>'将来負担比率（分子）の構造'!K$50</f>
        <v>8497</v>
      </c>
      <c r="K58" s="157"/>
      <c r="L58" s="157"/>
      <c r="M58" s="157">
        <f>'将来負担比率（分子）の構造'!L$50</f>
        <v>8567</v>
      </c>
      <c r="N58" s="157"/>
      <c r="O58" s="157"/>
      <c r="P58" s="157">
        <f>'将来負担比率（分子）の構造'!M$50</f>
        <v>8365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841</v>
      </c>
      <c r="C62" s="157"/>
      <c r="D62" s="157"/>
      <c r="E62" s="157">
        <f>'将来負担比率（分子）の構造'!J$45</f>
        <v>921</v>
      </c>
      <c r="F62" s="157"/>
      <c r="G62" s="157"/>
      <c r="H62" s="157">
        <f>'将来負担比率（分子）の構造'!K$45</f>
        <v>742</v>
      </c>
      <c r="I62" s="157"/>
      <c r="J62" s="157"/>
      <c r="K62" s="157">
        <f>'将来負担比率（分子）の構造'!L$45</f>
        <v>767</v>
      </c>
      <c r="L62" s="157"/>
      <c r="M62" s="157"/>
      <c r="N62" s="157">
        <f>'将来負担比率（分子）の構造'!M$45</f>
        <v>761</v>
      </c>
      <c r="O62" s="157"/>
      <c r="P62" s="157"/>
    </row>
    <row r="63" spans="1:16" x14ac:dyDescent="0.2">
      <c r="A63" s="157" t="s">
        <v>34</v>
      </c>
      <c r="B63" s="157">
        <f>'将来負担比率（分子）の構造'!I$44</f>
        <v>116</v>
      </c>
      <c r="C63" s="157"/>
      <c r="D63" s="157"/>
      <c r="E63" s="157">
        <f>'将来負担比率（分子）の構造'!J$44</f>
        <v>67</v>
      </c>
      <c r="F63" s="157"/>
      <c r="G63" s="157"/>
      <c r="H63" s="157">
        <f>'将来負担比率（分子）の構造'!K$44</f>
        <v>32</v>
      </c>
      <c r="I63" s="157"/>
      <c r="J63" s="157"/>
      <c r="K63" s="157">
        <f>'将来負担比率（分子）の構造'!L$44</f>
        <v>20</v>
      </c>
      <c r="L63" s="157"/>
      <c r="M63" s="157"/>
      <c r="N63" s="157">
        <f>'将来負担比率（分子）の構造'!M$44</f>
        <v>56</v>
      </c>
      <c r="O63" s="157"/>
      <c r="P63" s="157"/>
    </row>
    <row r="64" spans="1:16" x14ac:dyDescent="0.2">
      <c r="A64" s="157" t="s">
        <v>33</v>
      </c>
      <c r="B64" s="157">
        <f>'将来負担比率（分子）の構造'!I$43</f>
        <v>708</v>
      </c>
      <c r="C64" s="157"/>
      <c r="D64" s="157"/>
      <c r="E64" s="157">
        <f>'将来負担比率（分子）の構造'!J$43</f>
        <v>748</v>
      </c>
      <c r="F64" s="157"/>
      <c r="G64" s="157"/>
      <c r="H64" s="157">
        <f>'将来負担比率（分子）の構造'!K$43</f>
        <v>656</v>
      </c>
      <c r="I64" s="157"/>
      <c r="J64" s="157"/>
      <c r="K64" s="157">
        <f>'将来負担比率（分子）の構造'!L$43</f>
        <v>579</v>
      </c>
      <c r="L64" s="157"/>
      <c r="M64" s="157"/>
      <c r="N64" s="157">
        <f>'将来負担比率（分子）の構造'!M$43</f>
        <v>550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10882</v>
      </c>
      <c r="C66" s="157"/>
      <c r="D66" s="157"/>
      <c r="E66" s="157">
        <f>'将来負担比率（分子）の構造'!J$41</f>
        <v>10606</v>
      </c>
      <c r="F66" s="157"/>
      <c r="G66" s="157"/>
      <c r="H66" s="157">
        <f>'将来負担比率（分子）の構造'!K$41</f>
        <v>9919</v>
      </c>
      <c r="I66" s="157"/>
      <c r="J66" s="157"/>
      <c r="K66" s="157">
        <f>'将来負担比率（分子）の構造'!L$41</f>
        <v>9453</v>
      </c>
      <c r="L66" s="157"/>
      <c r="M66" s="157"/>
      <c r="N66" s="157">
        <f>'将来負担比率（分子）の構造'!M$41</f>
        <v>10048</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849</v>
      </c>
      <c r="C72" s="161">
        <f>基金残高に係る経年分析!G55</f>
        <v>845</v>
      </c>
      <c r="D72" s="161">
        <f>基金残高に係る経年分析!H55</f>
        <v>854</v>
      </c>
    </row>
    <row r="73" spans="1:16" x14ac:dyDescent="0.2">
      <c r="A73" s="160" t="s">
        <v>74</v>
      </c>
      <c r="B73" s="161">
        <f>基金残高に係る経年分析!F56</f>
        <v>1693</v>
      </c>
      <c r="C73" s="161">
        <f>基金残高に係る経年分析!G56</f>
        <v>1753</v>
      </c>
      <c r="D73" s="161">
        <f>基金残高に係る経年分析!H56</f>
        <v>1644</v>
      </c>
    </row>
    <row r="74" spans="1:16" x14ac:dyDescent="0.2">
      <c r="A74" s="160" t="s">
        <v>75</v>
      </c>
      <c r="B74" s="161">
        <f>基金残高に係る経年分析!F57</f>
        <v>6594</v>
      </c>
      <c r="C74" s="161">
        <f>基金残高に係る経年分析!G57</f>
        <v>6490</v>
      </c>
      <c r="D74" s="161">
        <f>基金残高に係る経年分析!H57</f>
        <v>6359</v>
      </c>
    </row>
  </sheetData>
  <sheetProtection algorithmName="SHA-512" hashValue="RxQ87OGefoHaI3PfKvK8huFW/lsSJeiwW6GNWIogttxWHvEII/9IYjgvaK52sPHdIEuyrtomgN+nszPAd2D/9g==" saltValue="FfgQZSZdoQGGCO3q7I+b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540717</v>
      </c>
      <c r="S5" s="664"/>
      <c r="T5" s="664"/>
      <c r="U5" s="664"/>
      <c r="V5" s="664"/>
      <c r="W5" s="664"/>
      <c r="X5" s="664"/>
      <c r="Y5" s="689"/>
      <c r="Z5" s="702">
        <v>5.8</v>
      </c>
      <c r="AA5" s="702"/>
      <c r="AB5" s="702"/>
      <c r="AC5" s="702"/>
      <c r="AD5" s="703">
        <v>540717</v>
      </c>
      <c r="AE5" s="703"/>
      <c r="AF5" s="703"/>
      <c r="AG5" s="703"/>
      <c r="AH5" s="703"/>
      <c r="AI5" s="703"/>
      <c r="AJ5" s="703"/>
      <c r="AK5" s="703"/>
      <c r="AL5" s="690">
        <v>12.3</v>
      </c>
      <c r="AM5" s="672"/>
      <c r="AN5" s="672"/>
      <c r="AO5" s="691"/>
      <c r="AP5" s="666" t="s">
        <v>217</v>
      </c>
      <c r="AQ5" s="667"/>
      <c r="AR5" s="667"/>
      <c r="AS5" s="667"/>
      <c r="AT5" s="667"/>
      <c r="AU5" s="667"/>
      <c r="AV5" s="667"/>
      <c r="AW5" s="667"/>
      <c r="AX5" s="667"/>
      <c r="AY5" s="667"/>
      <c r="AZ5" s="667"/>
      <c r="BA5" s="667"/>
      <c r="BB5" s="667"/>
      <c r="BC5" s="667"/>
      <c r="BD5" s="667"/>
      <c r="BE5" s="667"/>
      <c r="BF5" s="668"/>
      <c r="BG5" s="608">
        <v>539974</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97892</v>
      </c>
      <c r="S6" s="609"/>
      <c r="T6" s="609"/>
      <c r="U6" s="609"/>
      <c r="V6" s="609"/>
      <c r="W6" s="609"/>
      <c r="X6" s="609"/>
      <c r="Y6" s="610"/>
      <c r="Z6" s="646">
        <v>1.1000000000000001</v>
      </c>
      <c r="AA6" s="646"/>
      <c r="AB6" s="646"/>
      <c r="AC6" s="646"/>
      <c r="AD6" s="647">
        <v>97892</v>
      </c>
      <c r="AE6" s="647"/>
      <c r="AF6" s="647"/>
      <c r="AG6" s="647"/>
      <c r="AH6" s="647"/>
      <c r="AI6" s="647"/>
      <c r="AJ6" s="647"/>
      <c r="AK6" s="647"/>
      <c r="AL6" s="611">
        <v>2.2000000000000002</v>
      </c>
      <c r="AM6" s="612"/>
      <c r="AN6" s="612"/>
      <c r="AO6" s="648"/>
      <c r="AP6" s="605" t="s">
        <v>222</v>
      </c>
      <c r="AQ6" s="606"/>
      <c r="AR6" s="606"/>
      <c r="AS6" s="606"/>
      <c r="AT6" s="606"/>
      <c r="AU6" s="606"/>
      <c r="AV6" s="606"/>
      <c r="AW6" s="606"/>
      <c r="AX6" s="606"/>
      <c r="AY6" s="606"/>
      <c r="AZ6" s="606"/>
      <c r="BA6" s="606"/>
      <c r="BB6" s="606"/>
      <c r="BC6" s="606"/>
      <c r="BD6" s="606"/>
      <c r="BE6" s="606"/>
      <c r="BF6" s="607"/>
      <c r="BG6" s="608">
        <v>539974</v>
      </c>
      <c r="BH6" s="609"/>
      <c r="BI6" s="609"/>
      <c r="BJ6" s="609"/>
      <c r="BK6" s="609"/>
      <c r="BL6" s="609"/>
      <c r="BM6" s="609"/>
      <c r="BN6" s="610"/>
      <c r="BO6" s="646">
        <v>99.9</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86826</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86826</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178</v>
      </c>
      <c r="S7" s="609"/>
      <c r="T7" s="609"/>
      <c r="U7" s="609"/>
      <c r="V7" s="609"/>
      <c r="W7" s="609"/>
      <c r="X7" s="609"/>
      <c r="Y7" s="610"/>
      <c r="Z7" s="646">
        <v>0</v>
      </c>
      <c r="AA7" s="646"/>
      <c r="AB7" s="646"/>
      <c r="AC7" s="646"/>
      <c r="AD7" s="647">
        <v>178</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157658</v>
      </c>
      <c r="BH7" s="609"/>
      <c r="BI7" s="609"/>
      <c r="BJ7" s="609"/>
      <c r="BK7" s="609"/>
      <c r="BL7" s="609"/>
      <c r="BM7" s="609"/>
      <c r="BN7" s="610"/>
      <c r="BO7" s="646">
        <v>29.2</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1243215</v>
      </c>
      <c r="CS7" s="609"/>
      <c r="CT7" s="609"/>
      <c r="CU7" s="609"/>
      <c r="CV7" s="609"/>
      <c r="CW7" s="609"/>
      <c r="CX7" s="609"/>
      <c r="CY7" s="610"/>
      <c r="CZ7" s="646">
        <v>14</v>
      </c>
      <c r="DA7" s="646"/>
      <c r="DB7" s="646"/>
      <c r="DC7" s="646"/>
      <c r="DD7" s="614">
        <v>37519</v>
      </c>
      <c r="DE7" s="609"/>
      <c r="DF7" s="609"/>
      <c r="DG7" s="609"/>
      <c r="DH7" s="609"/>
      <c r="DI7" s="609"/>
      <c r="DJ7" s="609"/>
      <c r="DK7" s="609"/>
      <c r="DL7" s="609"/>
      <c r="DM7" s="609"/>
      <c r="DN7" s="609"/>
      <c r="DO7" s="609"/>
      <c r="DP7" s="610"/>
      <c r="DQ7" s="614">
        <v>951300</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2046</v>
      </c>
      <c r="S8" s="609"/>
      <c r="T8" s="609"/>
      <c r="U8" s="609"/>
      <c r="V8" s="609"/>
      <c r="W8" s="609"/>
      <c r="X8" s="609"/>
      <c r="Y8" s="610"/>
      <c r="Z8" s="646">
        <v>0</v>
      </c>
      <c r="AA8" s="646"/>
      <c r="AB8" s="646"/>
      <c r="AC8" s="646"/>
      <c r="AD8" s="647">
        <v>2046</v>
      </c>
      <c r="AE8" s="647"/>
      <c r="AF8" s="647"/>
      <c r="AG8" s="647"/>
      <c r="AH8" s="647"/>
      <c r="AI8" s="647"/>
      <c r="AJ8" s="647"/>
      <c r="AK8" s="647"/>
      <c r="AL8" s="611">
        <v>0</v>
      </c>
      <c r="AM8" s="612"/>
      <c r="AN8" s="612"/>
      <c r="AO8" s="648"/>
      <c r="AP8" s="605" t="s">
        <v>228</v>
      </c>
      <c r="AQ8" s="606"/>
      <c r="AR8" s="606"/>
      <c r="AS8" s="606"/>
      <c r="AT8" s="606"/>
      <c r="AU8" s="606"/>
      <c r="AV8" s="606"/>
      <c r="AW8" s="606"/>
      <c r="AX8" s="606"/>
      <c r="AY8" s="606"/>
      <c r="AZ8" s="606"/>
      <c r="BA8" s="606"/>
      <c r="BB8" s="606"/>
      <c r="BC8" s="606"/>
      <c r="BD8" s="606"/>
      <c r="BE8" s="606"/>
      <c r="BF8" s="607"/>
      <c r="BG8" s="608">
        <v>7172</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1889665</v>
      </c>
      <c r="CS8" s="609"/>
      <c r="CT8" s="609"/>
      <c r="CU8" s="609"/>
      <c r="CV8" s="609"/>
      <c r="CW8" s="609"/>
      <c r="CX8" s="609"/>
      <c r="CY8" s="610"/>
      <c r="CZ8" s="646">
        <v>21.3</v>
      </c>
      <c r="DA8" s="646"/>
      <c r="DB8" s="646"/>
      <c r="DC8" s="646"/>
      <c r="DD8" s="614">
        <v>1431</v>
      </c>
      <c r="DE8" s="609"/>
      <c r="DF8" s="609"/>
      <c r="DG8" s="609"/>
      <c r="DH8" s="609"/>
      <c r="DI8" s="609"/>
      <c r="DJ8" s="609"/>
      <c r="DK8" s="609"/>
      <c r="DL8" s="609"/>
      <c r="DM8" s="609"/>
      <c r="DN8" s="609"/>
      <c r="DO8" s="609"/>
      <c r="DP8" s="610"/>
      <c r="DQ8" s="614">
        <v>1081225</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2849</v>
      </c>
      <c r="S9" s="609"/>
      <c r="T9" s="609"/>
      <c r="U9" s="609"/>
      <c r="V9" s="609"/>
      <c r="W9" s="609"/>
      <c r="X9" s="609"/>
      <c r="Y9" s="610"/>
      <c r="Z9" s="646">
        <v>0</v>
      </c>
      <c r="AA9" s="646"/>
      <c r="AB9" s="646"/>
      <c r="AC9" s="646"/>
      <c r="AD9" s="647">
        <v>2849</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131378</v>
      </c>
      <c r="BH9" s="609"/>
      <c r="BI9" s="609"/>
      <c r="BJ9" s="609"/>
      <c r="BK9" s="609"/>
      <c r="BL9" s="609"/>
      <c r="BM9" s="609"/>
      <c r="BN9" s="610"/>
      <c r="BO9" s="646">
        <v>24.3</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1655867</v>
      </c>
      <c r="CS9" s="609"/>
      <c r="CT9" s="609"/>
      <c r="CU9" s="609"/>
      <c r="CV9" s="609"/>
      <c r="CW9" s="609"/>
      <c r="CX9" s="609"/>
      <c r="CY9" s="610"/>
      <c r="CZ9" s="646">
        <v>18.7</v>
      </c>
      <c r="DA9" s="646"/>
      <c r="DB9" s="646"/>
      <c r="DC9" s="646"/>
      <c r="DD9" s="614">
        <v>1101377</v>
      </c>
      <c r="DE9" s="609"/>
      <c r="DF9" s="609"/>
      <c r="DG9" s="609"/>
      <c r="DH9" s="609"/>
      <c r="DI9" s="609"/>
      <c r="DJ9" s="609"/>
      <c r="DK9" s="609"/>
      <c r="DL9" s="609"/>
      <c r="DM9" s="609"/>
      <c r="DN9" s="609"/>
      <c r="DO9" s="609"/>
      <c r="DP9" s="610"/>
      <c r="DQ9" s="614">
        <v>475612</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16207</v>
      </c>
      <c r="BH10" s="609"/>
      <c r="BI10" s="609"/>
      <c r="BJ10" s="609"/>
      <c r="BK10" s="609"/>
      <c r="BL10" s="609"/>
      <c r="BM10" s="609"/>
      <c r="BN10" s="610"/>
      <c r="BO10" s="646">
        <v>3</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156306</v>
      </c>
      <c r="S11" s="609"/>
      <c r="T11" s="609"/>
      <c r="U11" s="609"/>
      <c r="V11" s="609"/>
      <c r="W11" s="609"/>
      <c r="X11" s="609"/>
      <c r="Y11" s="610"/>
      <c r="Z11" s="611">
        <v>1.7</v>
      </c>
      <c r="AA11" s="612"/>
      <c r="AB11" s="612"/>
      <c r="AC11" s="613"/>
      <c r="AD11" s="614">
        <v>156306</v>
      </c>
      <c r="AE11" s="609"/>
      <c r="AF11" s="609"/>
      <c r="AG11" s="609"/>
      <c r="AH11" s="609"/>
      <c r="AI11" s="609"/>
      <c r="AJ11" s="609"/>
      <c r="AK11" s="610"/>
      <c r="AL11" s="611">
        <v>3.5</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2901</v>
      </c>
      <c r="BH11" s="609"/>
      <c r="BI11" s="609"/>
      <c r="BJ11" s="609"/>
      <c r="BK11" s="609"/>
      <c r="BL11" s="609"/>
      <c r="BM11" s="609"/>
      <c r="BN11" s="610"/>
      <c r="BO11" s="646">
        <v>0.5</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587486</v>
      </c>
      <c r="CS11" s="609"/>
      <c r="CT11" s="609"/>
      <c r="CU11" s="609"/>
      <c r="CV11" s="609"/>
      <c r="CW11" s="609"/>
      <c r="CX11" s="609"/>
      <c r="CY11" s="610"/>
      <c r="CZ11" s="646">
        <v>6.6</v>
      </c>
      <c r="DA11" s="646"/>
      <c r="DB11" s="646"/>
      <c r="DC11" s="646"/>
      <c r="DD11" s="614">
        <v>132778</v>
      </c>
      <c r="DE11" s="609"/>
      <c r="DF11" s="609"/>
      <c r="DG11" s="609"/>
      <c r="DH11" s="609"/>
      <c r="DI11" s="609"/>
      <c r="DJ11" s="609"/>
      <c r="DK11" s="609"/>
      <c r="DL11" s="609"/>
      <c r="DM11" s="609"/>
      <c r="DN11" s="609"/>
      <c r="DO11" s="609"/>
      <c r="DP11" s="610"/>
      <c r="DQ11" s="614">
        <v>359249</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312005</v>
      </c>
      <c r="BH12" s="609"/>
      <c r="BI12" s="609"/>
      <c r="BJ12" s="609"/>
      <c r="BK12" s="609"/>
      <c r="BL12" s="609"/>
      <c r="BM12" s="609"/>
      <c r="BN12" s="610"/>
      <c r="BO12" s="646">
        <v>57.7</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437451</v>
      </c>
      <c r="CS12" s="609"/>
      <c r="CT12" s="609"/>
      <c r="CU12" s="609"/>
      <c r="CV12" s="609"/>
      <c r="CW12" s="609"/>
      <c r="CX12" s="609"/>
      <c r="CY12" s="610"/>
      <c r="CZ12" s="646">
        <v>4.9000000000000004</v>
      </c>
      <c r="DA12" s="646"/>
      <c r="DB12" s="646"/>
      <c r="DC12" s="646"/>
      <c r="DD12" s="614">
        <v>92333</v>
      </c>
      <c r="DE12" s="609"/>
      <c r="DF12" s="609"/>
      <c r="DG12" s="609"/>
      <c r="DH12" s="609"/>
      <c r="DI12" s="609"/>
      <c r="DJ12" s="609"/>
      <c r="DK12" s="609"/>
      <c r="DL12" s="609"/>
      <c r="DM12" s="609"/>
      <c r="DN12" s="609"/>
      <c r="DO12" s="609"/>
      <c r="DP12" s="610"/>
      <c r="DQ12" s="614">
        <v>243164</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300008</v>
      </c>
      <c r="BH13" s="609"/>
      <c r="BI13" s="609"/>
      <c r="BJ13" s="609"/>
      <c r="BK13" s="609"/>
      <c r="BL13" s="609"/>
      <c r="BM13" s="609"/>
      <c r="BN13" s="610"/>
      <c r="BO13" s="646">
        <v>55.5</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429332</v>
      </c>
      <c r="CS13" s="609"/>
      <c r="CT13" s="609"/>
      <c r="CU13" s="609"/>
      <c r="CV13" s="609"/>
      <c r="CW13" s="609"/>
      <c r="CX13" s="609"/>
      <c r="CY13" s="610"/>
      <c r="CZ13" s="646">
        <v>4.8</v>
      </c>
      <c r="DA13" s="646"/>
      <c r="DB13" s="646"/>
      <c r="DC13" s="646"/>
      <c r="DD13" s="614">
        <v>223006</v>
      </c>
      <c r="DE13" s="609"/>
      <c r="DF13" s="609"/>
      <c r="DG13" s="609"/>
      <c r="DH13" s="609"/>
      <c r="DI13" s="609"/>
      <c r="DJ13" s="609"/>
      <c r="DK13" s="609"/>
      <c r="DL13" s="609"/>
      <c r="DM13" s="609"/>
      <c r="DN13" s="609"/>
      <c r="DO13" s="609"/>
      <c r="DP13" s="610"/>
      <c r="DQ13" s="614">
        <v>192744</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30378</v>
      </c>
      <c r="BH14" s="609"/>
      <c r="BI14" s="609"/>
      <c r="BJ14" s="609"/>
      <c r="BK14" s="609"/>
      <c r="BL14" s="609"/>
      <c r="BM14" s="609"/>
      <c r="BN14" s="610"/>
      <c r="BO14" s="646">
        <v>5.6</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241807</v>
      </c>
      <c r="CS14" s="609"/>
      <c r="CT14" s="609"/>
      <c r="CU14" s="609"/>
      <c r="CV14" s="609"/>
      <c r="CW14" s="609"/>
      <c r="CX14" s="609"/>
      <c r="CY14" s="610"/>
      <c r="CZ14" s="646">
        <v>2.7</v>
      </c>
      <c r="DA14" s="646"/>
      <c r="DB14" s="646"/>
      <c r="DC14" s="646"/>
      <c r="DD14" s="614">
        <v>19382</v>
      </c>
      <c r="DE14" s="609"/>
      <c r="DF14" s="609"/>
      <c r="DG14" s="609"/>
      <c r="DH14" s="609"/>
      <c r="DI14" s="609"/>
      <c r="DJ14" s="609"/>
      <c r="DK14" s="609"/>
      <c r="DL14" s="609"/>
      <c r="DM14" s="609"/>
      <c r="DN14" s="609"/>
      <c r="DO14" s="609"/>
      <c r="DP14" s="610"/>
      <c r="DQ14" s="614">
        <v>213721</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6396</v>
      </c>
      <c r="S15" s="609"/>
      <c r="T15" s="609"/>
      <c r="U15" s="609"/>
      <c r="V15" s="609"/>
      <c r="W15" s="609"/>
      <c r="X15" s="609"/>
      <c r="Y15" s="610"/>
      <c r="Z15" s="646">
        <v>0.1</v>
      </c>
      <c r="AA15" s="646"/>
      <c r="AB15" s="646"/>
      <c r="AC15" s="646"/>
      <c r="AD15" s="647">
        <v>6396</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39933</v>
      </c>
      <c r="BH15" s="609"/>
      <c r="BI15" s="609"/>
      <c r="BJ15" s="609"/>
      <c r="BK15" s="609"/>
      <c r="BL15" s="609"/>
      <c r="BM15" s="609"/>
      <c r="BN15" s="610"/>
      <c r="BO15" s="646">
        <v>7.4</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602745</v>
      </c>
      <c r="CS15" s="609"/>
      <c r="CT15" s="609"/>
      <c r="CU15" s="609"/>
      <c r="CV15" s="609"/>
      <c r="CW15" s="609"/>
      <c r="CX15" s="609"/>
      <c r="CY15" s="610"/>
      <c r="CZ15" s="646">
        <v>6.8</v>
      </c>
      <c r="DA15" s="646"/>
      <c r="DB15" s="646"/>
      <c r="DC15" s="646"/>
      <c r="DD15" s="614">
        <v>111388</v>
      </c>
      <c r="DE15" s="609"/>
      <c r="DF15" s="609"/>
      <c r="DG15" s="609"/>
      <c r="DH15" s="609"/>
      <c r="DI15" s="609"/>
      <c r="DJ15" s="609"/>
      <c r="DK15" s="609"/>
      <c r="DL15" s="609"/>
      <c r="DM15" s="609"/>
      <c r="DN15" s="609"/>
      <c r="DO15" s="609"/>
      <c r="DP15" s="610"/>
      <c r="DQ15" s="614">
        <v>456416</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8588</v>
      </c>
      <c r="S16" s="609"/>
      <c r="T16" s="609"/>
      <c r="U16" s="609"/>
      <c r="V16" s="609"/>
      <c r="W16" s="609"/>
      <c r="X16" s="609"/>
      <c r="Y16" s="610"/>
      <c r="Z16" s="646">
        <v>0.1</v>
      </c>
      <c r="AA16" s="646"/>
      <c r="AB16" s="646"/>
      <c r="AC16" s="646"/>
      <c r="AD16" s="647">
        <v>8588</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603968</v>
      </c>
      <c r="CS16" s="609"/>
      <c r="CT16" s="609"/>
      <c r="CU16" s="609"/>
      <c r="CV16" s="609"/>
      <c r="CW16" s="609"/>
      <c r="CX16" s="609"/>
      <c r="CY16" s="610"/>
      <c r="CZ16" s="646">
        <v>6.8</v>
      </c>
      <c r="DA16" s="646"/>
      <c r="DB16" s="646"/>
      <c r="DC16" s="646"/>
      <c r="DD16" s="614" t="s">
        <v>122</v>
      </c>
      <c r="DE16" s="609"/>
      <c r="DF16" s="609"/>
      <c r="DG16" s="609"/>
      <c r="DH16" s="609"/>
      <c r="DI16" s="609"/>
      <c r="DJ16" s="609"/>
      <c r="DK16" s="609"/>
      <c r="DL16" s="609"/>
      <c r="DM16" s="609"/>
      <c r="DN16" s="609"/>
      <c r="DO16" s="609"/>
      <c r="DP16" s="610"/>
      <c r="DQ16" s="614">
        <v>86260</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19238</v>
      </c>
      <c r="S17" s="609"/>
      <c r="T17" s="609"/>
      <c r="U17" s="609"/>
      <c r="V17" s="609"/>
      <c r="W17" s="609"/>
      <c r="X17" s="609"/>
      <c r="Y17" s="610"/>
      <c r="Z17" s="646">
        <v>0.2</v>
      </c>
      <c r="AA17" s="646"/>
      <c r="AB17" s="646"/>
      <c r="AC17" s="646"/>
      <c r="AD17" s="647">
        <v>19238</v>
      </c>
      <c r="AE17" s="647"/>
      <c r="AF17" s="647"/>
      <c r="AG17" s="647"/>
      <c r="AH17" s="647"/>
      <c r="AI17" s="647"/>
      <c r="AJ17" s="647"/>
      <c r="AK17" s="647"/>
      <c r="AL17" s="611">
        <v>0.4</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1094299</v>
      </c>
      <c r="CS17" s="609"/>
      <c r="CT17" s="609"/>
      <c r="CU17" s="609"/>
      <c r="CV17" s="609"/>
      <c r="CW17" s="609"/>
      <c r="CX17" s="609"/>
      <c r="CY17" s="610"/>
      <c r="CZ17" s="646">
        <v>12.3</v>
      </c>
      <c r="DA17" s="646"/>
      <c r="DB17" s="646"/>
      <c r="DC17" s="646"/>
      <c r="DD17" s="614" t="s">
        <v>122</v>
      </c>
      <c r="DE17" s="609"/>
      <c r="DF17" s="609"/>
      <c r="DG17" s="609"/>
      <c r="DH17" s="609"/>
      <c r="DI17" s="609"/>
      <c r="DJ17" s="609"/>
      <c r="DK17" s="609"/>
      <c r="DL17" s="609"/>
      <c r="DM17" s="609"/>
      <c r="DN17" s="609"/>
      <c r="DO17" s="609"/>
      <c r="DP17" s="610"/>
      <c r="DQ17" s="614">
        <v>1075802</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1269</v>
      </c>
      <c r="S18" s="609"/>
      <c r="T18" s="609"/>
      <c r="U18" s="609"/>
      <c r="V18" s="609"/>
      <c r="W18" s="609"/>
      <c r="X18" s="609"/>
      <c r="Y18" s="610"/>
      <c r="Z18" s="646">
        <v>0</v>
      </c>
      <c r="AA18" s="646"/>
      <c r="AB18" s="646"/>
      <c r="AC18" s="646"/>
      <c r="AD18" s="647">
        <v>1269</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17777</v>
      </c>
      <c r="S19" s="609"/>
      <c r="T19" s="609"/>
      <c r="U19" s="609"/>
      <c r="V19" s="609"/>
      <c r="W19" s="609"/>
      <c r="X19" s="609"/>
      <c r="Y19" s="610"/>
      <c r="Z19" s="646">
        <v>0.2</v>
      </c>
      <c r="AA19" s="646"/>
      <c r="AB19" s="646"/>
      <c r="AC19" s="646"/>
      <c r="AD19" s="647">
        <v>17777</v>
      </c>
      <c r="AE19" s="647"/>
      <c r="AF19" s="647"/>
      <c r="AG19" s="647"/>
      <c r="AH19" s="647"/>
      <c r="AI19" s="647"/>
      <c r="AJ19" s="647"/>
      <c r="AK19" s="647"/>
      <c r="AL19" s="611">
        <v>0.4</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743</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192</v>
      </c>
      <c r="S20" s="609"/>
      <c r="T20" s="609"/>
      <c r="U20" s="609"/>
      <c r="V20" s="609"/>
      <c r="W20" s="609"/>
      <c r="X20" s="609"/>
      <c r="Y20" s="610"/>
      <c r="Z20" s="646">
        <v>0</v>
      </c>
      <c r="AA20" s="646"/>
      <c r="AB20" s="646"/>
      <c r="AC20" s="646"/>
      <c r="AD20" s="647">
        <v>192</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743</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8872661</v>
      </c>
      <c r="CS20" s="609"/>
      <c r="CT20" s="609"/>
      <c r="CU20" s="609"/>
      <c r="CV20" s="609"/>
      <c r="CW20" s="609"/>
      <c r="CX20" s="609"/>
      <c r="CY20" s="610"/>
      <c r="CZ20" s="646">
        <v>100</v>
      </c>
      <c r="DA20" s="646"/>
      <c r="DB20" s="646"/>
      <c r="DC20" s="646"/>
      <c r="DD20" s="614">
        <v>1719214</v>
      </c>
      <c r="DE20" s="609"/>
      <c r="DF20" s="609"/>
      <c r="DG20" s="609"/>
      <c r="DH20" s="609"/>
      <c r="DI20" s="609"/>
      <c r="DJ20" s="609"/>
      <c r="DK20" s="609"/>
      <c r="DL20" s="609"/>
      <c r="DM20" s="609"/>
      <c r="DN20" s="609"/>
      <c r="DO20" s="609"/>
      <c r="DP20" s="610"/>
      <c r="DQ20" s="614">
        <v>5222319</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3935328</v>
      </c>
      <c r="S21" s="609"/>
      <c r="T21" s="609"/>
      <c r="U21" s="609"/>
      <c r="V21" s="609"/>
      <c r="W21" s="609"/>
      <c r="X21" s="609"/>
      <c r="Y21" s="610"/>
      <c r="Z21" s="646">
        <v>42.4</v>
      </c>
      <c r="AA21" s="646"/>
      <c r="AB21" s="646"/>
      <c r="AC21" s="646"/>
      <c r="AD21" s="647">
        <v>3549960</v>
      </c>
      <c r="AE21" s="647"/>
      <c r="AF21" s="647"/>
      <c r="AG21" s="647"/>
      <c r="AH21" s="647"/>
      <c r="AI21" s="647"/>
      <c r="AJ21" s="647"/>
      <c r="AK21" s="647"/>
      <c r="AL21" s="611">
        <v>80.5</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743</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3549960</v>
      </c>
      <c r="S22" s="609"/>
      <c r="T22" s="609"/>
      <c r="U22" s="609"/>
      <c r="V22" s="609"/>
      <c r="W22" s="609"/>
      <c r="X22" s="609"/>
      <c r="Y22" s="610"/>
      <c r="Z22" s="646">
        <v>38.299999999999997</v>
      </c>
      <c r="AA22" s="646"/>
      <c r="AB22" s="646"/>
      <c r="AC22" s="646"/>
      <c r="AD22" s="647">
        <v>3549960</v>
      </c>
      <c r="AE22" s="647"/>
      <c r="AF22" s="647"/>
      <c r="AG22" s="647"/>
      <c r="AH22" s="647"/>
      <c r="AI22" s="647"/>
      <c r="AJ22" s="647"/>
      <c r="AK22" s="647"/>
      <c r="AL22" s="611">
        <v>80.5</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385368</v>
      </c>
      <c r="S23" s="609"/>
      <c r="T23" s="609"/>
      <c r="U23" s="609"/>
      <c r="V23" s="609"/>
      <c r="W23" s="609"/>
      <c r="X23" s="609"/>
      <c r="Y23" s="610"/>
      <c r="Z23" s="646">
        <v>4.2</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3259911</v>
      </c>
      <c r="CS24" s="664"/>
      <c r="CT24" s="664"/>
      <c r="CU24" s="664"/>
      <c r="CV24" s="664"/>
      <c r="CW24" s="664"/>
      <c r="CX24" s="664"/>
      <c r="CY24" s="689"/>
      <c r="CZ24" s="690">
        <v>36.700000000000003</v>
      </c>
      <c r="DA24" s="672"/>
      <c r="DB24" s="672"/>
      <c r="DC24" s="692"/>
      <c r="DD24" s="688">
        <v>2578878</v>
      </c>
      <c r="DE24" s="664"/>
      <c r="DF24" s="664"/>
      <c r="DG24" s="664"/>
      <c r="DH24" s="664"/>
      <c r="DI24" s="664"/>
      <c r="DJ24" s="664"/>
      <c r="DK24" s="689"/>
      <c r="DL24" s="688">
        <v>2242015</v>
      </c>
      <c r="DM24" s="664"/>
      <c r="DN24" s="664"/>
      <c r="DO24" s="664"/>
      <c r="DP24" s="664"/>
      <c r="DQ24" s="664"/>
      <c r="DR24" s="664"/>
      <c r="DS24" s="664"/>
      <c r="DT24" s="664"/>
      <c r="DU24" s="664"/>
      <c r="DV24" s="689"/>
      <c r="DW24" s="690">
        <v>50.8</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4769538</v>
      </c>
      <c r="S25" s="609"/>
      <c r="T25" s="609"/>
      <c r="U25" s="609"/>
      <c r="V25" s="609"/>
      <c r="W25" s="609"/>
      <c r="X25" s="609"/>
      <c r="Y25" s="610"/>
      <c r="Z25" s="646">
        <v>51.4</v>
      </c>
      <c r="AA25" s="646"/>
      <c r="AB25" s="646"/>
      <c r="AC25" s="646"/>
      <c r="AD25" s="647">
        <v>4384170</v>
      </c>
      <c r="AE25" s="647"/>
      <c r="AF25" s="647"/>
      <c r="AG25" s="647"/>
      <c r="AH25" s="647"/>
      <c r="AI25" s="647"/>
      <c r="AJ25" s="647"/>
      <c r="AK25" s="647"/>
      <c r="AL25" s="611">
        <v>99.4</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1173124</v>
      </c>
      <c r="CS25" s="621"/>
      <c r="CT25" s="621"/>
      <c r="CU25" s="621"/>
      <c r="CV25" s="621"/>
      <c r="CW25" s="621"/>
      <c r="CX25" s="621"/>
      <c r="CY25" s="622"/>
      <c r="CZ25" s="611">
        <v>13.2</v>
      </c>
      <c r="DA25" s="623"/>
      <c r="DB25" s="623"/>
      <c r="DC25" s="624"/>
      <c r="DD25" s="614">
        <v>1072285</v>
      </c>
      <c r="DE25" s="621"/>
      <c r="DF25" s="621"/>
      <c r="DG25" s="621"/>
      <c r="DH25" s="621"/>
      <c r="DI25" s="621"/>
      <c r="DJ25" s="621"/>
      <c r="DK25" s="622"/>
      <c r="DL25" s="614">
        <v>880928</v>
      </c>
      <c r="DM25" s="621"/>
      <c r="DN25" s="621"/>
      <c r="DO25" s="621"/>
      <c r="DP25" s="621"/>
      <c r="DQ25" s="621"/>
      <c r="DR25" s="621"/>
      <c r="DS25" s="621"/>
      <c r="DT25" s="621"/>
      <c r="DU25" s="621"/>
      <c r="DV25" s="622"/>
      <c r="DW25" s="611">
        <v>19.899999999999999</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804</v>
      </c>
      <c r="S26" s="609"/>
      <c r="T26" s="609"/>
      <c r="U26" s="609"/>
      <c r="V26" s="609"/>
      <c r="W26" s="609"/>
      <c r="X26" s="609"/>
      <c r="Y26" s="610"/>
      <c r="Z26" s="646">
        <v>0</v>
      </c>
      <c r="AA26" s="646"/>
      <c r="AB26" s="646"/>
      <c r="AC26" s="646"/>
      <c r="AD26" s="647">
        <v>804</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671304</v>
      </c>
      <c r="CS26" s="609"/>
      <c r="CT26" s="609"/>
      <c r="CU26" s="609"/>
      <c r="CV26" s="609"/>
      <c r="CW26" s="609"/>
      <c r="CX26" s="609"/>
      <c r="CY26" s="610"/>
      <c r="CZ26" s="611">
        <v>7.6</v>
      </c>
      <c r="DA26" s="623"/>
      <c r="DB26" s="623"/>
      <c r="DC26" s="624"/>
      <c r="DD26" s="614">
        <v>607452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32715</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540717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992488</v>
      </c>
      <c r="CS27" s="621"/>
      <c r="CT27" s="621"/>
      <c r="CU27" s="621"/>
      <c r="CV27" s="621"/>
      <c r="CW27" s="621"/>
      <c r="CX27" s="621"/>
      <c r="CY27" s="622"/>
      <c r="CZ27" s="611">
        <v>11.2</v>
      </c>
      <c r="DA27" s="623"/>
      <c r="DB27" s="623"/>
      <c r="DC27" s="624"/>
      <c r="DD27" s="614">
        <v>430791</v>
      </c>
      <c r="DE27" s="621"/>
      <c r="DF27" s="621"/>
      <c r="DG27" s="621"/>
      <c r="DH27" s="621"/>
      <c r="DI27" s="621"/>
      <c r="DJ27" s="621"/>
      <c r="DK27" s="622"/>
      <c r="DL27" s="614">
        <v>285285</v>
      </c>
      <c r="DM27" s="621"/>
      <c r="DN27" s="621"/>
      <c r="DO27" s="621"/>
      <c r="DP27" s="621"/>
      <c r="DQ27" s="621"/>
      <c r="DR27" s="621"/>
      <c r="DS27" s="621"/>
      <c r="DT27" s="621"/>
      <c r="DU27" s="621"/>
      <c r="DV27" s="622"/>
      <c r="DW27" s="611">
        <v>6.5</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122959</v>
      </c>
      <c r="S28" s="609"/>
      <c r="T28" s="609"/>
      <c r="U28" s="609"/>
      <c r="V28" s="609"/>
      <c r="W28" s="609"/>
      <c r="X28" s="609"/>
      <c r="Y28" s="610"/>
      <c r="Z28" s="646">
        <v>1.3</v>
      </c>
      <c r="AA28" s="646"/>
      <c r="AB28" s="646"/>
      <c r="AC28" s="646"/>
      <c r="AD28" s="647">
        <v>10060</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1094299</v>
      </c>
      <c r="CS28" s="609"/>
      <c r="CT28" s="609"/>
      <c r="CU28" s="609"/>
      <c r="CV28" s="609"/>
      <c r="CW28" s="609"/>
      <c r="CX28" s="609"/>
      <c r="CY28" s="610"/>
      <c r="CZ28" s="611">
        <v>12.3</v>
      </c>
      <c r="DA28" s="623"/>
      <c r="DB28" s="623"/>
      <c r="DC28" s="624"/>
      <c r="DD28" s="614">
        <v>1075802</v>
      </c>
      <c r="DE28" s="609"/>
      <c r="DF28" s="609"/>
      <c r="DG28" s="609"/>
      <c r="DH28" s="609"/>
      <c r="DI28" s="609"/>
      <c r="DJ28" s="609"/>
      <c r="DK28" s="610"/>
      <c r="DL28" s="614">
        <v>1075802</v>
      </c>
      <c r="DM28" s="609"/>
      <c r="DN28" s="609"/>
      <c r="DO28" s="609"/>
      <c r="DP28" s="609"/>
      <c r="DQ28" s="609"/>
      <c r="DR28" s="609"/>
      <c r="DS28" s="609"/>
      <c r="DT28" s="609"/>
      <c r="DU28" s="609"/>
      <c r="DV28" s="610"/>
      <c r="DW28" s="611">
        <v>24.4</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5225</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1094299</v>
      </c>
      <c r="CS29" s="621"/>
      <c r="CT29" s="621"/>
      <c r="CU29" s="621"/>
      <c r="CV29" s="621"/>
      <c r="CW29" s="621"/>
      <c r="CX29" s="621"/>
      <c r="CY29" s="622"/>
      <c r="CZ29" s="611">
        <v>12.3</v>
      </c>
      <c r="DA29" s="623"/>
      <c r="DB29" s="623"/>
      <c r="DC29" s="624"/>
      <c r="DD29" s="614">
        <v>1075802</v>
      </c>
      <c r="DE29" s="621"/>
      <c r="DF29" s="621"/>
      <c r="DG29" s="621"/>
      <c r="DH29" s="621"/>
      <c r="DI29" s="621"/>
      <c r="DJ29" s="621"/>
      <c r="DK29" s="622"/>
      <c r="DL29" s="614">
        <v>1075802</v>
      </c>
      <c r="DM29" s="621"/>
      <c r="DN29" s="621"/>
      <c r="DO29" s="621"/>
      <c r="DP29" s="621"/>
      <c r="DQ29" s="621"/>
      <c r="DR29" s="621"/>
      <c r="DS29" s="621"/>
      <c r="DT29" s="621"/>
      <c r="DU29" s="621"/>
      <c r="DV29" s="622"/>
      <c r="DW29" s="611">
        <v>24.4</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821932</v>
      </c>
      <c r="S30" s="609"/>
      <c r="T30" s="609"/>
      <c r="U30" s="609"/>
      <c r="V30" s="609"/>
      <c r="W30" s="609"/>
      <c r="X30" s="609"/>
      <c r="Y30" s="610"/>
      <c r="Z30" s="646">
        <v>8.9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1060313</v>
      </c>
      <c r="CS30" s="609"/>
      <c r="CT30" s="609"/>
      <c r="CU30" s="609"/>
      <c r="CV30" s="609"/>
      <c r="CW30" s="609"/>
      <c r="CX30" s="609"/>
      <c r="CY30" s="610"/>
      <c r="CZ30" s="611">
        <v>12</v>
      </c>
      <c r="DA30" s="623"/>
      <c r="DB30" s="623"/>
      <c r="DC30" s="624"/>
      <c r="DD30" s="614">
        <v>1041816</v>
      </c>
      <c r="DE30" s="609"/>
      <c r="DF30" s="609"/>
      <c r="DG30" s="609"/>
      <c r="DH30" s="609"/>
      <c r="DI30" s="609"/>
      <c r="DJ30" s="609"/>
      <c r="DK30" s="610"/>
      <c r="DL30" s="614">
        <v>1041816</v>
      </c>
      <c r="DM30" s="609"/>
      <c r="DN30" s="609"/>
      <c r="DO30" s="609"/>
      <c r="DP30" s="609"/>
      <c r="DQ30" s="609"/>
      <c r="DR30" s="609"/>
      <c r="DS30" s="609"/>
      <c r="DT30" s="609"/>
      <c r="DU30" s="609"/>
      <c r="DV30" s="610"/>
      <c r="DW30" s="611">
        <v>23.6</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v>1136</v>
      </c>
      <c r="S31" s="609"/>
      <c r="T31" s="609"/>
      <c r="U31" s="609"/>
      <c r="V31" s="609"/>
      <c r="W31" s="609"/>
      <c r="X31" s="609"/>
      <c r="Y31" s="610"/>
      <c r="Z31" s="646">
        <v>0</v>
      </c>
      <c r="AA31" s="646"/>
      <c r="AB31" s="646"/>
      <c r="AC31" s="646"/>
      <c r="AD31" s="647">
        <v>1136</v>
      </c>
      <c r="AE31" s="647"/>
      <c r="AF31" s="647"/>
      <c r="AG31" s="647"/>
      <c r="AH31" s="647"/>
      <c r="AI31" s="647"/>
      <c r="AJ31" s="647"/>
      <c r="AK31" s="647"/>
      <c r="AL31" s="611">
        <v>0</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98.5</v>
      </c>
      <c r="BH31" s="671"/>
      <c r="BI31" s="671"/>
      <c r="BJ31" s="671"/>
      <c r="BK31" s="671"/>
      <c r="BL31" s="671"/>
      <c r="BM31" s="672">
        <v>94.6</v>
      </c>
      <c r="BN31" s="671"/>
      <c r="BO31" s="671"/>
      <c r="BP31" s="671"/>
      <c r="BQ31" s="673"/>
      <c r="BR31" s="670">
        <v>98.4</v>
      </c>
      <c r="BS31" s="671"/>
      <c r="BT31" s="671"/>
      <c r="BU31" s="671"/>
      <c r="BV31" s="671"/>
      <c r="BW31" s="671"/>
      <c r="BX31" s="672">
        <v>94.1</v>
      </c>
      <c r="BY31" s="671"/>
      <c r="BZ31" s="671"/>
      <c r="CA31" s="671"/>
      <c r="CB31" s="673"/>
      <c r="CD31" s="629"/>
      <c r="CE31" s="630"/>
      <c r="CF31" s="605" t="s">
        <v>301</v>
      </c>
      <c r="CG31" s="606"/>
      <c r="CH31" s="606"/>
      <c r="CI31" s="606"/>
      <c r="CJ31" s="606"/>
      <c r="CK31" s="606"/>
      <c r="CL31" s="606"/>
      <c r="CM31" s="606"/>
      <c r="CN31" s="606"/>
      <c r="CO31" s="606"/>
      <c r="CP31" s="606"/>
      <c r="CQ31" s="607"/>
      <c r="CR31" s="608">
        <v>33986</v>
      </c>
      <c r="CS31" s="621"/>
      <c r="CT31" s="621"/>
      <c r="CU31" s="621"/>
      <c r="CV31" s="621"/>
      <c r="CW31" s="621"/>
      <c r="CX31" s="621"/>
      <c r="CY31" s="622"/>
      <c r="CZ31" s="611">
        <v>0.4</v>
      </c>
      <c r="DA31" s="623"/>
      <c r="DB31" s="623"/>
      <c r="DC31" s="624"/>
      <c r="DD31" s="614">
        <v>33986</v>
      </c>
      <c r="DE31" s="621"/>
      <c r="DF31" s="621"/>
      <c r="DG31" s="621"/>
      <c r="DH31" s="621"/>
      <c r="DI31" s="621"/>
      <c r="DJ31" s="621"/>
      <c r="DK31" s="622"/>
      <c r="DL31" s="614">
        <v>33986</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752962</v>
      </c>
      <c r="S32" s="609"/>
      <c r="T32" s="609"/>
      <c r="U32" s="609"/>
      <c r="V32" s="609"/>
      <c r="W32" s="609"/>
      <c r="X32" s="609"/>
      <c r="Y32" s="610"/>
      <c r="Z32" s="646">
        <v>8.1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v>
      </c>
      <c r="BH32" s="621"/>
      <c r="BI32" s="621"/>
      <c r="BJ32" s="621"/>
      <c r="BK32" s="621"/>
      <c r="BL32" s="621"/>
      <c r="BM32" s="612">
        <v>97.3</v>
      </c>
      <c r="BN32" s="621"/>
      <c r="BO32" s="621"/>
      <c r="BP32" s="621"/>
      <c r="BQ32" s="644"/>
      <c r="BR32" s="674">
        <v>99</v>
      </c>
      <c r="BS32" s="621"/>
      <c r="BT32" s="621"/>
      <c r="BU32" s="621"/>
      <c r="BV32" s="621"/>
      <c r="BW32" s="621"/>
      <c r="BX32" s="612">
        <v>96.1</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55846</v>
      </c>
      <c r="S33" s="609"/>
      <c r="T33" s="609"/>
      <c r="U33" s="609"/>
      <c r="V33" s="609"/>
      <c r="W33" s="609"/>
      <c r="X33" s="609"/>
      <c r="Y33" s="610"/>
      <c r="Z33" s="646">
        <v>0.6</v>
      </c>
      <c r="AA33" s="646"/>
      <c r="AB33" s="646"/>
      <c r="AC33" s="646"/>
      <c r="AD33" s="647">
        <v>12678</v>
      </c>
      <c r="AE33" s="647"/>
      <c r="AF33" s="647"/>
      <c r="AG33" s="647"/>
      <c r="AH33" s="647"/>
      <c r="AI33" s="647"/>
      <c r="AJ33" s="647"/>
      <c r="AK33" s="647"/>
      <c r="AL33" s="611">
        <v>0.3</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98.1</v>
      </c>
      <c r="BH33" s="593"/>
      <c r="BI33" s="593"/>
      <c r="BJ33" s="593"/>
      <c r="BK33" s="593"/>
      <c r="BL33" s="593"/>
      <c r="BM33" s="639">
        <v>92.4</v>
      </c>
      <c r="BN33" s="593"/>
      <c r="BO33" s="593"/>
      <c r="BP33" s="593"/>
      <c r="BQ33" s="656"/>
      <c r="BR33" s="669">
        <v>97.9</v>
      </c>
      <c r="BS33" s="593"/>
      <c r="BT33" s="593"/>
      <c r="BU33" s="593"/>
      <c r="BV33" s="593"/>
      <c r="BW33" s="593"/>
      <c r="BX33" s="639">
        <v>92.1</v>
      </c>
      <c r="BY33" s="593"/>
      <c r="BZ33" s="593"/>
      <c r="CA33" s="593"/>
      <c r="CB33" s="656"/>
      <c r="CD33" s="605" t="s">
        <v>308</v>
      </c>
      <c r="CE33" s="606"/>
      <c r="CF33" s="606"/>
      <c r="CG33" s="606"/>
      <c r="CH33" s="606"/>
      <c r="CI33" s="606"/>
      <c r="CJ33" s="606"/>
      <c r="CK33" s="606"/>
      <c r="CL33" s="606"/>
      <c r="CM33" s="606"/>
      <c r="CN33" s="606"/>
      <c r="CO33" s="606"/>
      <c r="CP33" s="606"/>
      <c r="CQ33" s="607"/>
      <c r="CR33" s="608">
        <v>3289568</v>
      </c>
      <c r="CS33" s="621"/>
      <c r="CT33" s="621"/>
      <c r="CU33" s="621"/>
      <c r="CV33" s="621"/>
      <c r="CW33" s="621"/>
      <c r="CX33" s="621"/>
      <c r="CY33" s="622"/>
      <c r="CZ33" s="611">
        <v>37.1</v>
      </c>
      <c r="DA33" s="623"/>
      <c r="DB33" s="623"/>
      <c r="DC33" s="624"/>
      <c r="DD33" s="614">
        <v>2437830</v>
      </c>
      <c r="DE33" s="621"/>
      <c r="DF33" s="621"/>
      <c r="DG33" s="621"/>
      <c r="DH33" s="621"/>
      <c r="DI33" s="621"/>
      <c r="DJ33" s="621"/>
      <c r="DK33" s="622"/>
      <c r="DL33" s="614">
        <v>1654093</v>
      </c>
      <c r="DM33" s="621"/>
      <c r="DN33" s="621"/>
      <c r="DO33" s="621"/>
      <c r="DP33" s="621"/>
      <c r="DQ33" s="621"/>
      <c r="DR33" s="621"/>
      <c r="DS33" s="621"/>
      <c r="DT33" s="621"/>
      <c r="DU33" s="621"/>
      <c r="DV33" s="622"/>
      <c r="DW33" s="611">
        <v>37.4</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62866</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1145528</v>
      </c>
      <c r="CS34" s="609"/>
      <c r="CT34" s="609"/>
      <c r="CU34" s="609"/>
      <c r="CV34" s="609"/>
      <c r="CW34" s="609"/>
      <c r="CX34" s="609"/>
      <c r="CY34" s="610"/>
      <c r="CZ34" s="611">
        <v>12.9</v>
      </c>
      <c r="DA34" s="623"/>
      <c r="DB34" s="623"/>
      <c r="DC34" s="624"/>
      <c r="DD34" s="614">
        <v>846881</v>
      </c>
      <c r="DE34" s="609"/>
      <c r="DF34" s="609"/>
      <c r="DG34" s="609"/>
      <c r="DH34" s="609"/>
      <c r="DI34" s="609"/>
      <c r="DJ34" s="609"/>
      <c r="DK34" s="610"/>
      <c r="DL34" s="614">
        <v>522506</v>
      </c>
      <c r="DM34" s="609"/>
      <c r="DN34" s="609"/>
      <c r="DO34" s="609"/>
      <c r="DP34" s="609"/>
      <c r="DQ34" s="609"/>
      <c r="DR34" s="609"/>
      <c r="DS34" s="609"/>
      <c r="DT34" s="609"/>
      <c r="DU34" s="609"/>
      <c r="DV34" s="610"/>
      <c r="DW34" s="611">
        <v>11.8</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485154</v>
      </c>
      <c r="S35" s="609"/>
      <c r="T35" s="609"/>
      <c r="U35" s="609"/>
      <c r="V35" s="609"/>
      <c r="W35" s="609"/>
      <c r="X35" s="609"/>
      <c r="Y35" s="610"/>
      <c r="Z35" s="646">
        <v>5.2</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59818</v>
      </c>
      <c r="CS35" s="621"/>
      <c r="CT35" s="621"/>
      <c r="CU35" s="621"/>
      <c r="CV35" s="621"/>
      <c r="CW35" s="621"/>
      <c r="CX35" s="621"/>
      <c r="CY35" s="622"/>
      <c r="CZ35" s="611">
        <v>0.7</v>
      </c>
      <c r="DA35" s="623"/>
      <c r="DB35" s="623"/>
      <c r="DC35" s="624"/>
      <c r="DD35" s="614">
        <v>42918</v>
      </c>
      <c r="DE35" s="621"/>
      <c r="DF35" s="621"/>
      <c r="DG35" s="621"/>
      <c r="DH35" s="621"/>
      <c r="DI35" s="621"/>
      <c r="DJ35" s="621"/>
      <c r="DK35" s="622"/>
      <c r="DL35" s="614">
        <v>42918</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378664</v>
      </c>
      <c r="S36" s="609"/>
      <c r="T36" s="609"/>
      <c r="U36" s="609"/>
      <c r="V36" s="609"/>
      <c r="W36" s="609"/>
      <c r="X36" s="609"/>
      <c r="Y36" s="610"/>
      <c r="Z36" s="646">
        <v>4.0999999999999996</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602239</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17014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1391226</v>
      </c>
      <c r="CS36" s="609"/>
      <c r="CT36" s="609"/>
      <c r="CU36" s="609"/>
      <c r="CV36" s="609"/>
      <c r="CW36" s="609"/>
      <c r="CX36" s="609"/>
      <c r="CY36" s="610"/>
      <c r="CZ36" s="611">
        <v>15.7</v>
      </c>
      <c r="DA36" s="623"/>
      <c r="DB36" s="623"/>
      <c r="DC36" s="624"/>
      <c r="DD36" s="614">
        <v>1018146</v>
      </c>
      <c r="DE36" s="609"/>
      <c r="DF36" s="609"/>
      <c r="DG36" s="609"/>
      <c r="DH36" s="609"/>
      <c r="DI36" s="609"/>
      <c r="DJ36" s="609"/>
      <c r="DK36" s="610"/>
      <c r="DL36" s="614">
        <v>778102</v>
      </c>
      <c r="DM36" s="609"/>
      <c r="DN36" s="609"/>
      <c r="DO36" s="609"/>
      <c r="DP36" s="609"/>
      <c r="DQ36" s="609"/>
      <c r="DR36" s="609"/>
      <c r="DS36" s="609"/>
      <c r="DT36" s="609"/>
      <c r="DU36" s="609"/>
      <c r="DV36" s="610"/>
      <c r="DW36" s="611">
        <v>17.600000000000001</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133667</v>
      </c>
      <c r="S37" s="609"/>
      <c r="T37" s="609"/>
      <c r="U37" s="609"/>
      <c r="V37" s="609"/>
      <c r="W37" s="609"/>
      <c r="X37" s="609"/>
      <c r="Y37" s="610"/>
      <c r="Z37" s="646">
        <v>1.4</v>
      </c>
      <c r="AA37" s="646"/>
      <c r="AB37" s="646"/>
      <c r="AC37" s="646"/>
      <c r="AD37" s="647">
        <v>815</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127266</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17014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256316</v>
      </c>
      <c r="CS37" s="621"/>
      <c r="CT37" s="621"/>
      <c r="CU37" s="621"/>
      <c r="CV37" s="621"/>
      <c r="CW37" s="621"/>
      <c r="CX37" s="621"/>
      <c r="CY37" s="622"/>
      <c r="CZ37" s="611">
        <v>2.9</v>
      </c>
      <c r="DA37" s="623"/>
      <c r="DB37" s="623"/>
      <c r="DC37" s="624"/>
      <c r="DD37" s="614">
        <v>256291</v>
      </c>
      <c r="DE37" s="621"/>
      <c r="DF37" s="621"/>
      <c r="DG37" s="621"/>
      <c r="DH37" s="621"/>
      <c r="DI37" s="621"/>
      <c r="DJ37" s="621"/>
      <c r="DK37" s="622"/>
      <c r="DL37" s="614">
        <v>249740</v>
      </c>
      <c r="DM37" s="621"/>
      <c r="DN37" s="621"/>
      <c r="DO37" s="621"/>
      <c r="DP37" s="621"/>
      <c r="DQ37" s="621"/>
      <c r="DR37" s="621"/>
      <c r="DS37" s="621"/>
      <c r="DT37" s="621"/>
      <c r="DU37" s="621"/>
      <c r="DV37" s="622"/>
      <c r="DW37" s="611">
        <v>5.7</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1655249</v>
      </c>
      <c r="S38" s="609"/>
      <c r="T38" s="609"/>
      <c r="U38" s="609"/>
      <c r="V38" s="609"/>
      <c r="W38" s="609"/>
      <c r="X38" s="609"/>
      <c r="Y38" s="610"/>
      <c r="Z38" s="646">
        <v>17.8</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35649</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1176</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439324</v>
      </c>
      <c r="CS38" s="609"/>
      <c r="CT38" s="609"/>
      <c r="CU38" s="609"/>
      <c r="CV38" s="609"/>
      <c r="CW38" s="609"/>
      <c r="CX38" s="609"/>
      <c r="CY38" s="610"/>
      <c r="CZ38" s="611">
        <v>5</v>
      </c>
      <c r="DA38" s="623"/>
      <c r="DB38" s="623"/>
      <c r="DC38" s="624"/>
      <c r="DD38" s="614">
        <v>332454</v>
      </c>
      <c r="DE38" s="609"/>
      <c r="DF38" s="609"/>
      <c r="DG38" s="609"/>
      <c r="DH38" s="609"/>
      <c r="DI38" s="609"/>
      <c r="DJ38" s="609"/>
      <c r="DK38" s="610"/>
      <c r="DL38" s="614">
        <v>310567</v>
      </c>
      <c r="DM38" s="609"/>
      <c r="DN38" s="609"/>
      <c r="DO38" s="609"/>
      <c r="DP38" s="609"/>
      <c r="DQ38" s="609"/>
      <c r="DR38" s="609"/>
      <c r="DS38" s="609"/>
      <c r="DT38" s="609"/>
      <c r="DU38" s="609"/>
      <c r="DV38" s="610"/>
      <c r="DW38" s="611">
        <v>7</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1666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253672</v>
      </c>
      <c r="CS39" s="621"/>
      <c r="CT39" s="621"/>
      <c r="CU39" s="621"/>
      <c r="CV39" s="621"/>
      <c r="CW39" s="621"/>
      <c r="CX39" s="621"/>
      <c r="CY39" s="622"/>
      <c r="CZ39" s="611">
        <v>2.9</v>
      </c>
      <c r="DA39" s="623"/>
      <c r="DB39" s="623"/>
      <c r="DC39" s="624"/>
      <c r="DD39" s="614">
        <v>197431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7649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79</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9278717</v>
      </c>
      <c r="S41" s="633"/>
      <c r="T41" s="633"/>
      <c r="U41" s="633"/>
      <c r="V41" s="633"/>
      <c r="W41" s="633"/>
      <c r="X41" s="633"/>
      <c r="Y41" s="636"/>
      <c r="Z41" s="637">
        <v>100</v>
      </c>
      <c r="AA41" s="637"/>
      <c r="AB41" s="637"/>
      <c r="AC41" s="637"/>
      <c r="AD41" s="638">
        <v>4409663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141335</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297989</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496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2323182</v>
      </c>
      <c r="CS42" s="621"/>
      <c r="CT42" s="621"/>
      <c r="CU42" s="621"/>
      <c r="CV42" s="621"/>
      <c r="CW42" s="621"/>
      <c r="CX42" s="621"/>
      <c r="CY42" s="622"/>
      <c r="CZ42" s="611">
        <v>26.2</v>
      </c>
      <c r="DA42" s="623"/>
      <c r="DB42" s="623"/>
      <c r="DC42" s="624"/>
      <c r="DD42" s="614">
        <v>205611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54733</v>
      </c>
      <c r="CS43" s="621"/>
      <c r="CT43" s="621"/>
      <c r="CU43" s="621"/>
      <c r="CV43" s="621"/>
      <c r="CW43" s="621"/>
      <c r="CX43" s="621"/>
      <c r="CY43" s="622"/>
      <c r="CZ43" s="611">
        <v>0.6</v>
      </c>
      <c r="DA43" s="623"/>
      <c r="DB43" s="623"/>
      <c r="DC43" s="624"/>
      <c r="DD43" s="614">
        <v>54733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1719214</v>
      </c>
      <c r="CS44" s="609"/>
      <c r="CT44" s="609"/>
      <c r="CU44" s="609"/>
      <c r="CV44" s="609"/>
      <c r="CW44" s="609"/>
      <c r="CX44" s="609"/>
      <c r="CY44" s="610"/>
      <c r="CZ44" s="611">
        <v>19.399999999999999</v>
      </c>
      <c r="DA44" s="612"/>
      <c r="DB44" s="612"/>
      <c r="DC44" s="613"/>
      <c r="DD44" s="614">
        <v>119351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265550</v>
      </c>
      <c r="CS45" s="621"/>
      <c r="CT45" s="621"/>
      <c r="CU45" s="621"/>
      <c r="CV45" s="621"/>
      <c r="CW45" s="621"/>
      <c r="CX45" s="621"/>
      <c r="CY45" s="622"/>
      <c r="CZ45" s="611">
        <v>3</v>
      </c>
      <c r="DA45" s="623"/>
      <c r="DB45" s="623"/>
      <c r="DC45" s="624"/>
      <c r="DD45" s="614">
        <v>20924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1406685</v>
      </c>
      <c r="CS46" s="609"/>
      <c r="CT46" s="609"/>
      <c r="CU46" s="609"/>
      <c r="CV46" s="609"/>
      <c r="CW46" s="609"/>
      <c r="CX46" s="609"/>
      <c r="CY46" s="610"/>
      <c r="CZ46" s="611">
        <v>15.9</v>
      </c>
      <c r="DA46" s="612"/>
      <c r="DB46" s="612"/>
      <c r="DC46" s="613"/>
      <c r="DD46" s="614">
        <v>92008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603968</v>
      </c>
      <c r="CS47" s="621"/>
      <c r="CT47" s="621"/>
      <c r="CU47" s="621"/>
      <c r="CV47" s="621"/>
      <c r="CW47" s="621"/>
      <c r="CX47" s="621"/>
      <c r="CY47" s="622"/>
      <c r="CZ47" s="611">
        <v>6.8</v>
      </c>
      <c r="DA47" s="623"/>
      <c r="DB47" s="623"/>
      <c r="DC47" s="624"/>
      <c r="DD47" s="614">
        <v>86260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8872661</v>
      </c>
      <c r="CS49" s="593"/>
      <c r="CT49" s="593"/>
      <c r="CU49" s="593"/>
      <c r="CV49" s="593"/>
      <c r="CW49" s="593"/>
      <c r="CX49" s="593"/>
      <c r="CY49" s="594"/>
      <c r="CZ49" s="595">
        <v>100</v>
      </c>
      <c r="DA49" s="596"/>
      <c r="DB49" s="596"/>
      <c r="DC49" s="597"/>
      <c r="DD49" s="598">
        <v>5222319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wEeFdXXiXqkXCH0ZKjRFxKrEkk4wFZSKLolELrNLYxOD6zTtZ1NbH+XesIejuKK+Mafm/EU5qll0I7tpaShOg==" saltValue="8KYgQzPNikwnPLI40sDC2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view="pageBreakPre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9219.5789999999997</v>
      </c>
      <c r="R7" s="1090"/>
      <c r="S7" s="1090"/>
      <c r="T7" s="1090"/>
      <c r="U7" s="1090"/>
      <c r="V7" s="1090">
        <v>8813.5229999999992</v>
      </c>
      <c r="W7" s="1090"/>
      <c r="X7" s="1090"/>
      <c r="Y7" s="1090"/>
      <c r="Z7" s="1090"/>
      <c r="AA7" s="1090">
        <v>406</v>
      </c>
      <c r="AB7" s="1090"/>
      <c r="AC7" s="1090"/>
      <c r="AD7" s="1090"/>
      <c r="AE7" s="1091"/>
      <c r="AF7" s="1092">
        <v>285</v>
      </c>
      <c r="AG7" s="1093"/>
      <c r="AH7" s="1093"/>
      <c r="AI7" s="1093"/>
      <c r="AJ7" s="1094"/>
      <c r="AK7" s="1095" t="s">
        <v>559</v>
      </c>
      <c r="AL7" s="1096"/>
      <c r="AM7" s="1096"/>
      <c r="AN7" s="1096"/>
      <c r="AO7" s="1096"/>
      <c r="AP7" s="1096">
        <v>9998.1730000000007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376</v>
      </c>
      <c r="C8" s="1018"/>
      <c r="D8" s="1018"/>
      <c r="E8" s="1018"/>
      <c r="F8" s="1018"/>
      <c r="G8" s="1018"/>
      <c r="H8" s="1018"/>
      <c r="I8" s="1018"/>
      <c r="J8" s="1018"/>
      <c r="K8" s="1018"/>
      <c r="L8" s="1018"/>
      <c r="M8" s="1018"/>
      <c r="N8" s="1018"/>
      <c r="O8" s="1018"/>
      <c r="P8" s="1019"/>
      <c r="Q8" s="1025">
        <v>138.97399999999999</v>
      </c>
      <c r="R8" s="1026"/>
      <c r="S8" s="1026"/>
      <c r="T8" s="1026"/>
      <c r="U8" s="1026"/>
      <c r="V8" s="1026">
        <v>138.97399999999999</v>
      </c>
      <c r="W8" s="1026"/>
      <c r="X8" s="1026"/>
      <c r="Y8" s="1026"/>
      <c r="Z8" s="1026"/>
      <c r="AA8" s="1026" t="s">
        <v>559</v>
      </c>
      <c r="AB8" s="1026"/>
      <c r="AC8" s="1026"/>
      <c r="AD8" s="1026"/>
      <c r="AE8" s="1027"/>
      <c r="AF8" s="1022" t="s">
        <v>122</v>
      </c>
      <c r="AG8" s="1023"/>
      <c r="AH8" s="1023"/>
      <c r="AI8" s="1023"/>
      <c r="AJ8" s="1024"/>
      <c r="AK8" s="1067"/>
      <c r="AL8" s="1068"/>
      <c r="AM8" s="1068"/>
      <c r="AN8" s="1068"/>
      <c r="AO8" s="1068"/>
      <c r="AP8" s="1068">
        <v>49.357999999999997</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9278.7170000000006</v>
      </c>
      <c r="R23" s="1048"/>
      <c r="S23" s="1048"/>
      <c r="T23" s="1048"/>
      <c r="U23" s="1048"/>
      <c r="V23" s="1048">
        <v>8872.6610000000001</v>
      </c>
      <c r="W23" s="1048"/>
      <c r="X23" s="1048"/>
      <c r="Y23" s="1048"/>
      <c r="Z23" s="1048"/>
      <c r="AA23" s="1048">
        <v>406</v>
      </c>
      <c r="AB23" s="1048"/>
      <c r="AC23" s="1048"/>
      <c r="AD23" s="1048"/>
      <c r="AE23" s="1055"/>
      <c r="AF23" s="1056">
        <v>285</v>
      </c>
      <c r="AG23" s="1048"/>
      <c r="AH23" s="1048"/>
      <c r="AI23" s="1048"/>
      <c r="AJ23" s="1057"/>
      <c r="AK23" s="1058"/>
      <c r="AL23" s="1059"/>
      <c r="AM23" s="1059"/>
      <c r="AN23" s="1059"/>
      <c r="AO23" s="1059"/>
      <c r="AP23" s="1048">
        <v>10047.531000000001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1135.1890000000001</v>
      </c>
      <c r="R28" s="1038"/>
      <c r="S28" s="1038"/>
      <c r="T28" s="1038"/>
      <c r="U28" s="1038"/>
      <c r="V28" s="1038">
        <v>1118.175</v>
      </c>
      <c r="W28" s="1038"/>
      <c r="X28" s="1038"/>
      <c r="Y28" s="1038"/>
      <c r="Z28" s="1038"/>
      <c r="AA28" s="1038">
        <v>17</v>
      </c>
      <c r="AB28" s="1038"/>
      <c r="AC28" s="1038"/>
      <c r="AD28" s="1038"/>
      <c r="AE28" s="1039"/>
      <c r="AF28" s="1040">
        <v>17</v>
      </c>
      <c r="AG28" s="1038"/>
      <c r="AH28" s="1038"/>
      <c r="AI28" s="1038"/>
      <c r="AJ28" s="1041"/>
      <c r="AK28" s="1029">
        <v>92.273156999999998</v>
      </c>
      <c r="AL28" s="1030"/>
      <c r="AM28" s="1030"/>
      <c r="AN28" s="1030"/>
      <c r="AO28" s="1030"/>
      <c r="AP28" s="1030" t="s">
        <v>559</v>
      </c>
      <c r="AQ28" s="1030"/>
      <c r="AR28" s="1030"/>
      <c r="AS28" s="1030"/>
      <c r="AT28" s="1030"/>
      <c r="AU28" s="1030" t="s">
        <v>559</v>
      </c>
      <c r="AV28" s="1030"/>
      <c r="AW28" s="1030"/>
      <c r="AX28" s="1030"/>
      <c r="AY28" s="1030"/>
      <c r="AZ28" s="1031" t="s">
        <v>559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1285.55</v>
      </c>
      <c r="R29" s="1026"/>
      <c r="S29" s="1026"/>
      <c r="T29" s="1026"/>
      <c r="U29" s="1026"/>
      <c r="V29" s="1026">
        <v>1249.7149999999999</v>
      </c>
      <c r="W29" s="1026"/>
      <c r="X29" s="1026"/>
      <c r="Y29" s="1026"/>
      <c r="Z29" s="1026"/>
      <c r="AA29" s="1026">
        <v>36</v>
      </c>
      <c r="AB29" s="1026"/>
      <c r="AC29" s="1026"/>
      <c r="AD29" s="1026"/>
      <c r="AE29" s="1027"/>
      <c r="AF29" s="1022">
        <v>36</v>
      </c>
      <c r="AG29" s="1023"/>
      <c r="AH29" s="1023"/>
      <c r="AI29" s="1023"/>
      <c r="AJ29" s="1024"/>
      <c r="AK29" s="967">
        <v>180.70722000000001</v>
      </c>
      <c r="AL29" s="958"/>
      <c r="AM29" s="958"/>
      <c r="AN29" s="958"/>
      <c r="AO29" s="958"/>
      <c r="AP29" s="958" t="s">
        <v>559</v>
      </c>
      <c r="AQ29" s="958"/>
      <c r="AR29" s="958"/>
      <c r="AS29" s="958"/>
      <c r="AT29" s="958"/>
      <c r="AU29" s="958" t="s">
        <v>559</v>
      </c>
      <c r="AV29" s="958"/>
      <c r="AW29" s="958"/>
      <c r="AX29" s="958"/>
      <c r="AY29" s="958"/>
      <c r="AZ29" s="1028" t="s">
        <v>559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17.62</v>
      </c>
      <c r="R30" s="1026"/>
      <c r="S30" s="1026"/>
      <c r="T30" s="1026"/>
      <c r="U30" s="1026"/>
      <c r="V30" s="1026">
        <v>17.62</v>
      </c>
      <c r="W30" s="1026"/>
      <c r="X30" s="1026"/>
      <c r="Y30" s="1026"/>
      <c r="Z30" s="1026"/>
      <c r="AA30" s="1026" t="s">
        <v>559</v>
      </c>
      <c r="AB30" s="1026"/>
      <c r="AC30" s="1026"/>
      <c r="AD30" s="1026"/>
      <c r="AE30" s="1027"/>
      <c r="AF30" s="1022" t="s">
        <v>122</v>
      </c>
      <c r="AG30" s="1023"/>
      <c r="AH30" s="1023"/>
      <c r="AI30" s="1023"/>
      <c r="AJ30" s="1024"/>
      <c r="AK30" s="967">
        <v>11.442902</v>
      </c>
      <c r="AL30" s="958"/>
      <c r="AM30" s="958"/>
      <c r="AN30" s="958"/>
      <c r="AO30" s="958"/>
      <c r="AP30" s="958" t="s">
        <v>559</v>
      </c>
      <c r="AQ30" s="958"/>
      <c r="AR30" s="958"/>
      <c r="AS30" s="958"/>
      <c r="AT30" s="958"/>
      <c r="AU30" s="958" t="s">
        <v>559</v>
      </c>
      <c r="AV30" s="958"/>
      <c r="AW30" s="958"/>
      <c r="AX30" s="958"/>
      <c r="AY30" s="958"/>
      <c r="AZ30" s="1028" t="s">
        <v>559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147.809</v>
      </c>
      <c r="R31" s="1026"/>
      <c r="S31" s="1026"/>
      <c r="T31" s="1026"/>
      <c r="U31" s="1026"/>
      <c r="V31" s="1026">
        <v>146.43199999999999</v>
      </c>
      <c r="W31" s="1026"/>
      <c r="X31" s="1026"/>
      <c r="Y31" s="1026"/>
      <c r="Z31" s="1026"/>
      <c r="AA31" s="1026">
        <v>2</v>
      </c>
      <c r="AB31" s="1026"/>
      <c r="AC31" s="1026"/>
      <c r="AD31" s="1026"/>
      <c r="AE31" s="1027"/>
      <c r="AF31" s="1022">
        <v>1</v>
      </c>
      <c r="AG31" s="1023"/>
      <c r="AH31" s="1023"/>
      <c r="AI31" s="1023"/>
      <c r="AJ31" s="1024"/>
      <c r="AK31" s="967">
        <v>61.604999999999997</v>
      </c>
      <c r="AL31" s="958"/>
      <c r="AM31" s="958"/>
      <c r="AN31" s="958"/>
      <c r="AO31" s="958"/>
      <c r="AP31" s="958" t="s">
        <v>559</v>
      </c>
      <c r="AQ31" s="958"/>
      <c r="AR31" s="958"/>
      <c r="AS31" s="958"/>
      <c r="AT31" s="958"/>
      <c r="AU31" s="958" t="s">
        <v>559</v>
      </c>
      <c r="AV31" s="958"/>
      <c r="AW31" s="958"/>
      <c r="AX31" s="958"/>
      <c r="AY31" s="958"/>
      <c r="AZ31" s="1028" t="s">
        <v>559</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300.452</v>
      </c>
      <c r="R32" s="1026"/>
      <c r="S32" s="1026"/>
      <c r="T32" s="1026"/>
      <c r="U32" s="1026"/>
      <c r="V32" s="1026">
        <v>282.11500000000001</v>
      </c>
      <c r="W32" s="1026"/>
      <c r="X32" s="1026"/>
      <c r="Y32" s="1026"/>
      <c r="Z32" s="1026"/>
      <c r="AA32" s="1026">
        <v>18</v>
      </c>
      <c r="AB32" s="1026"/>
      <c r="AC32" s="1026"/>
      <c r="AD32" s="1026"/>
      <c r="AE32" s="1027"/>
      <c r="AF32" s="1022">
        <v>65</v>
      </c>
      <c r="AG32" s="1023"/>
      <c r="AH32" s="1023"/>
      <c r="AI32" s="1023"/>
      <c r="AJ32" s="1024"/>
      <c r="AK32" s="967">
        <v>125.916</v>
      </c>
      <c r="AL32" s="958"/>
      <c r="AM32" s="958"/>
      <c r="AN32" s="958"/>
      <c r="AO32" s="958"/>
      <c r="AP32" s="958">
        <v>799.90800000000002</v>
      </c>
      <c r="AQ32" s="958"/>
      <c r="AR32" s="958"/>
      <c r="AS32" s="958"/>
      <c r="AT32" s="958"/>
      <c r="AU32" s="958">
        <v>471.94499999999999</v>
      </c>
      <c r="AV32" s="958"/>
      <c r="AW32" s="958"/>
      <c r="AX32" s="958"/>
      <c r="AY32" s="958"/>
      <c r="AZ32" s="1028" t="s">
        <v>559</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396</v>
      </c>
      <c r="C33" s="1018"/>
      <c r="D33" s="1018"/>
      <c r="E33" s="1018"/>
      <c r="F33" s="1018"/>
      <c r="G33" s="1018"/>
      <c r="H33" s="1018"/>
      <c r="I33" s="1018"/>
      <c r="J33" s="1018"/>
      <c r="K33" s="1018"/>
      <c r="L33" s="1018"/>
      <c r="M33" s="1018"/>
      <c r="N33" s="1018"/>
      <c r="O33" s="1018"/>
      <c r="P33" s="1019"/>
      <c r="Q33" s="1025">
        <v>54.07</v>
      </c>
      <c r="R33" s="1026"/>
      <c r="S33" s="1026"/>
      <c r="T33" s="1026"/>
      <c r="U33" s="1026"/>
      <c r="V33" s="1026">
        <v>61.497</v>
      </c>
      <c r="W33" s="1026"/>
      <c r="X33" s="1026"/>
      <c r="Y33" s="1026"/>
      <c r="Z33" s="1026"/>
      <c r="AA33" s="1026">
        <v>-7</v>
      </c>
      <c r="AB33" s="1026"/>
      <c r="AC33" s="1026"/>
      <c r="AD33" s="1026"/>
      <c r="AE33" s="1027"/>
      <c r="AF33" s="1022">
        <v>7</v>
      </c>
      <c r="AG33" s="1023"/>
      <c r="AH33" s="1023"/>
      <c r="AI33" s="1023"/>
      <c r="AJ33" s="1024"/>
      <c r="AK33" s="967">
        <v>35.649000000000001</v>
      </c>
      <c r="AL33" s="958"/>
      <c r="AM33" s="958"/>
      <c r="AN33" s="958"/>
      <c r="AO33" s="958"/>
      <c r="AP33" s="958">
        <v>84.787999999999997</v>
      </c>
      <c r="AQ33" s="958"/>
      <c r="AR33" s="958"/>
      <c r="AS33" s="958"/>
      <c r="AT33" s="958"/>
      <c r="AU33" s="958">
        <v>78.513000000000005</v>
      </c>
      <c r="AV33" s="958"/>
      <c r="AW33" s="958"/>
      <c r="AX33" s="958"/>
      <c r="AY33" s="958"/>
      <c r="AZ33" s="1028" t="s">
        <v>559</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125</v>
      </c>
      <c r="AG63" s="946"/>
      <c r="AH63" s="946"/>
      <c r="AI63" s="946"/>
      <c r="AJ63" s="1009"/>
      <c r="AK63" s="1010"/>
      <c r="AL63" s="950"/>
      <c r="AM63" s="950"/>
      <c r="AN63" s="950"/>
      <c r="AO63" s="950"/>
      <c r="AP63" s="946">
        <v>885</v>
      </c>
      <c r="AQ63" s="946"/>
      <c r="AR63" s="946"/>
      <c r="AS63" s="946"/>
      <c r="AT63" s="946"/>
      <c r="AU63" s="946">
        <v>550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401</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554</v>
      </c>
      <c r="C68" s="973"/>
      <c r="D68" s="973"/>
      <c r="E68" s="973"/>
      <c r="F68" s="973"/>
      <c r="G68" s="973"/>
      <c r="H68" s="973"/>
      <c r="I68" s="973"/>
      <c r="J68" s="973"/>
      <c r="K68" s="973"/>
      <c r="L68" s="973"/>
      <c r="M68" s="973"/>
      <c r="N68" s="973"/>
      <c r="O68" s="973"/>
      <c r="P68" s="974"/>
      <c r="Q68" s="975">
        <v>10741.76</v>
      </c>
      <c r="R68" s="969"/>
      <c r="S68" s="969"/>
      <c r="T68" s="969"/>
      <c r="U68" s="969"/>
      <c r="V68" s="969">
        <v>10165.206</v>
      </c>
      <c r="W68" s="969"/>
      <c r="X68" s="969"/>
      <c r="Y68" s="969"/>
      <c r="Z68" s="969"/>
      <c r="AA68" s="969">
        <v>576.55399999999997</v>
      </c>
      <c r="AB68" s="969"/>
      <c r="AC68" s="969"/>
      <c r="AD68" s="969"/>
      <c r="AE68" s="969"/>
      <c r="AF68" s="969">
        <v>576.55399999999997</v>
      </c>
      <c r="AG68" s="969"/>
      <c r="AH68" s="969"/>
      <c r="AI68" s="969"/>
      <c r="AJ68" s="969"/>
      <c r="AK68" s="969">
        <v>565.31500000000005</v>
      </c>
      <c r="AL68" s="969"/>
      <c r="AM68" s="969"/>
      <c r="AN68" s="969"/>
      <c r="AO68" s="969"/>
      <c r="AP68" s="969" t="s">
        <v>559</v>
      </c>
      <c r="AQ68" s="969"/>
      <c r="AR68" s="969"/>
      <c r="AS68" s="969"/>
      <c r="AT68" s="969"/>
      <c r="AU68" s="969" t="s">
        <v>559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555</v>
      </c>
      <c r="C69" s="962"/>
      <c r="D69" s="962"/>
      <c r="E69" s="962"/>
      <c r="F69" s="962"/>
      <c r="G69" s="962"/>
      <c r="H69" s="962"/>
      <c r="I69" s="962"/>
      <c r="J69" s="962"/>
      <c r="K69" s="962"/>
      <c r="L69" s="962"/>
      <c r="M69" s="962"/>
      <c r="N69" s="962"/>
      <c r="O69" s="962"/>
      <c r="P69" s="963"/>
      <c r="Q69" s="964">
        <v>122</v>
      </c>
      <c r="R69" s="958"/>
      <c r="S69" s="958"/>
      <c r="T69" s="958"/>
      <c r="U69" s="958"/>
      <c r="V69" s="958">
        <v>114</v>
      </c>
      <c r="W69" s="958"/>
      <c r="X69" s="958"/>
      <c r="Y69" s="958"/>
      <c r="Z69" s="958"/>
      <c r="AA69" s="958">
        <v>9</v>
      </c>
      <c r="AB69" s="958"/>
      <c r="AC69" s="958"/>
      <c r="AD69" s="958"/>
      <c r="AE69" s="958"/>
      <c r="AF69" s="958">
        <v>9</v>
      </c>
      <c r="AG69" s="958"/>
      <c r="AH69" s="958"/>
      <c r="AI69" s="958"/>
      <c r="AJ69" s="958"/>
      <c r="AK69" s="958">
        <v>9</v>
      </c>
      <c r="AL69" s="958"/>
      <c r="AM69" s="958"/>
      <c r="AN69" s="958"/>
      <c r="AO69" s="958"/>
      <c r="AP69" s="958" t="s">
        <v>559</v>
      </c>
      <c r="AQ69" s="958"/>
      <c r="AR69" s="958"/>
      <c r="AS69" s="958"/>
      <c r="AT69" s="958"/>
      <c r="AU69" s="958" t="s">
        <v>559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556</v>
      </c>
      <c r="C70" s="962"/>
      <c r="D70" s="962"/>
      <c r="E70" s="962"/>
      <c r="F70" s="962"/>
      <c r="G70" s="962"/>
      <c r="H70" s="962"/>
      <c r="I70" s="962"/>
      <c r="J70" s="962"/>
      <c r="K70" s="962"/>
      <c r="L70" s="962"/>
      <c r="M70" s="962"/>
      <c r="N70" s="962"/>
      <c r="O70" s="962"/>
      <c r="P70" s="963"/>
      <c r="Q70" s="964">
        <v>2389</v>
      </c>
      <c r="R70" s="958"/>
      <c r="S70" s="958"/>
      <c r="T70" s="958"/>
      <c r="U70" s="958"/>
      <c r="V70" s="958">
        <v>2369</v>
      </c>
      <c r="W70" s="958"/>
      <c r="X70" s="958"/>
      <c r="Y70" s="958"/>
      <c r="Z70" s="958"/>
      <c r="AA70" s="958">
        <v>20</v>
      </c>
      <c r="AB70" s="958"/>
      <c r="AC70" s="958"/>
      <c r="AD70" s="958"/>
      <c r="AE70" s="958"/>
      <c r="AF70" s="958">
        <v>20</v>
      </c>
      <c r="AG70" s="958"/>
      <c r="AH70" s="958"/>
      <c r="AI70" s="958"/>
      <c r="AJ70" s="958"/>
      <c r="AK70" s="958">
        <v>20</v>
      </c>
      <c r="AL70" s="958"/>
      <c r="AM70" s="958"/>
      <c r="AN70" s="958"/>
      <c r="AO70" s="958"/>
      <c r="AP70" s="958">
        <v>640</v>
      </c>
      <c r="AQ70" s="958"/>
      <c r="AR70" s="958"/>
      <c r="AS70" s="958"/>
      <c r="AT70" s="958"/>
      <c r="AU70" s="958">
        <v>53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557</v>
      </c>
      <c r="C71" s="962"/>
      <c r="D71" s="962"/>
      <c r="E71" s="962"/>
      <c r="F71" s="962"/>
      <c r="G71" s="962"/>
      <c r="H71" s="962"/>
      <c r="I71" s="962"/>
      <c r="J71" s="962"/>
      <c r="K71" s="962"/>
      <c r="L71" s="962"/>
      <c r="M71" s="962"/>
      <c r="N71" s="962"/>
      <c r="O71" s="962"/>
      <c r="P71" s="963"/>
      <c r="Q71" s="964">
        <v>1561</v>
      </c>
      <c r="R71" s="958"/>
      <c r="S71" s="958"/>
      <c r="T71" s="958"/>
      <c r="U71" s="958"/>
      <c r="V71" s="958">
        <v>1508</v>
      </c>
      <c r="W71" s="958"/>
      <c r="X71" s="958"/>
      <c r="Y71" s="958"/>
      <c r="Z71" s="958"/>
      <c r="AA71" s="958">
        <v>53</v>
      </c>
      <c r="AB71" s="958"/>
      <c r="AC71" s="958"/>
      <c r="AD71" s="958"/>
      <c r="AE71" s="958"/>
      <c r="AF71" s="958">
        <v>53</v>
      </c>
      <c r="AG71" s="958"/>
      <c r="AH71" s="958"/>
      <c r="AI71" s="958"/>
      <c r="AJ71" s="958"/>
      <c r="AK71" s="958">
        <v>85</v>
      </c>
      <c r="AL71" s="958"/>
      <c r="AM71" s="958"/>
      <c r="AN71" s="958"/>
      <c r="AO71" s="958"/>
      <c r="AP71" s="958">
        <v>69</v>
      </c>
      <c r="AQ71" s="958"/>
      <c r="AR71" s="958"/>
      <c r="AS71" s="958"/>
      <c r="AT71" s="958"/>
      <c r="AU71" s="958">
        <v>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558</v>
      </c>
      <c r="C72" s="962"/>
      <c r="D72" s="962"/>
      <c r="E72" s="962"/>
      <c r="F72" s="962"/>
      <c r="G72" s="962"/>
      <c r="H72" s="962"/>
      <c r="I72" s="962"/>
      <c r="J72" s="962"/>
      <c r="K72" s="962"/>
      <c r="L72" s="962"/>
      <c r="M72" s="962"/>
      <c r="N72" s="962"/>
      <c r="O72" s="962"/>
      <c r="P72" s="963"/>
      <c r="Q72" s="964">
        <v>303444</v>
      </c>
      <c r="R72" s="958"/>
      <c r="S72" s="958"/>
      <c r="T72" s="958"/>
      <c r="U72" s="958"/>
      <c r="V72" s="958">
        <v>298625</v>
      </c>
      <c r="W72" s="958"/>
      <c r="X72" s="958"/>
      <c r="Y72" s="958"/>
      <c r="Z72" s="958"/>
      <c r="AA72" s="958">
        <v>4819</v>
      </c>
      <c r="AB72" s="958"/>
      <c r="AC72" s="958"/>
      <c r="AD72" s="958"/>
      <c r="AE72" s="958"/>
      <c r="AF72" s="958">
        <v>4819</v>
      </c>
      <c r="AG72" s="958"/>
      <c r="AH72" s="958"/>
      <c r="AI72" s="958"/>
      <c r="AJ72" s="958"/>
      <c r="AK72" s="958">
        <v>2418</v>
      </c>
      <c r="AL72" s="958"/>
      <c r="AM72" s="958"/>
      <c r="AN72" s="958"/>
      <c r="AO72" s="958"/>
      <c r="AP72" s="958" t="s">
        <v>559</v>
      </c>
      <c r="AQ72" s="958"/>
      <c r="AR72" s="958"/>
      <c r="AS72" s="958"/>
      <c r="AT72" s="958"/>
      <c r="AU72" s="958" t="s">
        <v>559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5478</v>
      </c>
      <c r="AG88" s="946"/>
      <c r="AH88" s="946"/>
      <c r="AI88" s="946"/>
      <c r="AJ88" s="946"/>
      <c r="AK88" s="950"/>
      <c r="AL88" s="950"/>
      <c r="AM88" s="950"/>
      <c r="AN88" s="950"/>
      <c r="AO88" s="950"/>
      <c r="AP88" s="946">
        <v>709</v>
      </c>
      <c r="AQ88" s="946"/>
      <c r="AR88" s="946"/>
      <c r="AS88" s="946"/>
      <c r="AT88" s="946"/>
      <c r="AU88" s="946">
        <v>56</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1208643</v>
      </c>
      <c r="AB110" s="876"/>
      <c r="AC110" s="876"/>
      <c r="AD110" s="876"/>
      <c r="AE110" s="877"/>
      <c r="AF110" s="878">
        <v>1125977</v>
      </c>
      <c r="AG110" s="876"/>
      <c r="AH110" s="876"/>
      <c r="AI110" s="876"/>
      <c r="AJ110" s="877"/>
      <c r="AK110" s="878">
        <v>1094299</v>
      </c>
      <c r="AL110" s="876"/>
      <c r="AM110" s="876"/>
      <c r="AN110" s="876"/>
      <c r="AO110" s="877"/>
      <c r="AP110" s="879">
        <v>30.8</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9918953</v>
      </c>
      <c r="BR110" s="829"/>
      <c r="BS110" s="829"/>
      <c r="BT110" s="829"/>
      <c r="BU110" s="829"/>
      <c r="BV110" s="829">
        <v>9452595</v>
      </c>
      <c r="BW110" s="829"/>
      <c r="BX110" s="829"/>
      <c r="BY110" s="829"/>
      <c r="BZ110" s="829"/>
      <c r="CA110" s="829">
        <v>10047531</v>
      </c>
      <c r="CB110" s="829"/>
      <c r="CC110" s="829"/>
      <c r="CD110" s="829"/>
      <c r="CE110" s="829"/>
      <c r="CF110" s="853">
        <v>282.5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656257</v>
      </c>
      <c r="BR112" s="804"/>
      <c r="BS112" s="804"/>
      <c r="BT112" s="804"/>
      <c r="BU112" s="804"/>
      <c r="BV112" s="804">
        <v>578786</v>
      </c>
      <c r="BW112" s="804"/>
      <c r="BX112" s="804"/>
      <c r="BY112" s="804"/>
      <c r="BZ112" s="804"/>
      <c r="CA112" s="804">
        <v>550458</v>
      </c>
      <c r="CB112" s="804"/>
      <c r="CC112" s="804"/>
      <c r="CD112" s="804"/>
      <c r="CE112" s="804"/>
      <c r="CF112" s="862">
        <v>15.5</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84985</v>
      </c>
      <c r="AB113" s="906"/>
      <c r="AC113" s="906"/>
      <c r="AD113" s="906"/>
      <c r="AE113" s="907"/>
      <c r="AF113" s="908">
        <v>93494</v>
      </c>
      <c r="AG113" s="906"/>
      <c r="AH113" s="906"/>
      <c r="AI113" s="906"/>
      <c r="AJ113" s="907"/>
      <c r="AK113" s="908">
        <v>92716</v>
      </c>
      <c r="AL113" s="906"/>
      <c r="AM113" s="906"/>
      <c r="AN113" s="906"/>
      <c r="AO113" s="907"/>
      <c r="AP113" s="909">
        <v>2.6</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32193</v>
      </c>
      <c r="BR113" s="804"/>
      <c r="BS113" s="804"/>
      <c r="BT113" s="804"/>
      <c r="BU113" s="804"/>
      <c r="BV113" s="804">
        <v>19874</v>
      </c>
      <c r="BW113" s="804"/>
      <c r="BX113" s="804"/>
      <c r="BY113" s="804"/>
      <c r="BZ113" s="804"/>
      <c r="CA113" s="804">
        <v>55833</v>
      </c>
      <c r="CB113" s="804"/>
      <c r="CC113" s="804"/>
      <c r="CD113" s="804"/>
      <c r="CE113" s="804"/>
      <c r="CF113" s="862">
        <v>1.6</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38766</v>
      </c>
      <c r="AB114" s="767"/>
      <c r="AC114" s="767"/>
      <c r="AD114" s="767"/>
      <c r="AE114" s="768"/>
      <c r="AF114" s="769">
        <v>17822</v>
      </c>
      <c r="AG114" s="767"/>
      <c r="AH114" s="767"/>
      <c r="AI114" s="767"/>
      <c r="AJ114" s="768"/>
      <c r="AK114" s="769">
        <v>8031</v>
      </c>
      <c r="AL114" s="767"/>
      <c r="AM114" s="767"/>
      <c r="AN114" s="767"/>
      <c r="AO114" s="768"/>
      <c r="AP114" s="811">
        <v>0.2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742346</v>
      </c>
      <c r="BR114" s="804"/>
      <c r="BS114" s="804"/>
      <c r="BT114" s="804"/>
      <c r="BU114" s="804"/>
      <c r="BV114" s="804">
        <v>766546</v>
      </c>
      <c r="BW114" s="804"/>
      <c r="BX114" s="804"/>
      <c r="BY114" s="804"/>
      <c r="BZ114" s="804"/>
      <c r="CA114" s="804">
        <v>761249</v>
      </c>
      <c r="CB114" s="804"/>
      <c r="CC114" s="804"/>
      <c r="CD114" s="804"/>
      <c r="CE114" s="804"/>
      <c r="CF114" s="862">
        <v>21.4</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245</v>
      </c>
      <c r="AB115" s="906"/>
      <c r="AC115" s="906"/>
      <c r="AD115" s="906"/>
      <c r="AE115" s="907"/>
      <c r="AF115" s="908">
        <v>116</v>
      </c>
      <c r="AG115" s="906"/>
      <c r="AH115" s="906"/>
      <c r="AI115" s="906"/>
      <c r="AJ115" s="907"/>
      <c r="AK115" s="908">
        <v>74</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1332639</v>
      </c>
      <c r="AB117" s="890"/>
      <c r="AC117" s="890"/>
      <c r="AD117" s="890"/>
      <c r="AE117" s="891"/>
      <c r="AF117" s="892">
        <v>1237409</v>
      </c>
      <c r="AG117" s="890"/>
      <c r="AH117" s="890"/>
      <c r="AI117" s="890"/>
      <c r="AJ117" s="891"/>
      <c r="AK117" s="892">
        <v>1195120</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443</v>
      </c>
      <c r="BP119" s="865"/>
      <c r="BQ119" s="866">
        <v>11349749</v>
      </c>
      <c r="BR119" s="832"/>
      <c r="BS119" s="832"/>
      <c r="BT119" s="832"/>
      <c r="BU119" s="832"/>
      <c r="BV119" s="832">
        <v>10817801</v>
      </c>
      <c r="BW119" s="832"/>
      <c r="BX119" s="832"/>
      <c r="BY119" s="832"/>
      <c r="BZ119" s="832"/>
      <c r="CA119" s="832">
        <v>11415071</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8497264</v>
      </c>
      <c r="BR120" s="829"/>
      <c r="BS120" s="829"/>
      <c r="BT120" s="829"/>
      <c r="BU120" s="829"/>
      <c r="BV120" s="829">
        <v>8567015</v>
      </c>
      <c r="BW120" s="829"/>
      <c r="BX120" s="829"/>
      <c r="BY120" s="829"/>
      <c r="BZ120" s="829"/>
      <c r="CA120" s="829">
        <v>8364549</v>
      </c>
      <c r="CB120" s="829"/>
      <c r="CC120" s="829"/>
      <c r="CD120" s="829"/>
      <c r="CE120" s="829"/>
      <c r="CF120" s="853">
        <v>235.2</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642658</v>
      </c>
      <c r="DH120" s="829"/>
      <c r="DI120" s="829"/>
      <c r="DJ120" s="829"/>
      <c r="DK120" s="829"/>
      <c r="DL120" s="829">
        <v>571203</v>
      </c>
      <c r="DM120" s="829"/>
      <c r="DN120" s="829"/>
      <c r="DO120" s="829"/>
      <c r="DP120" s="829"/>
      <c r="DQ120" s="829">
        <v>471945</v>
      </c>
      <c r="DR120" s="829"/>
      <c r="DS120" s="829"/>
      <c r="DT120" s="829"/>
      <c r="DU120" s="829"/>
      <c r="DV120" s="830">
        <v>13.3</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v>180856</v>
      </c>
      <c r="CB121" s="804"/>
      <c r="CC121" s="804"/>
      <c r="CD121" s="804"/>
      <c r="CE121" s="804"/>
      <c r="CF121" s="862">
        <v>5.0999999999999996</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78513</v>
      </c>
      <c r="DR121" s="804"/>
      <c r="DS121" s="804"/>
      <c r="DT121" s="804"/>
      <c r="DU121" s="804"/>
      <c r="DV121" s="781">
        <v>2.2000000000000002</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7666646</v>
      </c>
      <c r="BR122" s="832"/>
      <c r="BS122" s="832"/>
      <c r="BT122" s="832"/>
      <c r="BU122" s="832"/>
      <c r="BV122" s="832">
        <v>7221541</v>
      </c>
      <c r="BW122" s="832"/>
      <c r="BX122" s="832"/>
      <c r="BY122" s="832"/>
      <c r="BZ122" s="832"/>
      <c r="CA122" s="832">
        <v>7460017</v>
      </c>
      <c r="CB122" s="832"/>
      <c r="CC122" s="832"/>
      <c r="CD122" s="832"/>
      <c r="CE122" s="832"/>
      <c r="CF122" s="833">
        <v>209.7</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451</v>
      </c>
      <c r="BP123" s="865"/>
      <c r="BQ123" s="819">
        <v>16163910</v>
      </c>
      <c r="BR123" s="820"/>
      <c r="BS123" s="820"/>
      <c r="BT123" s="820"/>
      <c r="BU123" s="820"/>
      <c r="BV123" s="820">
        <v>15788556</v>
      </c>
      <c r="BW123" s="820"/>
      <c r="BX123" s="820"/>
      <c r="BY123" s="820"/>
      <c r="BZ123" s="820"/>
      <c r="CA123" s="820">
        <v>16005422</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13599</v>
      </c>
      <c r="DH124" s="751"/>
      <c r="DI124" s="751"/>
      <c r="DJ124" s="751"/>
      <c r="DK124" s="752"/>
      <c r="DL124" s="753">
        <v>7583</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245</v>
      </c>
      <c r="AB127" s="767"/>
      <c r="AC127" s="767"/>
      <c r="AD127" s="767"/>
      <c r="AE127" s="768"/>
      <c r="AF127" s="769">
        <v>116</v>
      </c>
      <c r="AG127" s="767"/>
      <c r="AH127" s="767"/>
      <c r="AI127" s="767"/>
      <c r="AJ127" s="768"/>
      <c r="AK127" s="769">
        <v>74</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26209</v>
      </c>
      <c r="AB128" s="788"/>
      <c r="AC128" s="788"/>
      <c r="AD128" s="788"/>
      <c r="AE128" s="789"/>
      <c r="AF128" s="790">
        <v>22057</v>
      </c>
      <c r="AG128" s="788"/>
      <c r="AH128" s="788"/>
      <c r="AI128" s="788"/>
      <c r="AJ128" s="789"/>
      <c r="AK128" s="790">
        <v>18594</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4430203</v>
      </c>
      <c r="AB129" s="767"/>
      <c r="AC129" s="767"/>
      <c r="AD129" s="767"/>
      <c r="AE129" s="768"/>
      <c r="AF129" s="769">
        <v>4373355</v>
      </c>
      <c r="AG129" s="767"/>
      <c r="AH129" s="767"/>
      <c r="AI129" s="767"/>
      <c r="AJ129" s="768"/>
      <c r="AK129" s="769">
        <v>4392582</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951433</v>
      </c>
      <c r="AB130" s="767"/>
      <c r="AC130" s="767"/>
      <c r="AD130" s="767"/>
      <c r="AE130" s="768"/>
      <c r="AF130" s="769">
        <v>869904</v>
      </c>
      <c r="AG130" s="767"/>
      <c r="AH130" s="767"/>
      <c r="AI130" s="767"/>
      <c r="AJ130" s="768"/>
      <c r="AK130" s="769">
        <v>835830</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9.8000000000000007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3478770</v>
      </c>
      <c r="AB131" s="751"/>
      <c r="AC131" s="751"/>
      <c r="AD131" s="751"/>
      <c r="AE131" s="752"/>
      <c r="AF131" s="753">
        <v>3503451</v>
      </c>
      <c r="AG131" s="751"/>
      <c r="AH131" s="751"/>
      <c r="AI131" s="751"/>
      <c r="AJ131" s="752"/>
      <c r="AK131" s="753">
        <v>3556752</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10.20467004</v>
      </c>
      <c r="AB132" s="732"/>
      <c r="AC132" s="732"/>
      <c r="AD132" s="732"/>
      <c r="AE132" s="733"/>
      <c r="AF132" s="734">
        <v>9.8602206799999994</v>
      </c>
      <c r="AG132" s="732"/>
      <c r="AH132" s="732"/>
      <c r="AI132" s="732"/>
      <c r="AJ132" s="733"/>
      <c r="AK132" s="734">
        <v>9.5788517160000008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10.4</v>
      </c>
      <c r="AB133" s="711"/>
      <c r="AC133" s="711"/>
      <c r="AD133" s="711"/>
      <c r="AE133" s="712"/>
      <c r="AF133" s="710">
        <v>10.199999999999999</v>
      </c>
      <c r="AG133" s="711"/>
      <c r="AH133" s="711"/>
      <c r="AI133" s="711"/>
      <c r="AJ133" s="712"/>
      <c r="AK133" s="710">
        <v>9.8000000000000007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cU/1t6ooWpFYy1FB/CC9QNbOfXOWNYFk8E9DU/o9fVLR090FQHGTCk47UQyP73QzgiqZYXc9dk12qRTooWLog==" saltValue="i1mCU9aG+pUr50EOZgfi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49" fitToHeight="0" orientation="landscape" horizontalDpi="1200" verticalDpi="1200" r:id="rId1"/>
  <headerFooter alignWithMargins="0">
    <oddFooter>&amp;C&amp;P/&amp;N</oddFooter>
  </headerFooter>
  <rowBreaks count="1" manualBreakCount="1">
    <brk id="6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D2mt94NIc3zvTYbF6kO4kfu3ro3QqO05ihXEgLtjgClK6bkI6S2QFBR7447cEiZ6MK0V1bVuocLl4Dm1E0hzg==" saltValue="+7ti4mYaTuzT2ul+6/lCE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aH3vDX6epoOnacOL+LEYvLSrVMXdlXHwtk1eEd24tkDDyWWTKfVqSdM2tXQS8MpUcH9hs/v/JI3bCQ/pBRJUw==" saltValue="CeTvro2PDSjXwS6nKXp0i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1173124</v>
      </c>
      <c r="AP9" s="262">
        <v>198431</v>
      </c>
      <c r="AQ9" s="263">
        <v>186275</v>
      </c>
      <c r="AR9" s="264">
        <v>6.5</v>
      </c>
    </row>
    <row r="10" spans="1:46" ht="13.5" customHeight="1" x14ac:dyDescent="0.2">
      <c r="A10" s="247"/>
      <c r="AK10" s="1117" t="s">
        <v>486</v>
      </c>
      <c r="AL10" s="1118"/>
      <c r="AM10" s="1118"/>
      <c r="AN10" s="1119"/>
      <c r="AO10" s="265">
        <v>142677</v>
      </c>
      <c r="AP10" s="265">
        <v>24133</v>
      </c>
      <c r="AQ10" s="266">
        <v>28060</v>
      </c>
      <c r="AR10" s="267">
        <v>-14</v>
      </c>
    </row>
    <row r="11" spans="1:46" ht="13.5" customHeight="1" x14ac:dyDescent="0.2">
      <c r="A11" s="247"/>
      <c r="AK11" s="1117" t="s">
        <v>487</v>
      </c>
      <c r="AL11" s="1118"/>
      <c r="AM11" s="1118"/>
      <c r="AN11" s="1119"/>
      <c r="AO11" s="265" t="s">
        <v>488</v>
      </c>
      <c r="AP11" s="265" t="s">
        <v>488</v>
      </c>
      <c r="AQ11" s="266">
        <v>7123</v>
      </c>
      <c r="AR11" s="267" t="s">
        <v>488</v>
      </c>
    </row>
    <row r="12" spans="1:46" ht="13.5" customHeight="1" x14ac:dyDescent="0.2">
      <c r="A12" s="247"/>
      <c r="AK12" s="1117" t="s">
        <v>489</v>
      </c>
      <c r="AL12" s="1118"/>
      <c r="AM12" s="1118"/>
      <c r="AN12" s="1119"/>
      <c r="AO12" s="265" t="s">
        <v>488</v>
      </c>
      <c r="AP12" s="265" t="s">
        <v>488</v>
      </c>
      <c r="AQ12" s="266">
        <v>57</v>
      </c>
      <c r="AR12" s="267" t="s">
        <v>488</v>
      </c>
    </row>
    <row r="13" spans="1:46" ht="13.5" customHeight="1" x14ac:dyDescent="0.2">
      <c r="A13" s="247"/>
      <c r="AK13" s="1117" t="s">
        <v>490</v>
      </c>
      <c r="AL13" s="1118"/>
      <c r="AM13" s="1118"/>
      <c r="AN13" s="1119"/>
      <c r="AO13" s="265">
        <v>92996</v>
      </c>
      <c r="AP13" s="265">
        <v>15730</v>
      </c>
      <c r="AQ13" s="266">
        <v>6435</v>
      </c>
      <c r="AR13" s="267">
        <v>144.4</v>
      </c>
    </row>
    <row r="14" spans="1:46" ht="13.5" customHeight="1" x14ac:dyDescent="0.2">
      <c r="A14" s="247"/>
      <c r="AK14" s="1117" t="s">
        <v>491</v>
      </c>
      <c r="AL14" s="1118"/>
      <c r="AM14" s="1118"/>
      <c r="AN14" s="1119"/>
      <c r="AO14" s="265">
        <v>54733</v>
      </c>
      <c r="AP14" s="265">
        <v>9258</v>
      </c>
      <c r="AQ14" s="266">
        <v>3786</v>
      </c>
      <c r="AR14" s="267">
        <v>144.5</v>
      </c>
    </row>
    <row r="15" spans="1:46" ht="13.5" customHeight="1" x14ac:dyDescent="0.2">
      <c r="A15" s="247"/>
      <c r="AK15" s="1120" t="s">
        <v>492</v>
      </c>
      <c r="AL15" s="1121"/>
      <c r="AM15" s="1121"/>
      <c r="AN15" s="1122"/>
      <c r="AO15" s="265">
        <v>-52721</v>
      </c>
      <c r="AP15" s="265">
        <v>-8918</v>
      </c>
      <c r="AQ15" s="266">
        <v>-9323</v>
      </c>
      <c r="AR15" s="267">
        <v>-4.3</v>
      </c>
    </row>
    <row r="16" spans="1:46" ht="13" x14ac:dyDescent="0.2">
      <c r="A16" s="247"/>
      <c r="AK16" s="1120" t="s">
        <v>178</v>
      </c>
      <c r="AL16" s="1121"/>
      <c r="AM16" s="1121"/>
      <c r="AN16" s="1122"/>
      <c r="AO16" s="265">
        <v>1410809</v>
      </c>
      <c r="AP16" s="265">
        <v>238635</v>
      </c>
      <c r="AQ16" s="266">
        <v>222412</v>
      </c>
      <c r="AR16" s="267">
        <v>7.3</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17.079999999999998</v>
      </c>
      <c r="AP21" s="278">
        <v>17.59</v>
      </c>
      <c r="AQ21" s="279">
        <v>-0.51</v>
      </c>
      <c r="AS21" s="280"/>
      <c r="AT21" s="276"/>
    </row>
    <row r="22" spans="1:46" s="248" customFormat="1" ht="13" x14ac:dyDescent="0.2">
      <c r="A22" s="276"/>
      <c r="AK22" s="1123" t="s">
        <v>498</v>
      </c>
      <c r="AL22" s="1124"/>
      <c r="AM22" s="1124"/>
      <c r="AN22" s="1125"/>
      <c r="AO22" s="281">
        <v>96.3</v>
      </c>
      <c r="AP22" s="282">
        <v>95.9</v>
      </c>
      <c r="AQ22" s="283">
        <v>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1094299</v>
      </c>
      <c r="AP32" s="291">
        <v>185098</v>
      </c>
      <c r="AQ32" s="292">
        <v>124581</v>
      </c>
      <c r="AR32" s="293">
        <v>48.6</v>
      </c>
    </row>
    <row r="33" spans="1:46" ht="13.5" customHeight="1" x14ac:dyDescent="0.2">
      <c r="A33" s="247"/>
      <c r="AK33" s="1107" t="s">
        <v>503</v>
      </c>
      <c r="AL33" s="1108"/>
      <c r="AM33" s="1108"/>
      <c r="AN33" s="1109"/>
      <c r="AO33" s="291" t="s">
        <v>488</v>
      </c>
      <c r="AP33" s="291" t="s">
        <v>488</v>
      </c>
      <c r="AQ33" s="292">
        <v>76</v>
      </c>
      <c r="AR33" s="293" t="s">
        <v>488</v>
      </c>
    </row>
    <row r="34" spans="1:46" ht="27" customHeight="1" x14ac:dyDescent="0.2">
      <c r="A34" s="247"/>
      <c r="AK34" s="1107" t="s">
        <v>504</v>
      </c>
      <c r="AL34" s="1108"/>
      <c r="AM34" s="1108"/>
      <c r="AN34" s="1109"/>
      <c r="AO34" s="291" t="s">
        <v>488</v>
      </c>
      <c r="AP34" s="291" t="s">
        <v>488</v>
      </c>
      <c r="AQ34" s="292">
        <v>163</v>
      </c>
      <c r="AR34" s="293" t="s">
        <v>488</v>
      </c>
    </row>
    <row r="35" spans="1:46" ht="27" customHeight="1" x14ac:dyDescent="0.2">
      <c r="A35" s="247"/>
      <c r="AK35" s="1107" t="s">
        <v>505</v>
      </c>
      <c r="AL35" s="1108"/>
      <c r="AM35" s="1108"/>
      <c r="AN35" s="1109"/>
      <c r="AO35" s="291">
        <v>92716</v>
      </c>
      <c r="AP35" s="291">
        <v>15683</v>
      </c>
      <c r="AQ35" s="292">
        <v>24428</v>
      </c>
      <c r="AR35" s="293">
        <v>-35.799999999999997</v>
      </c>
    </row>
    <row r="36" spans="1:46" ht="27" customHeight="1" x14ac:dyDescent="0.2">
      <c r="A36" s="247"/>
      <c r="AK36" s="1107" t="s">
        <v>506</v>
      </c>
      <c r="AL36" s="1108"/>
      <c r="AM36" s="1108"/>
      <c r="AN36" s="1109"/>
      <c r="AO36" s="291">
        <v>8031</v>
      </c>
      <c r="AP36" s="291">
        <v>1358</v>
      </c>
      <c r="AQ36" s="292">
        <v>4294</v>
      </c>
      <c r="AR36" s="293">
        <v>-68.400000000000006</v>
      </c>
    </row>
    <row r="37" spans="1:46" ht="13.5" customHeight="1" x14ac:dyDescent="0.2">
      <c r="A37" s="247"/>
      <c r="AK37" s="1107" t="s">
        <v>507</v>
      </c>
      <c r="AL37" s="1108"/>
      <c r="AM37" s="1108"/>
      <c r="AN37" s="1109"/>
      <c r="AO37" s="291">
        <v>74</v>
      </c>
      <c r="AP37" s="291">
        <v>13</v>
      </c>
      <c r="AQ37" s="292">
        <v>880</v>
      </c>
      <c r="AR37" s="293">
        <v>-98.5</v>
      </c>
    </row>
    <row r="38" spans="1:46" ht="27" customHeight="1" x14ac:dyDescent="0.2">
      <c r="A38" s="247"/>
      <c r="AK38" s="1110" t="s">
        <v>508</v>
      </c>
      <c r="AL38" s="1111"/>
      <c r="AM38" s="1111"/>
      <c r="AN38" s="1112"/>
      <c r="AO38" s="294" t="s">
        <v>488</v>
      </c>
      <c r="AP38" s="294" t="s">
        <v>488</v>
      </c>
      <c r="AQ38" s="295">
        <v>22</v>
      </c>
      <c r="AR38" s="283" t="s">
        <v>488</v>
      </c>
      <c r="AS38" s="290"/>
    </row>
    <row r="39" spans="1:46" ht="13" x14ac:dyDescent="0.2">
      <c r="A39" s="247"/>
      <c r="AK39" s="1110" t="s">
        <v>509</v>
      </c>
      <c r="AL39" s="1111"/>
      <c r="AM39" s="1111"/>
      <c r="AN39" s="1112"/>
      <c r="AO39" s="291">
        <v>-18594</v>
      </c>
      <c r="AP39" s="291">
        <v>-3145</v>
      </c>
      <c r="AQ39" s="292">
        <v>-5293</v>
      </c>
      <c r="AR39" s="293">
        <v>-40.6</v>
      </c>
      <c r="AS39" s="290"/>
    </row>
    <row r="40" spans="1:46" ht="27" customHeight="1" x14ac:dyDescent="0.2">
      <c r="A40" s="247"/>
      <c r="AK40" s="1107" t="s">
        <v>510</v>
      </c>
      <c r="AL40" s="1108"/>
      <c r="AM40" s="1108"/>
      <c r="AN40" s="1109"/>
      <c r="AO40" s="291">
        <v>-835830</v>
      </c>
      <c r="AP40" s="291">
        <v>-141379</v>
      </c>
      <c r="AQ40" s="292">
        <v>-99375</v>
      </c>
      <c r="AR40" s="293">
        <v>42.3</v>
      </c>
      <c r="AS40" s="290"/>
    </row>
    <row r="41" spans="1:46" ht="13" x14ac:dyDescent="0.2">
      <c r="A41" s="247"/>
      <c r="AK41" s="1113" t="s">
        <v>288</v>
      </c>
      <c r="AL41" s="1114"/>
      <c r="AM41" s="1114"/>
      <c r="AN41" s="1115"/>
      <c r="AO41" s="291">
        <v>340696</v>
      </c>
      <c r="AP41" s="291">
        <v>57628</v>
      </c>
      <c r="AQ41" s="292">
        <v>49775</v>
      </c>
      <c r="AR41" s="293">
        <v>15.8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1460008</v>
      </c>
      <c r="AN51" s="313">
        <v>214960</v>
      </c>
      <c r="AO51" s="314">
        <v>25.9</v>
      </c>
      <c r="AP51" s="315">
        <v>200194</v>
      </c>
      <c r="AQ51" s="316">
        <v>5.2</v>
      </c>
      <c r="AR51" s="317">
        <v>20.7</v>
      </c>
    </row>
    <row r="52" spans="1:44" ht="13" x14ac:dyDescent="0.2">
      <c r="A52" s="247"/>
      <c r="AK52" s="318"/>
      <c r="AL52" s="319" t="s">
        <v>520</v>
      </c>
      <c r="AM52" s="320">
        <v>995846</v>
      </c>
      <c r="AN52" s="321">
        <v>146620</v>
      </c>
      <c r="AO52" s="322">
        <v>29</v>
      </c>
      <c r="AP52" s="323">
        <v>106422</v>
      </c>
      <c r="AQ52" s="324">
        <v>20.100000000000001</v>
      </c>
      <c r="AR52" s="325">
        <v>8.9</v>
      </c>
    </row>
    <row r="53" spans="1:44" ht="13" x14ac:dyDescent="0.2">
      <c r="A53" s="247"/>
      <c r="AK53" s="303" t="s">
        <v>521</v>
      </c>
      <c r="AL53" s="304"/>
      <c r="AM53" s="312">
        <v>1320760</v>
      </c>
      <c r="AN53" s="313">
        <v>199994</v>
      </c>
      <c r="AO53" s="314">
        <v>-7</v>
      </c>
      <c r="AP53" s="315">
        <v>196914</v>
      </c>
      <c r="AQ53" s="316">
        <v>-1.6</v>
      </c>
      <c r="AR53" s="317">
        <v>-5.4</v>
      </c>
    </row>
    <row r="54" spans="1:44" ht="13" x14ac:dyDescent="0.2">
      <c r="A54" s="247"/>
      <c r="AK54" s="318"/>
      <c r="AL54" s="319" t="s">
        <v>520</v>
      </c>
      <c r="AM54" s="320">
        <v>1100145</v>
      </c>
      <c r="AN54" s="321">
        <v>166588</v>
      </c>
      <c r="AO54" s="322">
        <v>13.6</v>
      </c>
      <c r="AP54" s="323">
        <v>98966</v>
      </c>
      <c r="AQ54" s="324">
        <v>-7</v>
      </c>
      <c r="AR54" s="325">
        <v>20.6</v>
      </c>
    </row>
    <row r="55" spans="1:44" ht="13" x14ac:dyDescent="0.2">
      <c r="A55" s="247"/>
      <c r="AK55" s="303" t="s">
        <v>522</v>
      </c>
      <c r="AL55" s="304"/>
      <c r="AM55" s="312">
        <v>666092</v>
      </c>
      <c r="AN55" s="313">
        <v>104666</v>
      </c>
      <c r="AO55" s="314">
        <v>-47.7</v>
      </c>
      <c r="AP55" s="315">
        <v>204757</v>
      </c>
      <c r="AQ55" s="316">
        <v>4</v>
      </c>
      <c r="AR55" s="317">
        <v>-51.7</v>
      </c>
    </row>
    <row r="56" spans="1:44" ht="13" x14ac:dyDescent="0.2">
      <c r="A56" s="247"/>
      <c r="AK56" s="318"/>
      <c r="AL56" s="319" t="s">
        <v>520</v>
      </c>
      <c r="AM56" s="320">
        <v>418950</v>
      </c>
      <c r="AN56" s="321">
        <v>65831</v>
      </c>
      <c r="AO56" s="322">
        <v>-60.5</v>
      </c>
      <c r="AP56" s="323">
        <v>106071</v>
      </c>
      <c r="AQ56" s="324">
        <v>7.2</v>
      </c>
      <c r="AR56" s="325">
        <v>-67.7</v>
      </c>
    </row>
    <row r="57" spans="1:44" ht="13" x14ac:dyDescent="0.2">
      <c r="A57" s="247"/>
      <c r="AK57" s="303" t="s">
        <v>523</v>
      </c>
      <c r="AL57" s="304"/>
      <c r="AM57" s="312">
        <v>670833</v>
      </c>
      <c r="AN57" s="313">
        <v>108848</v>
      </c>
      <c r="AO57" s="314">
        <v>4</v>
      </c>
      <c r="AP57" s="315">
        <v>194971</v>
      </c>
      <c r="AQ57" s="316">
        <v>-4.8</v>
      </c>
      <c r="AR57" s="317">
        <v>8.8000000000000007</v>
      </c>
    </row>
    <row r="58" spans="1:44" ht="13" x14ac:dyDescent="0.2">
      <c r="A58" s="247"/>
      <c r="AK58" s="318"/>
      <c r="AL58" s="319" t="s">
        <v>520</v>
      </c>
      <c r="AM58" s="320">
        <v>379087</v>
      </c>
      <c r="AN58" s="321">
        <v>61510</v>
      </c>
      <c r="AO58" s="322">
        <v>-6.6</v>
      </c>
      <c r="AP58" s="323">
        <v>105966</v>
      </c>
      <c r="AQ58" s="324">
        <v>-0.1</v>
      </c>
      <c r="AR58" s="325">
        <v>-6.5</v>
      </c>
    </row>
    <row r="59" spans="1:44" ht="13" x14ac:dyDescent="0.2">
      <c r="A59" s="247"/>
      <c r="AK59" s="303" t="s">
        <v>524</v>
      </c>
      <c r="AL59" s="304"/>
      <c r="AM59" s="312">
        <v>1719214</v>
      </c>
      <c r="AN59" s="313">
        <v>290801</v>
      </c>
      <c r="AO59" s="314">
        <v>167.2</v>
      </c>
      <c r="AP59" s="315">
        <v>224172</v>
      </c>
      <c r="AQ59" s="316">
        <v>15</v>
      </c>
      <c r="AR59" s="317">
        <v>152.19999999999999</v>
      </c>
    </row>
    <row r="60" spans="1:44" ht="13" x14ac:dyDescent="0.2">
      <c r="A60" s="247"/>
      <c r="AK60" s="318"/>
      <c r="AL60" s="319" t="s">
        <v>520</v>
      </c>
      <c r="AM60" s="320">
        <v>1406685</v>
      </c>
      <c r="AN60" s="321">
        <v>237937</v>
      </c>
      <c r="AO60" s="322">
        <v>286.8</v>
      </c>
      <c r="AP60" s="323">
        <v>117611</v>
      </c>
      <c r="AQ60" s="324">
        <v>11</v>
      </c>
      <c r="AR60" s="325">
        <v>275.8</v>
      </c>
    </row>
    <row r="61" spans="1:44" ht="13" x14ac:dyDescent="0.2">
      <c r="A61" s="247"/>
      <c r="AK61" s="303" t="s">
        <v>525</v>
      </c>
      <c r="AL61" s="326"/>
      <c r="AM61" s="312">
        <v>1167381</v>
      </c>
      <c r="AN61" s="313">
        <v>183854</v>
      </c>
      <c r="AO61" s="314">
        <v>28.5</v>
      </c>
      <c r="AP61" s="315">
        <v>204202</v>
      </c>
      <c r="AQ61" s="327">
        <v>3.6</v>
      </c>
      <c r="AR61" s="317">
        <v>24.9</v>
      </c>
    </row>
    <row r="62" spans="1:44" ht="13" x14ac:dyDescent="0.2">
      <c r="A62" s="247"/>
      <c r="AK62" s="318"/>
      <c r="AL62" s="319" t="s">
        <v>520</v>
      </c>
      <c r="AM62" s="320">
        <v>860143</v>
      </c>
      <c r="AN62" s="321">
        <v>135697</v>
      </c>
      <c r="AO62" s="322">
        <v>52.5</v>
      </c>
      <c r="AP62" s="323">
        <v>107007</v>
      </c>
      <c r="AQ62" s="324">
        <v>6.2</v>
      </c>
      <c r="AR62" s="325">
        <v>46.3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I/v3Ie3SmhJvNlb95Mcq7+Ub9qCPIimJEVpOywrPgPFNZzUtTZwWvuiaWivPNmNXwX1tkMdp09gld5v3bc4/Rw==" saltValue="+JInKpo9ppgLGqAH4tz78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zoomScaleNormal="60" zoomScaleSheetLayoutView="100"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ieYK1B8/Tf7KCtEs2wqnDrE4vRzdqAgizjK0FR71akhJWfR/0jFDYPXxLjv+dR9hJ+v3RqPzHS9Z1+OSS5LUsQ==" saltValue="rBv5P7J/axGqrGkHdNGDM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a8mDU64akrE2hkiuw5Vw9D0BKtxXtGvCzpiXQ2ewdhF4jnpfaycM2tZR7XUj3wkLZvwryIJO9TA6QJNkRLpxg==" saltValue="ha0x9VaTLRBXVHa0PfQJ0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20.12</v>
      </c>
      <c r="G47" s="12">
        <v>18.739999999999998</v>
      </c>
      <c r="H47" s="12">
        <v>19.170000000000002</v>
      </c>
      <c r="I47" s="12">
        <v>19.329999999999998</v>
      </c>
      <c r="J47" s="13">
        <v>19.43</v>
      </c>
    </row>
    <row r="48" spans="2:10" ht="57.75" customHeight="1" x14ac:dyDescent="0.2">
      <c r="B48" s="14"/>
      <c r="C48" s="1128" t="s">
        <v>4</v>
      </c>
      <c r="D48" s="1128"/>
      <c r="E48" s="1129"/>
      <c r="F48" s="15">
        <v>7.01</v>
      </c>
      <c r="G48" s="16">
        <v>6.29</v>
      </c>
      <c r="H48" s="16">
        <v>6.56</v>
      </c>
      <c r="I48" s="16">
        <v>6.83</v>
      </c>
      <c r="J48" s="17">
        <v>6.49</v>
      </c>
    </row>
    <row r="49" spans="2:10" ht="57.75" customHeight="1" thickBot="1" x14ac:dyDescent="0.25">
      <c r="B49" s="18"/>
      <c r="C49" s="1130" t="s">
        <v>5</v>
      </c>
      <c r="D49" s="1130"/>
      <c r="E49" s="1131"/>
      <c r="F49" s="19">
        <v>0.2</v>
      </c>
      <c r="G49" s="20" t="s">
        <v>532</v>
      </c>
      <c r="H49" s="20">
        <v>0</v>
      </c>
      <c r="I49" s="20">
        <v>0.09</v>
      </c>
      <c r="J49" s="21" t="s">
        <v>533</v>
      </c>
    </row>
    <row r="50" spans="2:10" ht="13" x14ac:dyDescent="0.2"/>
  </sheetData>
  <sheetProtection algorithmName="SHA-512" hashValue="v6YhH7rFIhgZ7tv0+p/Xh0DBJLe6cefj95+DWOI3ERi/uRl2Iri5VU8DNEwFXpx8pe2dldProOj7/HPn/W+b5Q==" saltValue="bbX3frVNACP4sloVGMRa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幸田 崇平</cp:lastModifiedBy>
  <cp:lastPrinted>2026-03-13T05:18:30Z</cp:lastPrinted>
  <dcterms:created xsi:type="dcterms:W3CDTF">2026-02-23T09:59:34Z</dcterms:created>
  <dcterms:modified xsi:type="dcterms:W3CDTF">2026-03-23T05:43:59Z</dcterms:modified>
  <cp:category/>
</cp:coreProperties>
</file>