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BD8D4685-8E1F-4A77-906B-867AC88C08AA}" xr6:coauthVersionLast="47" xr6:coauthVersionMax="47" xr10:uidLastSave="{00000000-0000-0000-0000-000000000000}"/>
  <bookViews>
    <workbookView xWindow="-120" yWindow="-16320" windowWidth="29040" windowHeight="15720" tabRatio="9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AM34" i="10"/>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<sst xmlns="http://schemas.openxmlformats.org/spreadsheetml/2006/main" count="1084" uniqueCount="557">
  <si>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</si>
  <si>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</si>
  <si>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</si>
  <si>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</si>
  <si>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</si>
  <si>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</si>
  <si>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</si>
  <si>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</si>
  <si>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</si>
  <si>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</si>
  <si>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</si>
  <si>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</si>
  <si>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</si>
  <si>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</si>
  <si>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</si>
  <si>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</si>
  <si>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</si>
  <si>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</si>
  <si>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</si>
  <si>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</si>
  <si>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</si>
  <si>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</si>
  <si>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</si>
  <si>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</si>
  <si>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</si>
  <si>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</si>
  <si>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</si>
  <si>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</si>
  <si>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</si>
  <si>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</si>
  <si>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</si>
  <si>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</si>
  <si>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</si>
  <si>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</si>
  <si>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</si>
  <si>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</si>
  <si>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</si>
  <si>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</si>
  <si>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</si>
  <si>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</si>
  <si>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</si>
  <si>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</si>
  <si>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</si>
  <si>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</si>
  <si>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</si>
  <si>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</si>
  <si>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</si>
  <si>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</si>
  <si>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</si>
  <si>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</si>
  <si>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</si>
  <si>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</si>
  <si>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</si>
  <si>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</si>
  <si>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</si>
  <si>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</si>
  <si>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</si>
  <si>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</si>
  <si>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</si>
  <si>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</si>
  <si>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</si>
  <si>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</si>
  <si>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</si>
  <si>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</si>
  <si>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</si>
  <si>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</si>
  <si>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</si>
  <si>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</si>
  <si>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</si>
  <si>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</si>
  <si>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</si>
  <si>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</si>
  <si>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</si>
  <si>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</si>
  <si>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</si>
  <si>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</si>
  <si>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</si>
  <si>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</si>
  <si>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</si>
  <si>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</si>
  <si>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</si>
  <si>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</si>
  <si>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</si>
  <si>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</si>
  <si>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</si>
  <si>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</si>
  <si>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</si>
  <si>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</si>
  <si>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</si>
  <si>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</si>
  <si>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</si>
  <si>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</si>
  <si>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</si>
  <si>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</si>
  <si>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</si>
  <si>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</si>
  <si>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</si>
  <si>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</si>
  <si>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</si>
  <si>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</si>
  <si>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</si>
  <si>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</si>
  <si>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</si>
  <si>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</si>
  <si>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</si>
  <si>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</si>
  <si>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</si>
  <si>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</si>
  <si>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</si>
  <si>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</si>
  <si>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</si>
  <si>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</si>
  <si>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</si>
  <si>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</si>
  <si>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</si>
  <si>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</si>
  <si>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</si>
  <si>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</si>
  <si>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</si>
  <si>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</si>
  <si>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</si>
  <si>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</si>
  <si>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</si>
  <si>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</si>
  <si>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</si>
  <si>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</si>
  <si>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</si>
  <si>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</si>
  <si>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</si>
  <si>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</si>
  <si>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</si>
  <si>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</si>
  <si>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</si>
  <si>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</si>
  <si>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</si>
  <si>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</si>
  <si>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</si>
  <si>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</si>
  <si>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</si>
  <si>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</si>
  <si>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</si>
  <si>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</si>
  <si>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</si>
  <si>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</si>
  <si>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</si>
  <si>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</si>
  <si>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</si>
  <si>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</si>
  <si>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</si>
  <si>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</si>
  <si>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</si>
  <si>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</si>
  <si>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</si>
  <si>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</si>
  <si>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</si>
  <si>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</si>
  <si>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</si>
  <si>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</si>
  <si>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</si>
  <si>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</si>
  <si>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</si>
  <si>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</si>
  <si>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</si>
  <si>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</si>
  <si>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</si>
  <si>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</si>
  <si>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</si>
  <si>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</si>
  <si>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</si>
  <si>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</si>
  <si>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</si>
  <si>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</si>
  <si>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</si>
  <si>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</si>
  <si>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</si>
  <si>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</si>
  <si>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</si>
  <si>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</si>
  <si>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</si>
  <si>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</si>
  <si>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</si>
  <si>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</si>
  <si>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</si>
  <si>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</si>
  <si>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</si>
  <si>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</si>
  <si>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</si>
  <si>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</si>
  <si>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</si>
  <si>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</si>
  <si>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</si>
  <si>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</si>
  <si>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</si>
  <si>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</si>
  <si>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</si>
  <si>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</si>
  <si>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</si>
  <si>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</si>
  <si>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</si>
  <si>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</si>
  <si>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</si>
  <si>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</si>
  <si>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</si>
  <si>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</si>
  <si>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</si>
  <si>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</si>
  <si>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</si>
  <si>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</si>
  <si>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</si>
  <si>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</si>
  <si>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</si>
  <si>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</si>
  <si>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</si>
  <si>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</si>
  <si>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</si>
  <si>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</si>
  <si>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</si>
  <si>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</si>
  <si>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</si>
  <si>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</si>
  <si>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</si>
  <si>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</si>
  <si>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</si>
  <si>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</si>
  <si>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</si>
  <si>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</si>
  <si>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</si>
  <si>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</si>
  <si>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</si>
  <si>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</si>
  <si>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</si>
  <si>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</si>
  <si>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</si>
  <si>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</si>
  <si>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</si>
  <si>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</si>
  <si>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</si>
  <si>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</si>
  <si>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</si>
  <si>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</si>
  <si>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</si>
  <si>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</si>
  <si>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</si>
  <si>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</si>
  <si>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</si>
  <si>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</si>
  <si>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</si>
  <si>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</si>
  <si>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</si>
  <si>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</si>
  <si>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</si>
  <si>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</si>
  <si>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</si>
  <si>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</si>
  <si>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</si>
  <si>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</si>
  <si>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</si>
  <si>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</si>
  <si>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</si>
  <si>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</si>
  <si>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</si>
  <si>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</si>
  <si>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</si>
  <si>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</si>
  <si>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</si>
  <si>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</si>
  <si>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</si>
  <si>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</si>
  <si>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</si>
  <si>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</si>
  <si>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</si>
  <si>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</si>
  <si>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</si>
  <si>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</si>
  <si>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</si>
  <si>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</si>
  <si>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</si>
  <si>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</si>
  <si>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</si>
  <si>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</si>
  <si>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</si>
  <si>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</si>
  <si>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</si>
  <si>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</si>
  <si>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</si>
  <si>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</si>
  <si>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</si>
  <si>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</si>
  <si>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</si>
  <si>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</si>
  <si>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</si>
  <si>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</si>
  <si>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</si>
  <si>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</si>
  <si>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</si>
  <si>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</si>
  <si>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</si>
  <si>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</si>
  <si>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</si>
  <si>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</si>
  <si>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</si>
  <si>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</si>
  <si>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</si>
  <si>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</si>
  <si>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</si>
  <si>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</si>
  <si>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</si>
  <si>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</si>
  <si>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</si>
  <si>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</si>
  <si>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</si>
  <si>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</si>
  <si>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</si>
  <si>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</si>
  <si>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</si>
  <si>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</si>
  <si>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</si>
  <si>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</si>
  <si>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</si>
  <si>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</si>
  <si>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</si>
  <si>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</si>
  <si>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</si>
  <si>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</si>
  <si>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</si>
  <si>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</si>
  <si>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</si>
  <si>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</si>
  <si>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</si>
  <si>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</si>
  <si>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</si>
  <si>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</si>
  <si>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</si>
  <si>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</si>
  <si>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</si>
  <si>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</si>
  <si>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</si>
  <si>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</si>
  <si>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</si>
  <si>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</si>
  <si>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</si>
  <si>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</si>
  <si>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</si>
  <si>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</si>
  <si>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</si>
  <si>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</si>
  <si>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</si>
  <si>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</si>
  <si>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</si>
  <si>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</si>
  <si>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</si>
  <si>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</si>
  <si>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</si>
  <si>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</si>
  <si>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</si>
  <si>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</si>
  <si>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</si>
  <si>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</si>
  <si>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</si>
  <si>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</si>
  <si>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</si>
  <si>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</si>
  <si>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</si>
  <si>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</si>
  <si>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</si>
  <si>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</si>
  <si>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</si>
  <si>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</si>
  <si>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</si>
  <si>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</si>
  <si>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</si>
  <si>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</si>
  <si>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</si>
  <si>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</si>
  <si>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</si>
  <si>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</si>
  <si>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</si>
  <si>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</si>
  <si>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</si>
  <si>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</si>
  <si>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</si>
  <si>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</si>
  <si>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</si>
  <si>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</si>
  <si>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</si>
  <si>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</si>
  <si>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</si>
  <si>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</si>
  <si>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</si>
  <si>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</si>
  <si>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</si>
  <si>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</si>
  <si>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</si>
  <si>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</si>
  <si>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</si>
  <si>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</si>
  <si>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</si>
  <si>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</si>
  <si>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</si>
  <si>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</si>
  <si>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</si>
  <si>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</si>
  <si>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</si>
  <si>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</si>
  <si>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</si>
  <si>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</si>
  <si>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</si>
  <si>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</si>
  <si>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</si>
  <si>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</si>
  <si>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</si>
  <si>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</si>
  <si>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</si>
  <si>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</si>
  <si>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</si>
  <si>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</si>
  <si>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</si>
  <si>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</si>
  <si>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</si>
  <si>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</si>
  <si>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</si>
  <si>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</si>
  <si>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</si>
  <si>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</si>
  <si>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</si>
  <si>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</si>
  <si>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</si>
  <si>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</si>
  <si>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</si>
  <si>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</si>
  <si>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</si>
  <si>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</si>
  <si>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</si>
  <si>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</si>
  <si>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</si>
  <si>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</si>
  <si>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</si>
  <si>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</si>
  <si>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</si>
  <si>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</si>
  <si>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</si>
  <si>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</si>
  <si>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</si>
  <si>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</si>
  <si>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</si>
  <si>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</si>
  <si>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</si>
  <si>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</si>
  <si>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</si>
  <si>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</si>
  <si>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</si>
  <si>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</si>
  <si>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</si>
  <si>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</si>
  <si>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</si>
  <si>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</si>
  <si>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</si>
  <si>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</si>
  <si>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</si>
  <si>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</si>
  <si>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</si>
  <si>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</si>
  <si>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</si>
  <si>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</si>
  <si>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</si>
  <si>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</si>
  <si>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</si>
  <si>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</si>
  <si>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</si>
  <si>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</si>
  <si>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</si>
  <si>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</si>
  <si>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</si>
  <si>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</si>
  <si>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</si>
  <si>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</si>
  <si>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</si>
  <si>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</si>
  <si>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</si>
  <si>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</si>
  <si>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</si>
  <si>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</si>
  <si>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</si>
  <si>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</si>
  <si>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</si>
  <si>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</si>
  <si>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</si>
  <si>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</si>
  <si>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</si>
  <si>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</si>
  <si>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</si>
  <si>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</si>
  <si>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</si>
  <si>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</si>
  <si>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</si>
  <si>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</si>
  <si>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</si>
  <si>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</si>
  <si>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</si>
  <si>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</si>
  <si>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</si>
  <si>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</si>
  <si>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</si>
  <si>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</si>
  <si>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</si>
  <si>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</si>
  <si>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</si>
  <si>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</si>
  <si>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</si>
  <si>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</si>
  <si>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</si>
  <si>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</si>
  <si>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</si>
  <si>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</si>
  <si>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</si>
  <si>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</si>
  <si>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</si>
  <si>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</si>
  <si>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</si>
  <si>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</si>
  <si>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</si>
  <si>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</si>
  <si>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</si>
  <si>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</si>
  <si>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</si>
  <si>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</si>
  <si>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</si>
  <si>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</si>
  <si>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</si>
  <si>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</si>
  <si>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</si>
  <si>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10.74</t>
  </si>
  <si>
    <t>▲ 0.34</t>
  </si>
  <si>
    <t>一般会計</t>
  </si>
  <si>
    <t>東串良町水道事業</t>
  </si>
  <si>
    <t>東串良町国民健康保険特別会計</t>
  </si>
  <si>
    <t>東串良町介護保険特別会計（保険事業勘定）</t>
  </si>
  <si>
    <t>東串良町介護保険特別会計（サービス事業勘定）</t>
  </si>
  <si>
    <t>東串良町後期高齢者医療特別会計</t>
  </si>
  <si>
    <t>その他会計（赤字）</t>
  </si>
  <si>
    <t>その他会計（黒字）</t>
  </si>
  <si>
    <t>R02</t>
    <phoneticPr fontId="5"/>
  </si>
  <si>
    <t>R03</t>
    <phoneticPr fontId="5"/>
  </si>
  <si>
    <t>R04</t>
    <phoneticPr fontId="5"/>
  </si>
  <si>
    <t>R05</t>
    <phoneticPr fontId="5"/>
  </si>
  <si>
    <t>R06</t>
    <phoneticPr fontId="5"/>
  </si>
  <si>
    <t>東串良町ふるさと応援基金</t>
    <rPh sb="0" eb="4">
      <t>ヒガシクシラチョウ</t>
    </rPh>
    <rPh sb="8" eb="10">
      <t>オウエン</t>
    </rPh>
    <rPh sb="10" eb="12">
      <t>キキン</t>
    </rPh>
    <phoneticPr fontId="5"/>
  </si>
  <si>
    <t>東串良町公共施設等整備基金</t>
    <rPh sb="0" eb="4">
      <t>ヒガシクシラチョウ</t>
    </rPh>
    <rPh sb="4" eb="6">
      <t>コウキョウ</t>
    </rPh>
    <rPh sb="6" eb="9">
      <t>シセツトウ</t>
    </rPh>
    <rPh sb="9" eb="11">
      <t>セイビ</t>
    </rPh>
    <rPh sb="11" eb="13">
      <t>キキン</t>
    </rPh>
    <phoneticPr fontId="5"/>
  </si>
  <si>
    <t>東串良町農地利用集積促進基金</t>
    <rPh sb="0" eb="4">
      <t>ヒガシクシラチョウ</t>
    </rPh>
    <rPh sb="4" eb="6">
      <t>ノウチ</t>
    </rPh>
    <rPh sb="6" eb="8">
      <t>リヨウ</t>
    </rPh>
    <rPh sb="8" eb="10">
      <t>シュウセキ</t>
    </rPh>
    <rPh sb="10" eb="12">
      <t>ソクシン</t>
    </rPh>
    <rPh sb="12" eb="14">
      <t>キキン</t>
    </rPh>
    <phoneticPr fontId="5"/>
  </si>
  <si>
    <t>東串良企業版ふるさと応援基金</t>
    <rPh sb="0" eb="3">
      <t>ヒガシクシラ</t>
    </rPh>
    <rPh sb="3" eb="6">
      <t>キギョウバン</t>
    </rPh>
    <rPh sb="10" eb="12">
      <t>オウエン</t>
    </rPh>
    <rPh sb="12" eb="14">
      <t>キキン</t>
    </rPh>
    <phoneticPr fontId="5"/>
  </si>
  <si>
    <t>みずほ銀行有価証券配当積立金</t>
    <rPh sb="3" eb="5">
      <t>ギンコウ</t>
    </rPh>
    <rPh sb="5" eb="7">
      <t>ユウカ</t>
    </rPh>
    <rPh sb="7" eb="9">
      <t>ショウケン</t>
    </rPh>
    <rPh sb="9" eb="11">
      <t>ハイトウ</t>
    </rPh>
    <rPh sb="11" eb="14">
      <t>ツミタテキン</t>
    </rPh>
    <phoneticPr fontId="5"/>
  </si>
  <si>
    <t>-</t>
    <phoneticPr fontId="2"/>
  </si>
  <si>
    <t>大隅肝属広域事務組合</t>
    <rPh sb="0" eb="4">
      <t>オオスミキモツキ</t>
    </rPh>
    <rPh sb="4" eb="10">
      <t>コウイキジムクミアイ</t>
    </rPh>
    <phoneticPr fontId="38"/>
  </si>
  <si>
    <t>大隅肝属地区消防組合</t>
    <rPh sb="0" eb="6">
      <t>オオスミキモツキチク</t>
    </rPh>
    <rPh sb="6" eb="10">
      <t>ショウボウクミアイ</t>
    </rPh>
    <phoneticPr fontId="38"/>
  </si>
  <si>
    <t>鹿児島県市町村総合事務組合</t>
    <rPh sb="0" eb="4">
      <t>カゴシマケン</t>
    </rPh>
    <rPh sb="4" eb="13">
      <t>シチョウソンソウゴウジムクミアイ</t>
    </rPh>
    <phoneticPr fontId="38"/>
  </si>
  <si>
    <t>鹿児島県後期高齢者医療広域連合（一般会計）</t>
    <rPh sb="0" eb="4">
      <t>カゴシマケン</t>
    </rPh>
    <rPh sb="4" eb="9">
      <t>コウキコウレイシャ</t>
    </rPh>
    <rPh sb="9" eb="13">
      <t>イリョウコウイキ</t>
    </rPh>
    <rPh sb="13" eb="15">
      <t>レンゴウ</t>
    </rPh>
    <rPh sb="16" eb="20">
      <t>イッパンカイケイ</t>
    </rPh>
    <phoneticPr fontId="38"/>
  </si>
  <si>
    <t>鹿児島県後期高齢者医療広域連合（特別会計）</t>
    <rPh sb="16" eb="18">
      <t>トクベツ</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</si>
</sst>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F590-4ED6-B9BA-45AA095719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156025</c:v>
                </c:pt>
                <c:pt idx="1">
                  <c:v>136836</c:v>
                </c:pt>
                <c:pt idx="2">
                  <c:v>121941</c:v>
                </c:pt>
                <c:pt idx="3">
                  <c:v>191806</c:v>
                </c:pt>
                <c:pt idx="4">
                  <c:v>203135</c:v>
                </c:pt>
              </c:numCache>
            </c:numRef>
          </c:val>
          <c:smooth val="0"/>
          <c:extLst>
            <c:ext xmlns:c16="http://schemas.microsoft.com/office/drawing/2014/chart" uri="{C3380CC4-5D6E-409C-BE32-E72D297353CC}">
              <c16:uniqueId val="{00000001-F590-4ED6-B9BA-45AA095719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8.17</c:v>
                </c:pt>
                <c:pt idx="1">
                  <c:v>9.5399999999999991</c:v>
                </c:pt>
                <c:pt idx="2">
                  <c:v>6.01</c:v>
                </c:pt>
                <c:pt idx="3">
                  <c:v>5.29</c:v>
                </c:pt>
                <c:pt idx="4">
                  <c:v>6.52</c:v>
                </c:pt>
              </c:numCache>
            </c:numRef>
          </c:val>
          <c:extLst>
            <c:ext xmlns:c16="http://schemas.microsoft.com/office/drawing/2014/chart" uri="{C3380CC4-5D6E-409C-BE32-E72D297353CC}">
              <c16:uniqueId val="{00000000-1E9A-4736-8100-E1FE0D1BD6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64.02</c:v>
                </c:pt>
                <c:pt idx="1">
                  <c:v>63.32</c:v>
                </c:pt>
                <c:pt idx="2">
                  <c:v>56.72</c:v>
                </c:pt>
                <c:pt idx="3">
                  <c:v>54.59</c:v>
                </c:pt>
                <c:pt idx="4">
                  <c:v>53.49</c:v>
                </c:pt>
              </c:numCache>
            </c:numRef>
          </c:val>
          <c:extLst>
            <c:ext xmlns:c16="http://schemas.microsoft.com/office/drawing/2014/chart" uri="{C3380CC4-5D6E-409C-BE32-E72D297353CC}">
              <c16:uniqueId val="{00000001-1E9A-4736-8100-E1FE0D1BD6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4.47</c:v>
                </c:pt>
                <c:pt idx="1">
                  <c:v>5.77</c:v>
                </c:pt>
                <c:pt idx="2">
                  <c:v>-10.74</c:v>
                </c:pt>
                <c:pt idx="3">
                  <c:v>-0.34</c:v>
                </c:pt>
                <c:pt idx="4">
                  <c:v>1.48</c:v>
                </c:pt>
              </c:numCache>
            </c:numRef>
          </c:val>
          <c:smooth val="0"/>
          <c:extLst>
            <c:ext xmlns:c16="http://schemas.microsoft.com/office/drawing/2014/chart" uri="{C3380CC4-5D6E-409C-BE32-E72D297353CC}">
              <c16:uniqueId val="{00000002-1E9A-4736-8100-E1FE0D1BD6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85-4B72-BB0C-B9489C3E0D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85-4B72-BB0C-B9489C3E0D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85-4B72-BB0C-B9489C3E0D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85-4B72-BB0C-B9489C3E0DA2}"/>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AA85-4B72-BB0C-B9489C3E0DA2}"/>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7.0000000000000007E-2</c:v>
                </c:pt>
                <c:pt idx="4">
                  <c:v>#N/A</c:v>
                </c:pt>
                <c:pt idx="5">
                  <c:v>0.11</c:v>
                </c:pt>
                <c:pt idx="6">
                  <c:v>#N/A</c:v>
                </c:pt>
                <c:pt idx="7">
                  <c:v>0.08</c:v>
                </c:pt>
                <c:pt idx="8">
                  <c:v>#N/A</c:v>
                </c:pt>
                <c:pt idx="9">
                  <c:v>0.09</c:v>
                </c:pt>
              </c:numCache>
            </c:numRef>
          </c:val>
          <c:extLst>
            <c:ext xmlns:c16="http://schemas.microsoft.com/office/drawing/2014/chart" uri="{C3380CC4-5D6E-409C-BE32-E72D297353CC}">
              <c16:uniqueId val="{00000005-AA85-4B72-BB0C-B9489C3E0DA2}"/>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2.92</c:v>
                </c:pt>
                <c:pt idx="2">
                  <c:v>#N/A</c:v>
                </c:pt>
                <c:pt idx="3">
                  <c:v>2.83</c:v>
                </c:pt>
                <c:pt idx="4">
                  <c:v>#N/A</c:v>
                </c:pt>
                <c:pt idx="5">
                  <c:v>1.75</c:v>
                </c:pt>
                <c:pt idx="6">
                  <c:v>#N/A</c:v>
                </c:pt>
                <c:pt idx="7">
                  <c:v>1.52</c:v>
                </c:pt>
                <c:pt idx="8">
                  <c:v>#N/A</c:v>
                </c:pt>
                <c:pt idx="9">
                  <c:v>2.06</c:v>
                </c:pt>
              </c:numCache>
            </c:numRef>
          </c:val>
          <c:extLst>
            <c:ext xmlns:c16="http://schemas.microsoft.com/office/drawing/2014/chart" uri="{C3380CC4-5D6E-409C-BE32-E72D297353CC}">
              <c16:uniqueId val="{00000006-AA85-4B72-BB0C-B9489C3E0DA2}"/>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3.66</c:v>
                </c:pt>
                <c:pt idx="4">
                  <c:v>#N/A</c:v>
                </c:pt>
                <c:pt idx="5">
                  <c:v>1.52</c:v>
                </c:pt>
                <c:pt idx="6">
                  <c:v>#N/A</c:v>
                </c:pt>
                <c:pt idx="7">
                  <c:v>2.39</c:v>
                </c:pt>
                <c:pt idx="8">
                  <c:v>#N/A</c:v>
                </c:pt>
                <c:pt idx="9">
                  <c:v>3.11</c:v>
                </c:pt>
              </c:numCache>
            </c:numRef>
          </c:val>
          <c:extLst>
            <c:ext xmlns:c16="http://schemas.microsoft.com/office/drawing/2014/chart" uri="{C3380CC4-5D6E-409C-BE32-E72D297353CC}">
              <c16:uniqueId val="{00000007-AA85-4B72-BB0C-B9489C3E0DA2}"/>
            </c:ext>
          </c:extLst>
        </c:ser>
        <c:ser>
          <c:idx val="8"/>
          <c:order val="8"/>
          <c:tx>
            <c:strRef>
              <c:f>データシート!$A$35</c:f>
              <c:strCache>
                <c:ptCount val="1"/>
                <c:pt idx="0">
                  <c:v>東串良町水道事業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9.7799999999999994</c:v>
                </c:pt>
                <c:pt idx="2">
                  <c:v>#N/A</c:v>
                </c:pt>
                <c:pt idx="3">
                  <c:v>8.73</c:v>
                </c:pt>
                <c:pt idx="4">
                  <c:v>#N/A</c:v>
                </c:pt>
                <c:pt idx="5">
                  <c:v>6.55</c:v>
                </c:pt>
                <c:pt idx="6">
                  <c:v>#N/A</c:v>
                </c:pt>
                <c:pt idx="7">
                  <c:v>6.47</c:v>
                </c:pt>
                <c:pt idx="8">
                  <c:v>#N/A</c:v>
                </c:pt>
                <c:pt idx="9">
                  <c:v>6.35</c:v>
                </c:pt>
              </c:numCache>
            </c:numRef>
          </c:val>
          <c:extLst>
            <c:ext xmlns:c16="http://schemas.microsoft.com/office/drawing/2014/chart" uri="{C3380CC4-5D6E-409C-BE32-E72D297353CC}">
              <c16:uniqueId val="{00000008-AA85-4B72-BB0C-B9489C3E0D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8.16</c:v>
                </c:pt>
                <c:pt idx="2">
                  <c:v>#N/A</c:v>
                </c:pt>
                <c:pt idx="3">
                  <c:v>9.5399999999999991</c:v>
                </c:pt>
                <c:pt idx="4">
                  <c:v>#N/A</c:v>
                </c:pt>
                <c:pt idx="5">
                  <c:v>6</c:v>
                </c:pt>
                <c:pt idx="6">
                  <c:v>#N/A</c:v>
                </c:pt>
                <c:pt idx="7">
                  <c:v>5.29</c:v>
                </c:pt>
                <c:pt idx="8">
                  <c:v>#N/A</c:v>
                </c:pt>
                <c:pt idx="9">
                  <c:v>6.51</c:v>
                </c:pt>
              </c:numCache>
            </c:numRef>
          </c:val>
          <c:extLst>
            <c:ext xmlns:c16="http://schemas.microsoft.com/office/drawing/2014/chart" uri="{C3380CC4-5D6E-409C-BE32-E72D297353CC}">
              <c16:uniqueId val="{00000009-AA85-4B72-BB0C-B9489C3E0D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c:v>
                </c:pt>
                <c:pt idx="5">
                  <c:v>432</c:v>
                </c:pt>
                <c:pt idx="8">
                  <c:v>448</c:v>
                </c:pt>
                <c:pt idx="11">
                  <c:v>495</c:v>
                </c:pt>
                <c:pt idx="14">
                  <c:v>469</c:v>
                </c:pt>
              </c:numCache>
            </c:numRef>
          </c:val>
          <c:extLst>
            <c:ext xmlns:c16="http://schemas.microsoft.com/office/drawing/2014/chart" uri="{C3380CC4-5D6E-409C-BE32-E72D297353CC}">
              <c16:uniqueId val="{00000000-8034-4735-9341-A1BE036005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34-4735-9341-A1BE036005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34-4735-9341-A1BE036005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42</c:v>
                </c:pt>
                <c:pt idx="6">
                  <c:v>39</c:v>
                </c:pt>
                <c:pt idx="9">
                  <c:v>20</c:v>
                </c:pt>
                <c:pt idx="12">
                  <c:v>7</c:v>
                </c:pt>
              </c:numCache>
            </c:numRef>
          </c:val>
          <c:extLst>
            <c:ext xmlns:c16="http://schemas.microsoft.com/office/drawing/2014/chart" uri="{C3380CC4-5D6E-409C-BE32-E72D297353CC}">
              <c16:uniqueId val="{00000003-8034-4735-9341-A1BE036005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c:v>
                </c:pt>
                <c:pt idx="3">
                  <c:v>18</c:v>
                </c:pt>
                <c:pt idx="6">
                  <c:v>19</c:v>
                </c:pt>
                <c:pt idx="9">
                  <c:v>20</c:v>
                </c:pt>
                <c:pt idx="12">
                  <c:v>22</c:v>
                </c:pt>
              </c:numCache>
            </c:numRef>
          </c:val>
          <c:extLst>
            <c:ext xmlns:c16="http://schemas.microsoft.com/office/drawing/2014/chart" uri="{C3380CC4-5D6E-409C-BE32-E72D297353CC}">
              <c16:uniqueId val="{00000004-8034-4735-9341-A1BE036005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34-4735-9341-A1BE036005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34-4735-9341-A1BE036005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547</c:v>
                </c:pt>
                <c:pt idx="3">
                  <c:v>573</c:v>
                </c:pt>
                <c:pt idx="6">
                  <c:v>604</c:v>
                </c:pt>
                <c:pt idx="9">
                  <c:v>670</c:v>
                </c:pt>
                <c:pt idx="12">
                  <c:v>643</c:v>
                </c:pt>
              </c:numCache>
            </c:numRef>
          </c:val>
          <c:extLst>
            <c:ext xmlns:c16="http://schemas.microsoft.com/office/drawing/2014/chart" uri="{C3380CC4-5D6E-409C-BE32-E72D297353CC}">
              <c16:uniqueId val="{00000007-8034-4735-9341-A1BE036005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192</c:v>
                </c:pt>
                <c:pt idx="2">
                  <c:v>#N/A</c:v>
                </c:pt>
                <c:pt idx="3">
                  <c:v>#N/A</c:v>
                </c:pt>
                <c:pt idx="4">
                  <c:v>201</c:v>
                </c:pt>
                <c:pt idx="5">
                  <c:v>#N/A</c:v>
                </c:pt>
                <c:pt idx="6">
                  <c:v>#N/A</c:v>
                </c:pt>
                <c:pt idx="7">
                  <c:v>214</c:v>
                </c:pt>
                <c:pt idx="8">
                  <c:v>#N/A</c:v>
                </c:pt>
                <c:pt idx="9">
                  <c:v>#N/A</c:v>
                </c:pt>
                <c:pt idx="10">
                  <c:v>215</c:v>
                </c:pt>
                <c:pt idx="11">
                  <c:v>#N/A</c:v>
                </c:pt>
                <c:pt idx="12">
                  <c:v>#N/A</c:v>
                </c:pt>
                <c:pt idx="13">
                  <c:v>203</c:v>
                </c:pt>
                <c:pt idx="14">
                  <c:v>#N/A</c:v>
                </c:pt>
              </c:numCache>
            </c:numRef>
          </c:val>
          <c:smooth val="0"/>
          <c:extLst>
            <c:ext xmlns:c16="http://schemas.microsoft.com/office/drawing/2014/chart" uri="{C3380CC4-5D6E-409C-BE32-E72D297353CC}">
              <c16:uniqueId val="{00000008-8034-4735-9341-A1BE036005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4448</c:v>
                </c:pt>
                <c:pt idx="5">
                  <c:v>4786</c:v>
                </c:pt>
                <c:pt idx="8">
                  <c:v>4675</c:v>
                </c:pt>
                <c:pt idx="11">
                  <c:v>4834</c:v>
                </c:pt>
                <c:pt idx="14">
                  <c:v>5108</c:v>
                </c:pt>
              </c:numCache>
            </c:numRef>
          </c:val>
          <c:extLst>
            <c:ext xmlns:c16="http://schemas.microsoft.com/office/drawing/2014/chart" uri="{C3380CC4-5D6E-409C-BE32-E72D297353CC}">
              <c16:uniqueId val="{00000000-CDF8-47A0-B311-72D5E44865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39</c:v>
                </c:pt>
                <c:pt idx="8">
                  <c:v>26</c:v>
                </c:pt>
                <c:pt idx="11">
                  <c:v>16</c:v>
                </c:pt>
                <c:pt idx="14">
                  <c:v>8</c:v>
                </c:pt>
              </c:numCache>
            </c:numRef>
          </c:val>
          <c:extLst>
            <c:ext xmlns:c16="http://schemas.microsoft.com/office/drawing/2014/chart" uri="{C3380CC4-5D6E-409C-BE32-E72D297353CC}">
              <c16:uniqueId val="{00000001-CDF8-47A0-B311-72D5E44865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3101</c:v>
                </c:pt>
                <c:pt idx="5">
                  <c:v>3887</c:v>
                </c:pt>
                <c:pt idx="8">
                  <c:v>4864</c:v>
                </c:pt>
                <c:pt idx="11">
                  <c:v>5253</c:v>
                </c:pt>
                <c:pt idx="14">
                  <c:v>5697</c:v>
                </c:pt>
              </c:numCache>
            </c:numRef>
          </c:val>
          <c:extLst>
            <c:ext xmlns:c16="http://schemas.microsoft.com/office/drawing/2014/chart" uri="{C3380CC4-5D6E-409C-BE32-E72D297353CC}">
              <c16:uniqueId val="{00000002-CDF8-47A0-B311-72D5E44865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F8-47A0-B311-72D5E44865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F8-47A0-B311-72D5E44865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F8-47A0-B311-72D5E44865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300</c:v>
                </c:pt>
                <c:pt idx="3">
                  <c:v>199</c:v>
                </c:pt>
                <c:pt idx="6">
                  <c:v>108</c:v>
                </c:pt>
                <c:pt idx="9">
                  <c:v>161</c:v>
                </c:pt>
                <c:pt idx="12">
                  <c:v>129</c:v>
                </c:pt>
              </c:numCache>
            </c:numRef>
          </c:val>
          <c:extLst>
            <c:ext xmlns:c16="http://schemas.microsoft.com/office/drawing/2014/chart" uri="{C3380CC4-5D6E-409C-BE32-E72D297353CC}">
              <c16:uniqueId val="{00000006-CDF8-47A0-B311-72D5E44865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114</c:v>
                </c:pt>
                <c:pt idx="3">
                  <c:v>68</c:v>
                </c:pt>
                <c:pt idx="6">
                  <c:v>40</c:v>
                </c:pt>
                <c:pt idx="9">
                  <c:v>25</c:v>
                </c:pt>
                <c:pt idx="12">
                  <c:v>71</c:v>
                </c:pt>
              </c:numCache>
            </c:numRef>
          </c:val>
          <c:extLst>
            <c:ext xmlns:c16="http://schemas.microsoft.com/office/drawing/2014/chart" uri="{C3380CC4-5D6E-409C-BE32-E72D297353CC}">
              <c16:uniqueId val="{00000007-CDF8-47A0-B311-72D5E44865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271</c:v>
                </c:pt>
                <c:pt idx="3">
                  <c:v>252</c:v>
                </c:pt>
                <c:pt idx="6">
                  <c:v>235</c:v>
                </c:pt>
                <c:pt idx="9">
                  <c:v>217</c:v>
                </c:pt>
                <c:pt idx="12">
                  <c:v>195</c:v>
                </c:pt>
              </c:numCache>
            </c:numRef>
          </c:val>
          <c:extLst>
            <c:ext xmlns:c16="http://schemas.microsoft.com/office/drawing/2014/chart" uri="{C3380CC4-5D6E-409C-BE32-E72D297353CC}">
              <c16:uniqueId val="{00000008-CDF8-47A0-B311-72D5E44865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425</c:v>
                </c:pt>
                <c:pt idx="3">
                  <c:v>325</c:v>
                </c:pt>
                <c:pt idx="6">
                  <c:v>202</c:v>
                </c:pt>
                <c:pt idx="9">
                  <c:v>396</c:v>
                </c:pt>
                <c:pt idx="12">
                  <c:v>306</c:v>
                </c:pt>
              </c:numCache>
            </c:numRef>
          </c:val>
          <c:extLst>
            <c:ext xmlns:c16="http://schemas.microsoft.com/office/drawing/2014/chart" uri="{C3380CC4-5D6E-409C-BE32-E72D297353CC}">
              <c16:uniqueId val="{00000009-CDF8-47A0-B311-72D5E44865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5763</c:v>
                </c:pt>
                <c:pt idx="3">
                  <c:v>5818</c:v>
                </c:pt>
                <c:pt idx="6">
                  <c:v>5718</c:v>
                </c:pt>
                <c:pt idx="9">
                  <c:v>5815</c:v>
                </c:pt>
                <c:pt idx="12">
                  <c:v>6201</c:v>
                </c:pt>
              </c:numCache>
            </c:numRef>
          </c:val>
          <c:extLst>
            <c:ext xmlns:c16="http://schemas.microsoft.com/office/drawing/2014/chart" uri="{C3380CC4-5D6E-409C-BE32-E72D297353CC}">
              <c16:uniqueId val="{0000000A-CDF8-47A0-B311-72D5E44865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F8-47A0-B311-72D5E44865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1733</c:v>
                </c:pt>
                <c:pt idx="1">
                  <c:v>1737</c:v>
                </c:pt>
                <c:pt idx="2">
                  <c:v>1742</c:v>
                </c:pt>
              </c:numCache>
            </c:numRef>
          </c:val>
          <c:extLst>
            <c:ext xmlns:c16="http://schemas.microsoft.com/office/drawing/2014/chart" uri="{C3380CC4-5D6E-409C-BE32-E72D297353CC}">
              <c16:uniqueId val="{00000000-00A5-41B9-9F1E-A0538AC1F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339</c:v>
                </c:pt>
                <c:pt idx="1">
                  <c:v>354</c:v>
                </c:pt>
                <c:pt idx="2">
                  <c:v>413</c:v>
                </c:pt>
              </c:numCache>
            </c:numRef>
          </c:val>
          <c:extLst>
            <c:ext xmlns:c16="http://schemas.microsoft.com/office/drawing/2014/chart" uri="{C3380CC4-5D6E-409C-BE32-E72D297353CC}">
              <c16:uniqueId val="{00000001-00A5-41B9-9F1E-A0538AC1F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2636</c:v>
                </c:pt>
                <c:pt idx="1">
                  <c:v>3006</c:v>
                </c:pt>
                <c:pt idx="2">
                  <c:v>3386</c:v>
                </c:pt>
              </c:numCache>
            </c:numRef>
          </c:val>
          <c:extLst>
            <c:ext xmlns:c16="http://schemas.microsoft.com/office/drawing/2014/chart" uri="{C3380CC4-5D6E-409C-BE32-E72D297353CC}">
              <c16:uniqueId val="{00000002-00A5-41B9-9F1E-A0538AC1F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百万円減少している。要因として過疎対策事業債等の新規発行額を所管終了の事業債の金額が上回ったためと考えられる。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今後も費用対効果を考慮した事業の選択を行い、有利な地方債の発行に努め、財政の健全化を図る。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減債基金残高のうち、実質公債比率の算定に用いる満期一括償還地方債の償還の財源として積み立てた額なない。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将来負担率の分子については、前年度と同様にマイナスとなっており、前年度に比べ大きく減少している。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要因は、充当可能財源が増加したことが考えられる。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将来負担額は、地方債の現在高、組合等負担等見込額が前年度より増加したものの、その他は前年度と比較して減少している。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また、充当可能財源は、主にふるさと応援基金等が増加した。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今後も老朽化の進む公共施設への支出が見込まれることから、地方債残高の推移に留意し、費用対効果を考慮した事業の選択と有利な地方債の発行に努め、将来負担比率の抑制を図る。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有資産等所在市町村交付金が毎年減額されており、将来における一般財源確保を目的として、例年「財政調整基金」に積立てを行っているため、「財政調整基金」の残高が５百万円増加した。また、将来的に、施設整備・更新事業を実施するための基金を確保するため、公共施設等整備基金へ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百万円基金全体として増加している。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・今後も厳しい財政状況が続くため、将来における一般財源確保を目的とし、各基金へ着実に積立てを行い、適正な基金管理に努める。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・公共施設の老朽化が進んでいくため、将来の施設更新を目的として、主に、「東串良町公共施設等整備基金」への積立てを行っていく。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・東串良町ふるさと応援基金：まちづくりに賛同する人々からの寄附金を財源として、魅力あるふるさとづくりを進めていくため。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・東串良町公共施設等整備基金：公共施設等の建設、改修又は維持管理に要する経費の財源確保をするため。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・東串良町ふるさと応援基金は、寄付金額は減少しているが一般会計への繰り入れが増となっており、残高が減少している。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・東串良町農地利用集積促進基金は毎年度計画的に積立てを行っているため、微増となっている。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・今後も厳しい財政状況が続くため、将来における一般財源確保を目的とし、各基金へ着実に積立てを行い、適正な基金管理に努める。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・公共施設の老朽化が進んでいくため、将来の施設更新を目的として、主に、「東串良町公共施設等整備基金」への積立てを行っていく。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・令和３年度までは地方財政法第７条に基づき、剰余金のうち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を積み立てていたが、令和４年度からは「その他特定目的基金」へ積立てを実施しているため、微増の５百万円となっている。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・将来における財源確保を目的として積立てを行ってきたが、今後も主に「その他特定目的基金」へ積立てを行っていく。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令和３年度までは地方財政法第７条に基づき、剰余金のうち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を積み立てていたが、令和４年度からは「その他特定目的基金」へ積立てを実施しているため、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・今後の金利変動等の公債費の償還リスクや地方債の償還計画を踏まえ、必要に応じて計画的に積立てを行っていく。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6,162
27.85
7,319,409
7,103,471
212,319
3,256,734
6,200,933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類似団体平均は上回っているが、財政力指数は年々減少傾向にある。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地方交付税や補助金、地方債への依存度が高い財政構造にあるため、定員管理・給与の適正化、事業の検討等による歳出の抑制・見直しを実施するとともに、町税等の収納率向上を図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167718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経常支出となる人件費、扶助費、公債費等の支出が増加しており、類似団体平均と比較をしても上回っているため、各種歳入の確保、事務経費の見直しを行い、経常経費の削減に努める。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24892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7390"/>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24892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97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24892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60469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人当たりの決算額は増加傾向にあるものの、類似団体平均値を下回っている。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今後もさらなる行政改革の推進を図り、定員管理・給与の適正化による人件費及び物件費の歳出抑制に努める。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9058</xdr:rowOff>
    </xdr:from>
    <xdr:to>
      <xdr:col>23</xdr:col>
      <xdr:colOff>133350</xdr:colOff>
      <xdr:row>82</xdr:row>
      <xdr:rowOff>27913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67958"/>
          <a:ext cx="838200" cy="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8522</xdr:rowOff>
    </xdr:from>
    <xdr:to>
      <xdr:col>19</xdr:col>
      <xdr:colOff>133350</xdr:colOff>
      <xdr:row>82</xdr:row>
      <xdr:rowOff>9058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67422"/>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113819</xdr:rowOff>
    </xdr:from>
    <xdr:to>
      <xdr:col>15</xdr:col>
      <xdr:colOff>82550</xdr:colOff>
      <xdr:row>82</xdr:row>
      <xdr:rowOff>8522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01269"/>
          <a:ext cx="889000" cy="6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76978</xdr:rowOff>
    </xdr:from>
    <xdr:to>
      <xdr:col>11</xdr:col>
      <xdr:colOff>31750</xdr:colOff>
      <xdr:row>81</xdr:row>
      <xdr:rowOff>113819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64428"/>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148563</xdr:rowOff>
    </xdr:from>
    <xdr:to>
      <xdr:col>23</xdr:col>
      <xdr:colOff>184150</xdr:colOff>
      <xdr:row>82</xdr:row>
      <xdr:rowOff>78713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165090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129708</xdr:rowOff>
    </xdr:from>
    <xdr:to>
      <xdr:col>19</xdr:col>
      <xdr:colOff>184150</xdr:colOff>
      <xdr:row>82</xdr:row>
      <xdr:rowOff>59858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70035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86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129172</xdr:rowOff>
    </xdr:from>
    <xdr:to>
      <xdr:col>15</xdr:col>
      <xdr:colOff>133350</xdr:colOff>
      <xdr:row>82</xdr:row>
      <xdr:rowOff>59322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1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69499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8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63019</xdr:rowOff>
    </xdr:from>
    <xdr:to>
      <xdr:col>11</xdr:col>
      <xdr:colOff>82550</xdr:colOff>
      <xdr:row>81</xdr:row>
      <xdr:rowOff>164619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1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26178</xdr:rowOff>
    </xdr:from>
    <xdr:to>
      <xdr:col>7</xdr:col>
      <xdr:colOff>31750</xdr:colOff>
      <xdr:row>81</xdr:row>
      <xdr:rowOff>127778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137955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8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ラスパイレス指数は、全国町村平均と同値であり、類似団体平均値を下回っており、今後も人事評価制度による給与の適正化や定員管理により、適正な給与水準に努める。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165805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245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これまでも適正な定員管理に取り組んでいるが、今後も行財政改革に努め、定員管理の適正化を図る。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71374</xdr:rowOff>
    </xdr:from>
    <xdr:to>
      <xdr:col>81</xdr:col>
      <xdr:colOff>44450</xdr:colOff>
      <xdr:row>59</xdr:row>
      <xdr:rowOff>102743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86924"/>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43866</xdr:rowOff>
    </xdr:from>
    <xdr:to>
      <xdr:col>77</xdr:col>
      <xdr:colOff>44450</xdr:colOff>
      <xdr:row>59</xdr:row>
      <xdr:rowOff>71374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59416"/>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43866</xdr:rowOff>
    </xdr:from>
    <xdr:to>
      <xdr:col>72</xdr:col>
      <xdr:colOff>203200</xdr:colOff>
      <xdr:row>59</xdr:row>
      <xdr:rowOff>63170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594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63170</xdr:rowOff>
    </xdr:from>
    <xdr:to>
      <xdr:col>68</xdr:col>
      <xdr:colOff>152400</xdr:colOff>
      <xdr:row>59</xdr:row>
      <xdr:rowOff>63653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17872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51943</xdr:rowOff>
    </xdr:from>
    <xdr:to>
      <xdr:col>81</xdr:col>
      <xdr:colOff>95250</xdr:colOff>
      <xdr:row>59</xdr:row>
      <xdr:rowOff>153543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68470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1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20574</xdr:rowOff>
    </xdr:from>
    <xdr:to>
      <xdr:col>77</xdr:col>
      <xdr:colOff>95250</xdr:colOff>
      <xdr:row>59</xdr:row>
      <xdr:rowOff>122174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132351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0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164516</xdr:rowOff>
    </xdr:from>
    <xdr:to>
      <xdr:col>73</xdr:col>
      <xdr:colOff>44450</xdr:colOff>
      <xdr:row>59</xdr:row>
      <xdr:rowOff>94666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104843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12370</xdr:rowOff>
    </xdr:from>
    <xdr:to>
      <xdr:col>68</xdr:col>
      <xdr:colOff>203200</xdr:colOff>
      <xdr:row>59</xdr:row>
      <xdr:rowOff>113970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124147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12853</xdr:rowOff>
    </xdr:from>
    <xdr:to>
      <xdr:col>64</xdr:col>
      <xdr:colOff>152400</xdr:colOff>
      <xdr:row>59</xdr:row>
      <xdr:rowOff>114453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124630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9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地方債抑制への取組みより、類似団体内平均値と比較し下回っているものの、全国平均、鹿児島県平均と比べると上回っている。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予算編成時、年間の借入限度額のの設定や地方債を充当して行うべき事業かの判断を行い、計画的な地方債の発行に努める。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16404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643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16404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643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167746</xdr:rowOff>
    </xdr:from>
    <xdr:to>
      <xdr:col>72</xdr:col>
      <xdr:colOff>203200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542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167746</xdr:rowOff>
    </xdr:from>
    <xdr:to>
      <xdr:col>68</xdr:col>
      <xdr:colOff>152400</xdr:colOff>
      <xdr:row>40</xdr:row>
      <xdr:rowOff>6350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542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137054</xdr:rowOff>
    </xdr:from>
    <xdr:to>
      <xdr:col>77</xdr:col>
      <xdr:colOff>95250</xdr:colOff>
      <xdr:row>40</xdr:row>
      <xdr:rowOff>67204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77381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116946</xdr:rowOff>
    </xdr:from>
    <xdr:to>
      <xdr:col>68</xdr:col>
      <xdr:colOff>203200</xdr:colOff>
      <xdr:row>40</xdr:row>
      <xdr:rowOff>47096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57273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前年度と同様に、０ポイントとなっている。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今後も引き続き、義務的経費及び経常経費の削減を中心とする行政改革を進め、財政の健全化に努める。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6,162
27.85
7,319,409
7,103,471
212,319
3,256,734
6,200,933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定員管理及び給与の適正化に努めており、前年度に比べ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引き続き、定員管理及び給与の適正化を進め、人件費の抑制に努める。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37</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327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91077</xdr:rowOff>
    </xdr:from>
    <xdr:to>
      <xdr:col>19</xdr:col>
      <xdr:colOff>187325</xdr:colOff>
      <xdr:row>36</xdr:row>
      <xdr:rowOff>136797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632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117203</xdr:rowOff>
    </xdr:from>
    <xdr:to>
      <xdr:col>15</xdr:col>
      <xdr:colOff>98425</xdr:colOff>
      <xdr:row>36</xdr:row>
      <xdr:rowOff>136797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89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117203</xdr:rowOff>
    </xdr:from>
    <xdr:to>
      <xdr:col>11</xdr:col>
      <xdr:colOff>9525</xdr:colOff>
      <xdr:row>36</xdr:row>
      <xdr:rowOff>136797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894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40277</xdr:rowOff>
    </xdr:from>
    <xdr:to>
      <xdr:col>20</xdr:col>
      <xdr:colOff>38100</xdr:colOff>
      <xdr:row>36</xdr:row>
      <xdr:rowOff>141877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126654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85997</xdr:rowOff>
    </xdr:from>
    <xdr:to>
      <xdr:col>15</xdr:col>
      <xdr:colOff>149225</xdr:colOff>
      <xdr:row>37</xdr:row>
      <xdr:rowOff>16147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152780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歳出抑制の働きかけにより、類似団体平均値を下回っており、前年度より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引き続き、職員のコスト意識を高め、事務改善等を行うことにより、経費削減に努める。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127000</xdr:rowOff>
    </xdr:from>
    <xdr:to>
      <xdr:col>82</xdr:col>
      <xdr:colOff>107950</xdr:colOff>
      <xdr:row>14</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3558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14</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79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117475</xdr:rowOff>
    </xdr:from>
    <xdr:to>
      <xdr:col>73</xdr:col>
      <xdr:colOff>180975</xdr:colOff>
      <xdr:row>14</xdr:row>
      <xdr:rowOff>117475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1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117475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384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76200</xdr:rowOff>
    </xdr:from>
    <xdr:to>
      <xdr:col>82</xdr:col>
      <xdr:colOff>158750</xdr:colOff>
      <xdr:row>14</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156227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9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66675</xdr:rowOff>
    </xdr:from>
    <xdr:to>
      <xdr:col>69</xdr:col>
      <xdr:colOff>142875</xdr:colOff>
      <xdr:row>14</xdr:row>
      <xdr:rowOff>168275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104775</xdr:rowOff>
    </xdr:from>
    <xdr:to>
      <xdr:col>65</xdr:col>
      <xdr:colOff>53975</xdr:colOff>
      <xdr:row>14</xdr:row>
      <xdr:rowOff>34925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45102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をみると大きく上回っている状況が続いている。要因として、自立支援サービス費、児童手当、保育施設型給付費、老人ホーム入所措置費等が挙げられる。高齢化率の上昇等により厳しい状況かにあるが、福祉サービスの低下を招かないよう配慮しつつ、適正な事業運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xdr:rowOff>
    </xdr:from>
    <xdr:to>
      <xdr:col>24</xdr:col>
      <xdr:colOff>25400</xdr:colOff>
      <xdr:row>61</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471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45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61</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31750</xdr:rowOff>
    </xdr:from>
    <xdr:to>
      <xdr:col>11</xdr:col>
      <xdr:colOff>9525</xdr:colOff>
      <xdr:row>61</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49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152400</xdr:rowOff>
    </xdr:from>
    <xdr:to>
      <xdr:col>11</xdr:col>
      <xdr:colOff>60325</xdr:colOff>
      <xdr:row>61</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ポイントの減少し、類似団体平均値を下回っている。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今後も引き続き、町有施設の老朽化への経費増加が今後の課題であるため、見直し等を含めて抑制に努める。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119380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119380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130810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6596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ポイント減少しており、類似団体平均値も</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既存の補助事業（特に補団体補助）の効果検証による見直し等を進め、補助費の抑制に努める。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41275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391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41275</xdr:rowOff>
    </xdr:from>
    <xdr:to>
      <xdr:col>78</xdr:col>
      <xdr:colOff>69850</xdr:colOff>
      <xdr:row>36</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3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41275</xdr:rowOff>
    </xdr:from>
    <xdr:to>
      <xdr:col>73</xdr:col>
      <xdr:colOff>180975</xdr:colOff>
      <xdr:row>36</xdr:row>
      <xdr:rowOff>121285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34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121285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620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70485</xdr:rowOff>
    </xdr:from>
    <xdr:to>
      <xdr:col>69</xdr:col>
      <xdr:colOff>142875</xdr:colOff>
      <xdr:row>37</xdr:row>
      <xdr:rowOff>635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156862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償還が終了した事業もあり、前年度に比べ、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今後も費用対効果を考慮した事業の選択を行い、有利な地方債の発行に努め、財政の健全化を図る。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334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37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77</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838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153670</xdr:rowOff>
    </xdr:from>
    <xdr:to>
      <xdr:col>11</xdr:col>
      <xdr:colOff>9525</xdr:colOff>
      <xdr:row>77</xdr:row>
      <xdr:rowOff>16511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96538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rgbClr val="FF0000"/>
              </a:solidFill>
              <a:latin typeface="ＭＳ Ｐゴシック" panose="020B0600070205080204" pitchFamily="50" charset="-128"/>
              <a:ea typeface="ＭＳ Ｐゴシック" panose="020B0600070205080204" pitchFamily="50" charset="-128"/>
            </a:rPr>
            <a:t>下回っている。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住民サービスの低下を招かないよう配慮しつつ、さらなる経常経費の削減に努める。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762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29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73661</xdr:rowOff>
    </xdr:from>
    <xdr:to>
      <xdr:col>73</xdr:col>
      <xdr:colOff>180975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753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59785</xdr:rowOff>
    </xdr:from>
    <xdr:to>
      <xdr:col>29</xdr:col>
      <xdr:colOff>127000</xdr:colOff>
      <xdr:row>18</xdr:row>
      <xdr:rowOff>112944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3510"/>
          <a:ext cx="647700" cy="5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112944</xdr:rowOff>
    </xdr:from>
    <xdr:to>
      <xdr:col>26</xdr:col>
      <xdr:colOff>50800</xdr:colOff>
      <xdr:row>18</xdr:row>
      <xdr:rowOff>152661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46669"/>
          <a:ext cx="698500" cy="39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152661</xdr:rowOff>
    </xdr:from>
    <xdr:to>
      <xdr:col>22</xdr:col>
      <xdr:colOff>114300</xdr:colOff>
      <xdr:row>18</xdr:row>
      <xdr:rowOff>161449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6386"/>
          <a:ext cx="698500" cy="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161449</xdr:rowOff>
    </xdr:from>
    <xdr:to>
      <xdr:col>18</xdr:col>
      <xdr:colOff>177800</xdr:colOff>
      <xdr:row>19</xdr:row>
      <xdr:rowOff>11469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95174"/>
          <a:ext cx="698500" cy="2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8985</xdr:rowOff>
    </xdr:from>
    <xdr:to>
      <xdr:col>29</xdr:col>
      <xdr:colOff>177800</xdr:colOff>
      <xdr:row>18</xdr:row>
      <xdr:rowOff>110585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152512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62144</xdr:rowOff>
    </xdr:from>
    <xdr:to>
      <xdr:col>26</xdr:col>
      <xdr:colOff>101600</xdr:colOff>
      <xdr:row>18</xdr:row>
      <xdr:rowOff>163744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148521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101861</xdr:rowOff>
    </xdr:from>
    <xdr:to>
      <xdr:col>22</xdr:col>
      <xdr:colOff>165100</xdr:colOff>
      <xdr:row>19</xdr:row>
      <xdr:rowOff>32011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110648</xdr:rowOff>
    </xdr:from>
    <xdr:to>
      <xdr:col>19</xdr:col>
      <xdr:colOff>38100</xdr:colOff>
      <xdr:row>19</xdr:row>
      <xdr:rowOff>40798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4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25576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3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132119</xdr:rowOff>
    </xdr:from>
    <xdr:to>
      <xdr:col>15</xdr:col>
      <xdr:colOff>101600</xdr:colOff>
      <xdr:row>19</xdr:row>
      <xdr:rowOff>62269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47046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177120</xdr:rowOff>
    </xdr:from>
    <xdr:to>
      <xdr:col>29</xdr:col>
      <xdr:colOff>127000</xdr:colOff>
      <xdr:row>37</xdr:row>
      <xdr:rowOff>200381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01820"/>
          <a:ext cx="647700" cy="23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177120</xdr:rowOff>
    </xdr:from>
    <xdr:to>
      <xdr:col>26</xdr:col>
      <xdr:colOff>50800</xdr:colOff>
      <xdr:row>37</xdr:row>
      <xdr:rowOff>185941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01820"/>
          <a:ext cx="698500" cy="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185941</xdr:rowOff>
    </xdr:from>
    <xdr:to>
      <xdr:col>22</xdr:col>
      <xdr:colOff>114300</xdr:colOff>
      <xdr:row>37</xdr:row>
      <xdr:rowOff>223831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10641"/>
          <a:ext cx="698500" cy="3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223831</xdr:rowOff>
    </xdr:from>
    <xdr:to>
      <xdr:col>18</xdr:col>
      <xdr:colOff>177800</xdr:colOff>
      <xdr:row>37</xdr:row>
      <xdr:rowOff>252959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8531"/>
          <a:ext cx="698500" cy="2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149581</xdr:rowOff>
    </xdr:from>
    <xdr:to>
      <xdr:col>29</xdr:col>
      <xdr:colOff>177800</xdr:colOff>
      <xdr:row>37</xdr:row>
      <xdr:rowOff>251181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4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121658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4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126320</xdr:rowOff>
    </xdr:from>
    <xdr:to>
      <xdr:col>26</xdr:col>
      <xdr:colOff>101600</xdr:colOff>
      <xdr:row>37</xdr:row>
      <xdr:rowOff>227920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212697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7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135141</xdr:rowOff>
    </xdr:from>
    <xdr:to>
      <xdr:col>22</xdr:col>
      <xdr:colOff>165100</xdr:colOff>
      <xdr:row>37</xdr:row>
      <xdr:rowOff>236741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221518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173031</xdr:rowOff>
    </xdr:from>
    <xdr:to>
      <xdr:col>19</xdr:col>
      <xdr:colOff>38100</xdr:colOff>
      <xdr:row>37</xdr:row>
      <xdr:rowOff>274631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8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202159</xdr:rowOff>
    </xdr:from>
    <xdr:to>
      <xdr:col>15</xdr:col>
      <xdr:colOff>101600</xdr:colOff>
      <xdr:row>37</xdr:row>
      <xdr:rowOff>303759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2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288536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1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6,162
27.85
7,319,409
7,103,471
212,319
3,256,734
6,200,933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85805</xdr:rowOff>
    </xdr:from>
    <xdr:to>
      <xdr:col>24</xdr:col>
      <xdr:colOff>63500</xdr:colOff>
      <xdr:row>37</xdr:row>
      <xdr:rowOff>150467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29455"/>
          <a:ext cx="838200" cy="6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147043</xdr:rowOff>
    </xdr:from>
    <xdr:to>
      <xdr:col>19</xdr:col>
      <xdr:colOff>177800</xdr:colOff>
      <xdr:row>37</xdr:row>
      <xdr:rowOff>150467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90693"/>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147043</xdr:rowOff>
    </xdr:from>
    <xdr:to>
      <xdr:col>15</xdr:col>
      <xdr:colOff>50800</xdr:colOff>
      <xdr:row>37</xdr:row>
      <xdr:rowOff>159862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0693"/>
          <a:ext cx="8890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159862</xdr:rowOff>
    </xdr:from>
    <xdr:to>
      <xdr:col>10</xdr:col>
      <xdr:colOff>114300</xdr:colOff>
      <xdr:row>38</xdr:row>
      <xdr:rowOff>27539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03512"/>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35005</xdr:rowOff>
    </xdr:from>
    <xdr:to>
      <xdr:col>24</xdr:col>
      <xdr:colOff>114300</xdr:colOff>
      <xdr:row>37</xdr:row>
      <xdr:rowOff>136605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13432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99667</xdr:rowOff>
    </xdr:from>
    <xdr:to>
      <xdr:col>20</xdr:col>
      <xdr:colOff>38100</xdr:colOff>
      <xdr:row>38</xdr:row>
      <xdr:rowOff>29817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20944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96243</xdr:rowOff>
    </xdr:from>
    <xdr:to>
      <xdr:col>15</xdr:col>
      <xdr:colOff>101600</xdr:colOff>
      <xdr:row>38</xdr:row>
      <xdr:rowOff>26392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39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17520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109062</xdr:rowOff>
    </xdr:from>
    <xdr:to>
      <xdr:col>10</xdr:col>
      <xdr:colOff>165100</xdr:colOff>
      <xdr:row>38</xdr:row>
      <xdr:rowOff>39212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30339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4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148190</xdr:rowOff>
    </xdr:from>
    <xdr:to>
      <xdr:col>6</xdr:col>
      <xdr:colOff>38100</xdr:colOff>
      <xdr:row>38</xdr:row>
      <xdr:rowOff>78339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918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69466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8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69352</xdr:rowOff>
    </xdr:from>
    <xdr:to>
      <xdr:col>24</xdr:col>
      <xdr:colOff>63500</xdr:colOff>
      <xdr:row>58</xdr:row>
      <xdr:rowOff>92101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13452"/>
          <a:ext cx="8382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48782</xdr:rowOff>
    </xdr:from>
    <xdr:to>
      <xdr:col>19</xdr:col>
      <xdr:colOff>177800</xdr:colOff>
      <xdr:row>58</xdr:row>
      <xdr:rowOff>69352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2882"/>
          <a:ext cx="889000" cy="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48782</xdr:rowOff>
    </xdr:from>
    <xdr:to>
      <xdr:col>15</xdr:col>
      <xdr:colOff>50800</xdr:colOff>
      <xdr:row>58</xdr:row>
      <xdr:rowOff>127687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92882"/>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127687</xdr:rowOff>
    </xdr:from>
    <xdr:to>
      <xdr:col>10</xdr:col>
      <xdr:colOff>114300</xdr:colOff>
      <xdr:row>58</xdr:row>
      <xdr:rowOff>168161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1787"/>
          <a:ext cx="889000" cy="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41301</xdr:rowOff>
    </xdr:from>
    <xdr:to>
      <xdr:col>24</xdr:col>
      <xdr:colOff>114300</xdr:colOff>
      <xdr:row>58</xdr:row>
      <xdr:rowOff>142901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19728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18552</xdr:rowOff>
    </xdr:from>
    <xdr:to>
      <xdr:col>20</xdr:col>
      <xdr:colOff>38100</xdr:colOff>
      <xdr:row>58</xdr:row>
      <xdr:rowOff>120152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111279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169432</xdr:rowOff>
    </xdr:from>
    <xdr:to>
      <xdr:col>15</xdr:col>
      <xdr:colOff>101600</xdr:colOff>
      <xdr:row>58</xdr:row>
      <xdr:rowOff>99582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76887</xdr:rowOff>
    </xdr:from>
    <xdr:to>
      <xdr:col>10</xdr:col>
      <xdr:colOff>165100</xdr:colOff>
      <xdr:row>59</xdr:row>
      <xdr:rowOff>7037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169614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117361</xdr:rowOff>
    </xdr:from>
    <xdr:to>
      <xdr:col>6</xdr:col>
      <xdr:colOff>38100</xdr:colOff>
      <xdr:row>59</xdr:row>
      <xdr:rowOff>47511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38638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5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128467</xdr:rowOff>
    </xdr:from>
    <xdr:to>
      <xdr:col>24</xdr:col>
      <xdr:colOff>63500</xdr:colOff>
      <xdr:row>78</xdr:row>
      <xdr:rowOff>129102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1567"/>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91546</xdr:rowOff>
    </xdr:from>
    <xdr:to>
      <xdr:col>19</xdr:col>
      <xdr:colOff>177800</xdr:colOff>
      <xdr:row>78</xdr:row>
      <xdr:rowOff>129102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464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91546</xdr:rowOff>
    </xdr:from>
    <xdr:to>
      <xdr:col>15</xdr:col>
      <xdr:colOff>50800</xdr:colOff>
      <xdr:row>78</xdr:row>
      <xdr:rowOff>163883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4646"/>
          <a:ext cx="889000" cy="7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163883</xdr:rowOff>
    </xdr:from>
    <xdr:to>
      <xdr:col>10</xdr:col>
      <xdr:colOff>114300</xdr:colOff>
      <xdr:row>79</xdr:row>
      <xdr:rowOff>5054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6983"/>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77667</xdr:rowOff>
    </xdr:from>
    <xdr:to>
      <xdr:col>24</xdr:col>
      <xdr:colOff>114300</xdr:colOff>
      <xdr:row>79</xdr:row>
      <xdr:rowOff>7817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56094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78302</xdr:rowOff>
    </xdr:from>
    <xdr:to>
      <xdr:col>20</xdr:col>
      <xdr:colOff>38100</xdr:colOff>
      <xdr:row>79</xdr:row>
      <xdr:rowOff>8452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171029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40746</xdr:rowOff>
    </xdr:from>
    <xdr:to>
      <xdr:col>15</xdr:col>
      <xdr:colOff>101600</xdr:colOff>
      <xdr:row>78</xdr:row>
      <xdr:rowOff>142346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133473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113083</xdr:rowOff>
    </xdr:from>
    <xdr:to>
      <xdr:col>10</xdr:col>
      <xdr:colOff>165100</xdr:colOff>
      <xdr:row>79</xdr:row>
      <xdr:rowOff>43233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34360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125704</xdr:rowOff>
    </xdr:from>
    <xdr:to>
      <xdr:col>6</xdr:col>
      <xdr:colOff>38100</xdr:colOff>
      <xdr:row>79</xdr:row>
      <xdr:rowOff>55854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46981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103143</xdr:rowOff>
    </xdr:from>
    <xdr:to>
      <xdr:col>24</xdr:col>
      <xdr:colOff>63500</xdr:colOff>
      <xdr:row>93</xdr:row>
      <xdr:rowOff>17528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876543"/>
          <a:ext cx="838200" cy="8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103143</xdr:rowOff>
    </xdr:from>
    <xdr:to>
      <xdr:col>19</xdr:col>
      <xdr:colOff>177800</xdr:colOff>
      <xdr:row>93</xdr:row>
      <xdr:rowOff>79294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76543"/>
          <a:ext cx="889000" cy="14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95479</xdr:rowOff>
    </xdr:from>
    <xdr:to>
      <xdr:col>15</xdr:col>
      <xdr:colOff>50800</xdr:colOff>
      <xdr:row>93</xdr:row>
      <xdr:rowOff>79294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68879"/>
          <a:ext cx="889000" cy="15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95479</xdr:rowOff>
    </xdr:from>
    <xdr:to>
      <xdr:col>10</xdr:col>
      <xdr:colOff>114300</xdr:colOff>
      <xdr:row>94</xdr:row>
      <xdr:rowOff>5393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68879"/>
          <a:ext cx="889000" cy="2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138178</xdr:rowOff>
    </xdr:from>
    <xdr:to>
      <xdr:col>24</xdr:col>
      <xdr:colOff>114300</xdr:colOff>
      <xdr:row>93</xdr:row>
      <xdr:rowOff>68328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161055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52343</xdr:rowOff>
    </xdr:from>
    <xdr:to>
      <xdr:col>20</xdr:col>
      <xdr:colOff>38100</xdr:colOff>
      <xdr:row>92</xdr:row>
      <xdr:rowOff>153943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170470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0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28494</xdr:rowOff>
    </xdr:from>
    <xdr:to>
      <xdr:col>15</xdr:col>
      <xdr:colOff>101600</xdr:colOff>
      <xdr:row>93</xdr:row>
      <xdr:rowOff>130094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146621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4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44679</xdr:rowOff>
    </xdr:from>
    <xdr:to>
      <xdr:col>10</xdr:col>
      <xdr:colOff>165100</xdr:colOff>
      <xdr:row>92</xdr:row>
      <xdr:rowOff>146279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162806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9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126043</xdr:rowOff>
    </xdr:from>
    <xdr:to>
      <xdr:col>6</xdr:col>
      <xdr:colOff>38100</xdr:colOff>
      <xdr:row>94</xdr:row>
      <xdr:rowOff>56193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7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72720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4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164619</xdr:rowOff>
    </xdr:from>
    <xdr:to>
      <xdr:col>55</xdr:col>
      <xdr:colOff>0</xdr:colOff>
      <xdr:row>37</xdr:row>
      <xdr:rowOff>7760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36819"/>
          <a:ext cx="8382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124014</xdr:rowOff>
    </xdr:from>
    <xdr:to>
      <xdr:col>50</xdr:col>
      <xdr:colOff>114300</xdr:colOff>
      <xdr:row>36</xdr:row>
      <xdr:rowOff>164619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96214"/>
          <a:ext cx="889000" cy="4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124014</xdr:rowOff>
    </xdr:from>
    <xdr:to>
      <xdr:col>45</xdr:col>
      <xdr:colOff>177800</xdr:colOff>
      <xdr:row>37</xdr:row>
      <xdr:rowOff>41332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96214"/>
          <a:ext cx="889000" cy="8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170633</xdr:rowOff>
    </xdr:from>
    <xdr:to>
      <xdr:col>41</xdr:col>
      <xdr:colOff>50800</xdr:colOff>
      <xdr:row>37</xdr:row>
      <xdr:rowOff>41332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71383"/>
          <a:ext cx="889000" cy="2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128410</xdr:rowOff>
    </xdr:from>
    <xdr:to>
      <xdr:col>55</xdr:col>
      <xdr:colOff>50800</xdr:colOff>
      <xdr:row>37</xdr:row>
      <xdr:rowOff>58560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106837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7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113819</xdr:rowOff>
    </xdr:from>
    <xdr:to>
      <xdr:col>50</xdr:col>
      <xdr:colOff>165100</xdr:colOff>
      <xdr:row>37</xdr:row>
      <xdr:rowOff>43969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60496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6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73214</xdr:rowOff>
    </xdr:from>
    <xdr:to>
      <xdr:col>46</xdr:col>
      <xdr:colOff>38100</xdr:colOff>
      <xdr:row>37</xdr:row>
      <xdr:rowOff>3364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19891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2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161982</xdr:rowOff>
    </xdr:from>
    <xdr:to>
      <xdr:col>41</xdr:col>
      <xdr:colOff>101600</xdr:colOff>
      <xdr:row>37</xdr:row>
      <xdr:rowOff>92132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108659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0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119833</xdr:rowOff>
    </xdr:from>
    <xdr:to>
      <xdr:col>36</xdr:col>
      <xdr:colOff>165100</xdr:colOff>
      <xdr:row>36</xdr:row>
      <xdr:rowOff>49983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110088</xdr:rowOff>
    </xdr:from>
    <xdr:to>
      <xdr:col>55</xdr:col>
      <xdr:colOff>0</xdr:colOff>
      <xdr:row>57</xdr:row>
      <xdr:rowOff>128587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82738"/>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128587</xdr:rowOff>
    </xdr:from>
    <xdr:to>
      <xdr:col>50</xdr:col>
      <xdr:colOff>114300</xdr:colOff>
      <xdr:row>58</xdr:row>
      <xdr:rowOff>71217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01237"/>
          <a:ext cx="889000" cy="1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46895</xdr:rowOff>
    </xdr:from>
    <xdr:to>
      <xdr:col>45</xdr:col>
      <xdr:colOff>177800</xdr:colOff>
      <xdr:row>58</xdr:row>
      <xdr:rowOff>71217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0995"/>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15562</xdr:rowOff>
    </xdr:from>
    <xdr:to>
      <xdr:col>41</xdr:col>
      <xdr:colOff>50800</xdr:colOff>
      <xdr:row>58</xdr:row>
      <xdr:rowOff>46895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59662"/>
          <a:ext cx="8890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59288</xdr:rowOff>
    </xdr:from>
    <xdr:to>
      <xdr:col>55</xdr:col>
      <xdr:colOff>50800</xdr:colOff>
      <xdr:row>57</xdr:row>
      <xdr:rowOff>160888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37715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77787</xdr:rowOff>
    </xdr:from>
    <xdr:to>
      <xdr:col>50</xdr:col>
      <xdr:colOff>165100</xdr:colOff>
      <xdr:row>58</xdr:row>
      <xdr:rowOff>7937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170514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4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20417</xdr:rowOff>
    </xdr:from>
    <xdr:to>
      <xdr:col>46</xdr:col>
      <xdr:colOff>38100</xdr:colOff>
      <xdr:row>58</xdr:row>
      <xdr:rowOff>122017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113144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167545</xdr:rowOff>
    </xdr:from>
    <xdr:to>
      <xdr:col>41</xdr:col>
      <xdr:colOff>101600</xdr:colOff>
      <xdr:row>58</xdr:row>
      <xdr:rowOff>97695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88822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3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136212</xdr:rowOff>
    </xdr:from>
    <xdr:to>
      <xdr:col>36</xdr:col>
      <xdr:colOff>165100</xdr:colOff>
      <xdr:row>58</xdr:row>
      <xdr:rowOff>66362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57489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139938</xdr:rowOff>
    </xdr:from>
    <xdr:to>
      <xdr:col>55</xdr:col>
      <xdr:colOff>0</xdr:colOff>
      <xdr:row>78</xdr:row>
      <xdr:rowOff>76200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98688"/>
          <a:ext cx="838200" cy="4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76200</xdr:rowOff>
    </xdr:from>
    <xdr:to>
      <xdr:col>50</xdr:col>
      <xdr:colOff>114300</xdr:colOff>
      <xdr:row>78</xdr:row>
      <xdr:rowOff>122825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49300"/>
          <a:ext cx="889000" cy="4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85806</xdr:rowOff>
    </xdr:from>
    <xdr:to>
      <xdr:col>45</xdr:col>
      <xdr:colOff>177800</xdr:colOff>
      <xdr:row>78</xdr:row>
      <xdr:rowOff>122825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8906"/>
          <a:ext cx="889000" cy="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85806</xdr:rowOff>
    </xdr:from>
    <xdr:to>
      <xdr:col>41</xdr:col>
      <xdr:colOff>50800</xdr:colOff>
      <xdr:row>78</xdr:row>
      <xdr:rowOff>108862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58906"/>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89138</xdr:rowOff>
    </xdr:from>
    <xdr:to>
      <xdr:col>55</xdr:col>
      <xdr:colOff>50800</xdr:colOff>
      <xdr:row>76</xdr:row>
      <xdr:rowOff>19289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47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112015</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25400</xdr:rowOff>
    </xdr:from>
    <xdr:to>
      <xdr:col>50</xdr:col>
      <xdr:colOff>165100</xdr:colOff>
      <xdr:row>78</xdr:row>
      <xdr:rowOff>127000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118127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72025</xdr:rowOff>
    </xdr:from>
    <xdr:to>
      <xdr:col>46</xdr:col>
      <xdr:colOff>38100</xdr:colOff>
      <xdr:row>79</xdr:row>
      <xdr:rowOff>2175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164752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35006</xdr:rowOff>
    </xdr:from>
    <xdr:to>
      <xdr:col>41</xdr:col>
      <xdr:colOff>101600</xdr:colOff>
      <xdr:row>78</xdr:row>
      <xdr:rowOff>136606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127733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58062</xdr:rowOff>
    </xdr:from>
    <xdr:to>
      <xdr:col>36</xdr:col>
      <xdr:colOff>165100</xdr:colOff>
      <xdr:row>78</xdr:row>
      <xdr:rowOff>159662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150789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99915</xdr:rowOff>
    </xdr:from>
    <xdr:to>
      <xdr:col>55</xdr:col>
      <xdr:colOff>0</xdr:colOff>
      <xdr:row>98</xdr:row>
      <xdr:rowOff>80169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30565"/>
          <a:ext cx="838200" cy="15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99915</xdr:rowOff>
    </xdr:from>
    <xdr:to>
      <xdr:col>50</xdr:col>
      <xdr:colOff>114300</xdr:colOff>
      <xdr:row>98</xdr:row>
      <xdr:rowOff>56490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30565"/>
          <a:ext cx="889000" cy="12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56490</xdr:rowOff>
    </xdr:from>
    <xdr:to>
      <xdr:col>45</xdr:col>
      <xdr:colOff>177800</xdr:colOff>
      <xdr:row>98</xdr:row>
      <xdr:rowOff>60026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58590"/>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44751</xdr:rowOff>
    </xdr:from>
    <xdr:to>
      <xdr:col>41</xdr:col>
      <xdr:colOff>50800</xdr:colOff>
      <xdr:row>98</xdr:row>
      <xdr:rowOff>60026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6851"/>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29369</xdr:rowOff>
    </xdr:from>
    <xdr:to>
      <xdr:col>55</xdr:col>
      <xdr:colOff>50800</xdr:colOff>
      <xdr:row>98</xdr:row>
      <xdr:rowOff>130969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115746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49115</xdr:rowOff>
    </xdr:from>
    <xdr:to>
      <xdr:col>50</xdr:col>
      <xdr:colOff>165100</xdr:colOff>
      <xdr:row>97</xdr:row>
      <xdr:rowOff>150715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167242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4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5690</xdr:rowOff>
    </xdr:from>
    <xdr:to>
      <xdr:col>46</xdr:col>
      <xdr:colOff>38100</xdr:colOff>
      <xdr:row>98</xdr:row>
      <xdr:rowOff>107290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98417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9226</xdr:rowOff>
    </xdr:from>
    <xdr:to>
      <xdr:col>41</xdr:col>
      <xdr:colOff>101600</xdr:colOff>
      <xdr:row>98</xdr:row>
      <xdr:rowOff>110826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101953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165401</xdr:rowOff>
    </xdr:from>
    <xdr:to>
      <xdr:col>36</xdr:col>
      <xdr:colOff>165100</xdr:colOff>
      <xdr:row>98</xdr:row>
      <xdr:rowOff>95551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86678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98727</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27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98727</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527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16430</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02980"/>
          <a:ext cx="889000" cy="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47927</xdr:rowOff>
    </xdr:from>
    <xdr:to>
      <xdr:col>76</xdr:col>
      <xdr:colOff>165100</xdr:colOff>
      <xdr:row>39</xdr:row>
      <xdr:rowOff>149527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140654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272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137080</xdr:rowOff>
    </xdr:from>
    <xdr:to>
      <xdr:col>67</xdr:col>
      <xdr:colOff>101600</xdr:colOff>
      <xdr:row>39</xdr:row>
      <xdr:rowOff>67230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58357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4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8204</xdr:rowOff>
    </xdr:from>
    <xdr:to>
      <xdr:col>85</xdr:col>
      <xdr:colOff>127000</xdr:colOff>
      <xdr:row>76</xdr:row>
      <xdr:rowOff>20512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38404"/>
          <a:ext cx="8382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8204</xdr:rowOff>
    </xdr:from>
    <xdr:to>
      <xdr:col>81</xdr:col>
      <xdr:colOff>50800</xdr:colOff>
      <xdr:row>76</xdr:row>
      <xdr:rowOff>58392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38404"/>
          <a:ext cx="889000" cy="5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58392</xdr:rowOff>
    </xdr:from>
    <xdr:to>
      <xdr:col>76</xdr:col>
      <xdr:colOff>114300</xdr:colOff>
      <xdr:row>76</xdr:row>
      <xdr:rowOff>81708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8859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81708</xdr:rowOff>
    </xdr:from>
    <xdr:to>
      <xdr:col>71</xdr:col>
      <xdr:colOff>177800</xdr:colOff>
      <xdr:row>76</xdr:row>
      <xdr:rowOff>100138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11908"/>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141163</xdr:rowOff>
    </xdr:from>
    <xdr:to>
      <xdr:col>85</xdr:col>
      <xdr:colOff>177800</xdr:colOff>
      <xdr:row>76</xdr:row>
      <xdr:rowOff>71313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119589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7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128855</xdr:rowOff>
    </xdr:from>
    <xdr:to>
      <xdr:col>81</xdr:col>
      <xdr:colOff>101600</xdr:colOff>
      <xdr:row>76</xdr:row>
      <xdr:rowOff>59004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876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50131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08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7592</xdr:rowOff>
    </xdr:from>
    <xdr:to>
      <xdr:col>76</xdr:col>
      <xdr:colOff>165100</xdr:colOff>
      <xdr:row>76</xdr:row>
      <xdr:rowOff>109192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100319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30908</xdr:rowOff>
    </xdr:from>
    <xdr:to>
      <xdr:col>72</xdr:col>
      <xdr:colOff>38100</xdr:colOff>
      <xdr:row>76</xdr:row>
      <xdr:rowOff>132508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123635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5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49338</xdr:rowOff>
    </xdr:from>
    <xdr:to>
      <xdr:col>67</xdr:col>
      <xdr:colOff>101600</xdr:colOff>
      <xdr:row>76</xdr:row>
      <xdr:rowOff>150938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118334</xdr:rowOff>
    </xdr:from>
    <xdr:to>
      <xdr:col>85</xdr:col>
      <xdr:colOff>127000</xdr:colOff>
      <xdr:row>96</xdr:row>
      <xdr:rowOff>135727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77534"/>
          <a:ext cx="8382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134569</xdr:rowOff>
    </xdr:from>
    <xdr:to>
      <xdr:col>81</xdr:col>
      <xdr:colOff>50800</xdr:colOff>
      <xdr:row>96</xdr:row>
      <xdr:rowOff>135727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250869"/>
          <a:ext cx="889000" cy="34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134569</xdr:rowOff>
    </xdr:from>
    <xdr:to>
      <xdr:col>76</xdr:col>
      <xdr:colOff>114300</xdr:colOff>
      <xdr:row>96</xdr:row>
      <xdr:rowOff>64985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250869"/>
          <a:ext cx="889000" cy="2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64985</xdr:rowOff>
    </xdr:from>
    <xdr:to>
      <xdr:col>71</xdr:col>
      <xdr:colOff>177800</xdr:colOff>
      <xdr:row>97</xdr:row>
      <xdr:rowOff>59892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24185"/>
          <a:ext cx="889000" cy="1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67534</xdr:rowOff>
    </xdr:from>
    <xdr:to>
      <xdr:col>85</xdr:col>
      <xdr:colOff>177800</xdr:colOff>
      <xdr:row>96</xdr:row>
      <xdr:rowOff>169134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90411</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7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84927</xdr:rowOff>
    </xdr:from>
    <xdr:to>
      <xdr:col>81</xdr:col>
      <xdr:colOff>101600</xdr:colOff>
      <xdr:row>97</xdr:row>
      <xdr:rowOff>15077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31604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1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83769</xdr:rowOff>
    </xdr:from>
    <xdr:to>
      <xdr:col>76</xdr:col>
      <xdr:colOff>165100</xdr:colOff>
      <xdr:row>95</xdr:row>
      <xdr:rowOff>13919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30446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597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14185</xdr:rowOff>
    </xdr:from>
    <xdr:to>
      <xdr:col>72</xdr:col>
      <xdr:colOff>38100</xdr:colOff>
      <xdr:row>96</xdr:row>
      <xdr:rowOff>115785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132312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24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9092</xdr:rowOff>
    </xdr:from>
    <xdr:to>
      <xdr:col>67</xdr:col>
      <xdr:colOff>101600</xdr:colOff>
      <xdr:row>97</xdr:row>
      <xdr:rowOff>110692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127219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65797</xdr:rowOff>
    </xdr:from>
    <xdr:to>
      <xdr:col>116</xdr:col>
      <xdr:colOff>63500</xdr:colOff>
      <xdr:row>59</xdr:row>
      <xdr:rowOff>72688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81347"/>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60049</xdr:rowOff>
    </xdr:from>
    <xdr:to>
      <xdr:col>111</xdr:col>
      <xdr:colOff>177800</xdr:colOff>
      <xdr:row>59</xdr:row>
      <xdr:rowOff>65797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75599"/>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60049</xdr:rowOff>
    </xdr:from>
    <xdr:to>
      <xdr:col>107</xdr:col>
      <xdr:colOff>50800</xdr:colOff>
      <xdr:row>59</xdr:row>
      <xdr:rowOff>69226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75599"/>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65601</xdr:rowOff>
    </xdr:from>
    <xdr:to>
      <xdr:col>102</xdr:col>
      <xdr:colOff>114300</xdr:colOff>
      <xdr:row>59</xdr:row>
      <xdr:rowOff>69226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81151"/>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21888</xdr:rowOff>
    </xdr:from>
    <xdr:to>
      <xdr:col>116</xdr:col>
      <xdr:colOff>114300</xdr:colOff>
      <xdr:row>59</xdr:row>
      <xdr:rowOff>123488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3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108265</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5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14997</xdr:rowOff>
    </xdr:from>
    <xdr:to>
      <xdr:col>112</xdr:col>
      <xdr:colOff>38100</xdr:colOff>
      <xdr:row>59</xdr:row>
      <xdr:rowOff>116597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107724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2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9249</xdr:rowOff>
    </xdr:from>
    <xdr:to>
      <xdr:col>107</xdr:col>
      <xdr:colOff>101600</xdr:colOff>
      <xdr:row>59</xdr:row>
      <xdr:rowOff>110849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101976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21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18426</xdr:rowOff>
    </xdr:from>
    <xdr:to>
      <xdr:col>102</xdr:col>
      <xdr:colOff>165100</xdr:colOff>
      <xdr:row>59</xdr:row>
      <xdr:rowOff>120026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111153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26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14801</xdr:rowOff>
    </xdr:from>
    <xdr:to>
      <xdr:col>98</xdr:col>
      <xdr:colOff>38100</xdr:colOff>
      <xdr:row>59</xdr:row>
      <xdr:rowOff>116401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107528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2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104546</xdr:rowOff>
    </xdr:from>
    <xdr:to>
      <xdr:col>116</xdr:col>
      <xdr:colOff>63500</xdr:colOff>
      <xdr:row>75</xdr:row>
      <xdr:rowOff>114770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3296"/>
          <a:ext cx="8382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114770</xdr:rowOff>
    </xdr:from>
    <xdr:to>
      <xdr:col>111</xdr:col>
      <xdr:colOff>177800</xdr:colOff>
      <xdr:row>75</xdr:row>
      <xdr:rowOff>123927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73520"/>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123927</xdr:rowOff>
    </xdr:from>
    <xdr:to>
      <xdr:col>107</xdr:col>
      <xdr:colOff>50800</xdr:colOff>
      <xdr:row>75</xdr:row>
      <xdr:rowOff>135128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8267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889</xdr:rowOff>
    </xdr:from>
    <xdr:to>
      <xdr:col>102</xdr:col>
      <xdr:colOff>114300</xdr:colOff>
      <xdr:row>75</xdr:row>
      <xdr:rowOff>135128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59639"/>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53746</xdr:rowOff>
    </xdr:from>
    <xdr:to>
      <xdr:col>116</xdr:col>
      <xdr:colOff>114300</xdr:colOff>
      <xdr:row>75</xdr:row>
      <xdr:rowOff>155346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32173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63970</xdr:rowOff>
    </xdr:from>
    <xdr:to>
      <xdr:col>112</xdr:col>
      <xdr:colOff>38100</xdr:colOff>
      <xdr:row>75</xdr:row>
      <xdr:rowOff>165570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156697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73127</xdr:rowOff>
    </xdr:from>
    <xdr:to>
      <xdr:col>107</xdr:col>
      <xdr:colOff>101600</xdr:colOff>
      <xdr:row>76</xdr:row>
      <xdr:rowOff>3277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165854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84328</xdr:rowOff>
    </xdr:from>
    <xdr:to>
      <xdr:col>102</xdr:col>
      <xdr:colOff>165100</xdr:colOff>
      <xdr:row>76</xdr:row>
      <xdr:rowOff>14478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5605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121539</xdr:rowOff>
    </xdr:from>
    <xdr:to>
      <xdr:col>98</xdr:col>
      <xdr:colOff>38100</xdr:colOff>
      <xdr:row>75</xdr:row>
      <xdr:rowOff>51689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42816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149.288</a:t>
          </a:r>
          <a:r>
            <a:rPr kumimoji="1" lang="ja-JP" altLang="en-US" sz="1300">
              <a:latin typeface="ＭＳ Ｐゴシック" panose="020B0600070205080204" pitchFamily="50" charset="-128"/>
              <a:ea typeface="ＭＳ Ｐゴシック" panose="020B0600070205080204" pitchFamily="50" charset="-128"/>
            </a:rPr>
            <a:t>円、物件費は</a:t>
          </a:r>
          <a:r>
            <a:rPr kumimoji="1" lang="en-US" altLang="ja-JP" sz="1300">
              <a:latin typeface="ＭＳ Ｐゴシック" panose="020B0600070205080204" pitchFamily="50" charset="-128"/>
              <a:ea typeface="ＭＳ Ｐゴシック" panose="020B0600070205080204" pitchFamily="50" charset="-128"/>
            </a:rPr>
            <a:t>132,493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157,111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円となっており、類似団体と比較して一人当たりのコストが高い状況となっている。これは、自立支援サービス費、児童手当、保育園施設型給付費、老人ホーム入所措置費等によるものである。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199,260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円となっており、類似団体と比較して一人当たりのコストが低い状況となっている。今後も行財政改革や補助事業の見直しを進め、抑制に努めていく。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・普通建設事業費は新規整備を進め、各公共施設等の更新整備を実施したため、住民一人当たり</a:t>
          </a:r>
          <a:r>
            <a:rPr kumimoji="1" lang="en-US" altLang="ja-JP" sz="1300">
              <a:latin typeface="ＭＳ Ｐゴシック" panose="020B0600070205080204" pitchFamily="50" charset="-128"/>
              <a:ea typeface="ＭＳ Ｐゴシック" panose="020B0600070205080204" pitchFamily="50" charset="-128"/>
            </a:rPr>
            <a:t>112,448</a:t>
          </a:r>
          <a:r>
            <a:rPr kumimoji="1" lang="ja-JP" altLang="en-US" sz="1300">
              <a:latin typeface="ＭＳ Ｐゴシック" panose="020B0600070205080204" pitchFamily="50" charset="-128"/>
              <a:ea typeface="ＭＳ Ｐゴシック" panose="020B0600070205080204" pitchFamily="50" charset="-128"/>
            </a:rPr>
            <a:t>円となっている。今後も公共施設総合管理計画に基づき、各公共施設の更新整備を進めていく。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・公債費は過疎対策事業債等の発行に伴い、住民一人当たり</a:t>
          </a:r>
          <a:r>
            <a:rPr kumimoji="1" lang="en-US" altLang="ja-JP" sz="1300">
              <a:latin typeface="ＭＳ Ｐゴシック" panose="020B0600070205080204" pitchFamily="50" charset="-128"/>
              <a:ea typeface="ＭＳ Ｐゴシック" panose="020B0600070205080204" pitchFamily="50" charset="-128"/>
            </a:rPr>
            <a:t>101,069</a:t>
          </a:r>
          <a:r>
            <a:rPr kumimoji="1" lang="ja-JP" altLang="en-US" sz="1300">
              <a:latin typeface="ＭＳ Ｐゴシック" panose="020B0600070205080204" pitchFamily="50" charset="-128"/>
              <a:ea typeface="ＭＳ Ｐゴシック" panose="020B0600070205080204" pitchFamily="50" charset="-128"/>
            </a:rPr>
            <a:t>円となっている。今後も費用対効果を考慮した事業の選択を行い、普通交付税で措置される地方しあを積極的に活用し、財政の健全化を図っていく。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6,361
6,162
27.85
7,319,409
7,103,471
212,319
3,256,734
6,200,933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152219</xdr:rowOff>
    </xdr:from>
    <xdr:to>
      <xdr:col>24</xdr:col>
      <xdr:colOff>63500</xdr:colOff>
      <xdr:row>36</xdr:row>
      <xdr:rowOff>158641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24419"/>
          <a:ext cx="8382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158641</xdr:rowOff>
    </xdr:from>
    <xdr:to>
      <xdr:col>19</xdr:col>
      <xdr:colOff>177800</xdr:colOff>
      <xdr:row>37</xdr:row>
      <xdr:rowOff>28122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30841"/>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28122</xdr:rowOff>
    </xdr:from>
    <xdr:to>
      <xdr:col>15</xdr:col>
      <xdr:colOff>50800</xdr:colOff>
      <xdr:row>37</xdr:row>
      <xdr:rowOff>52941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7177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25509</xdr:rowOff>
    </xdr:from>
    <xdr:to>
      <xdr:col>10</xdr:col>
      <xdr:colOff>114300</xdr:colOff>
      <xdr:row>37</xdr:row>
      <xdr:rowOff>52941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6915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101419</xdr:rowOff>
    </xdr:from>
    <xdr:to>
      <xdr:col>24</xdr:col>
      <xdr:colOff>114300</xdr:colOff>
      <xdr:row>37</xdr:row>
      <xdr:rowOff>31569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79846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5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107841</xdr:rowOff>
    </xdr:from>
    <xdr:to>
      <xdr:col>20</xdr:col>
      <xdr:colOff>38100</xdr:colOff>
      <xdr:row>37</xdr:row>
      <xdr:rowOff>37991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29118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7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148772</xdr:rowOff>
    </xdr:from>
    <xdr:to>
      <xdr:col>15</xdr:col>
      <xdr:colOff>101600</xdr:colOff>
      <xdr:row>37</xdr:row>
      <xdr:rowOff>78922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2141</xdr:rowOff>
    </xdr:from>
    <xdr:to>
      <xdr:col>10</xdr:col>
      <xdr:colOff>165100</xdr:colOff>
      <xdr:row>37</xdr:row>
      <xdr:rowOff>103741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94868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3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146159</xdr:rowOff>
    </xdr:from>
    <xdr:to>
      <xdr:col>6</xdr:col>
      <xdr:colOff>38100</xdr:colOff>
      <xdr:row>37</xdr:row>
      <xdr:rowOff>76309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67436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1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82859</xdr:rowOff>
    </xdr:from>
    <xdr:to>
      <xdr:col>24</xdr:col>
      <xdr:colOff>63500</xdr:colOff>
      <xdr:row>57</xdr:row>
      <xdr:rowOff>146764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5509"/>
          <a:ext cx="838200" cy="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14410</xdr:rowOff>
    </xdr:from>
    <xdr:to>
      <xdr:col>19</xdr:col>
      <xdr:colOff>177800</xdr:colOff>
      <xdr:row>57</xdr:row>
      <xdr:rowOff>146764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87060"/>
          <a:ext cx="889000" cy="1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14410</xdr:rowOff>
    </xdr:from>
    <xdr:to>
      <xdr:col>15</xdr:col>
      <xdr:colOff>50800</xdr:colOff>
      <xdr:row>57</xdr:row>
      <xdr:rowOff>98965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87060"/>
          <a:ext cx="889000" cy="8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91180</xdr:rowOff>
    </xdr:from>
    <xdr:to>
      <xdr:col>10</xdr:col>
      <xdr:colOff>114300</xdr:colOff>
      <xdr:row>57</xdr:row>
      <xdr:rowOff>98965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92380"/>
          <a:ext cx="889000" cy="1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32059</xdr:rowOff>
    </xdr:from>
    <xdr:to>
      <xdr:col>24</xdr:col>
      <xdr:colOff>114300</xdr:colOff>
      <xdr:row>57</xdr:row>
      <xdr:rowOff>133659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118436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95964</xdr:rowOff>
    </xdr:from>
    <xdr:to>
      <xdr:col>20</xdr:col>
      <xdr:colOff>38100</xdr:colOff>
      <xdr:row>58</xdr:row>
      <xdr:rowOff>26114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17241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135060</xdr:rowOff>
    </xdr:from>
    <xdr:to>
      <xdr:col>15</xdr:col>
      <xdr:colOff>101600</xdr:colOff>
      <xdr:row>57</xdr:row>
      <xdr:rowOff>65210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56337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48165</xdr:rowOff>
    </xdr:from>
    <xdr:to>
      <xdr:col>10</xdr:col>
      <xdr:colOff>165100</xdr:colOff>
      <xdr:row>57</xdr:row>
      <xdr:rowOff>149765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140892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1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40380</xdr:rowOff>
    </xdr:from>
    <xdr:to>
      <xdr:col>6</xdr:col>
      <xdr:colOff>38100</xdr:colOff>
      <xdr:row>56</xdr:row>
      <xdr:rowOff>141980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133107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131478</xdr:rowOff>
    </xdr:from>
    <xdr:to>
      <xdr:col>24</xdr:col>
      <xdr:colOff>63500</xdr:colOff>
      <xdr:row>73</xdr:row>
      <xdr:rowOff>159359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7328"/>
          <a:ext cx="838200" cy="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159359</xdr:rowOff>
    </xdr:from>
    <xdr:to>
      <xdr:col>19</xdr:col>
      <xdr:colOff>177800</xdr:colOff>
      <xdr:row>74</xdr:row>
      <xdr:rowOff>127615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75209"/>
          <a:ext cx="889000" cy="1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1701</xdr:rowOff>
    </xdr:from>
    <xdr:to>
      <xdr:col>15</xdr:col>
      <xdr:colOff>50800</xdr:colOff>
      <xdr:row>74</xdr:row>
      <xdr:rowOff>127615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89001"/>
          <a:ext cx="889000" cy="12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1701</xdr:rowOff>
    </xdr:from>
    <xdr:to>
      <xdr:col>10</xdr:col>
      <xdr:colOff>114300</xdr:colOff>
      <xdr:row>74</xdr:row>
      <xdr:rowOff>142809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89001"/>
          <a:ext cx="889000" cy="1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80678</xdr:rowOff>
    </xdr:from>
    <xdr:to>
      <xdr:col>24</xdr:col>
      <xdr:colOff>114300</xdr:colOff>
      <xdr:row>74</xdr:row>
      <xdr:rowOff>10828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103555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108559</xdr:rowOff>
    </xdr:from>
    <xdr:to>
      <xdr:col>20</xdr:col>
      <xdr:colOff>38100</xdr:colOff>
      <xdr:row>74</xdr:row>
      <xdr:rowOff>38709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55236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9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76815</xdr:rowOff>
    </xdr:from>
    <xdr:to>
      <xdr:col>15</xdr:col>
      <xdr:colOff>101600</xdr:colOff>
      <xdr:row>75</xdr:row>
      <xdr:rowOff>6965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23492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122351</xdr:rowOff>
    </xdr:from>
    <xdr:to>
      <xdr:col>10</xdr:col>
      <xdr:colOff>165100</xdr:colOff>
      <xdr:row>74</xdr:row>
      <xdr:rowOff>52501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69028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1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92009</xdr:rowOff>
    </xdr:from>
    <xdr:to>
      <xdr:col>6</xdr:col>
      <xdr:colOff>38100</xdr:colOff>
      <xdr:row>75</xdr:row>
      <xdr:rowOff>22159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38686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5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58136</xdr:rowOff>
    </xdr:from>
    <xdr:to>
      <xdr:col>24</xdr:col>
      <xdr:colOff>63500</xdr:colOff>
      <xdr:row>98</xdr:row>
      <xdr:rowOff>58489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60236"/>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39543</xdr:rowOff>
    </xdr:from>
    <xdr:to>
      <xdr:col>19</xdr:col>
      <xdr:colOff>177800</xdr:colOff>
      <xdr:row>98</xdr:row>
      <xdr:rowOff>58489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41643"/>
          <a:ext cx="8890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30834</xdr:rowOff>
    </xdr:from>
    <xdr:to>
      <xdr:col>15</xdr:col>
      <xdr:colOff>50800</xdr:colOff>
      <xdr:row>98</xdr:row>
      <xdr:rowOff>39543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329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30834</xdr:rowOff>
    </xdr:from>
    <xdr:to>
      <xdr:col>10</xdr:col>
      <xdr:colOff>114300</xdr:colOff>
      <xdr:row>98</xdr:row>
      <xdr:rowOff>60768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32934"/>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7336</xdr:rowOff>
    </xdr:from>
    <xdr:to>
      <xdr:col>24</xdr:col>
      <xdr:colOff>114300</xdr:colOff>
      <xdr:row>98</xdr:row>
      <xdr:rowOff>108936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93713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7689</xdr:rowOff>
    </xdr:from>
    <xdr:to>
      <xdr:col>20</xdr:col>
      <xdr:colOff>38100</xdr:colOff>
      <xdr:row>98</xdr:row>
      <xdr:rowOff>109289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100416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160193</xdr:rowOff>
    </xdr:from>
    <xdr:to>
      <xdr:col>15</xdr:col>
      <xdr:colOff>101600</xdr:colOff>
      <xdr:row>98</xdr:row>
      <xdr:rowOff>90343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81470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151484</xdr:rowOff>
    </xdr:from>
    <xdr:to>
      <xdr:col>10</xdr:col>
      <xdr:colOff>165100</xdr:colOff>
      <xdr:row>98</xdr:row>
      <xdr:rowOff>81634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72761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xdr:rowOff>
    </xdr:from>
    <xdr:to>
      <xdr:col>6</xdr:col>
      <xdr:colOff>38100</xdr:colOff>
      <xdr:row>98</xdr:row>
      <xdr:rowOff>111568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102695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69634</xdr:rowOff>
    </xdr:from>
    <xdr:to>
      <xdr:col>55</xdr:col>
      <xdr:colOff>0</xdr:colOff>
      <xdr:row>57</xdr:row>
      <xdr:rowOff>114485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42284"/>
          <a:ext cx="838200" cy="4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69634</xdr:rowOff>
    </xdr:from>
    <xdr:to>
      <xdr:col>50</xdr:col>
      <xdr:colOff>114300</xdr:colOff>
      <xdr:row>57</xdr:row>
      <xdr:rowOff>71623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42284"/>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5264</xdr:rowOff>
    </xdr:from>
    <xdr:to>
      <xdr:col>45</xdr:col>
      <xdr:colOff>177800</xdr:colOff>
      <xdr:row>57</xdr:row>
      <xdr:rowOff>71623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7791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139418</xdr:rowOff>
    </xdr:from>
    <xdr:to>
      <xdr:col>41</xdr:col>
      <xdr:colOff>50800</xdr:colOff>
      <xdr:row>57</xdr:row>
      <xdr:rowOff>5264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40618"/>
          <a:ext cx="889000" cy="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63685</xdr:rowOff>
    </xdr:from>
    <xdr:to>
      <xdr:col>55</xdr:col>
      <xdr:colOff>50800</xdr:colOff>
      <xdr:row>57</xdr:row>
      <xdr:rowOff>165285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42112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18834</xdr:rowOff>
    </xdr:from>
    <xdr:to>
      <xdr:col>50</xdr:col>
      <xdr:colOff>165100</xdr:colOff>
      <xdr:row>57</xdr:row>
      <xdr:rowOff>120434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111561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8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20823</xdr:rowOff>
    </xdr:from>
    <xdr:to>
      <xdr:col>46</xdr:col>
      <xdr:colOff>38100</xdr:colOff>
      <xdr:row>57</xdr:row>
      <xdr:rowOff>122423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113550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125914</xdr:rowOff>
    </xdr:from>
    <xdr:to>
      <xdr:col>41</xdr:col>
      <xdr:colOff>101600</xdr:colOff>
      <xdr:row>57</xdr:row>
      <xdr:rowOff>56064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47191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81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88618</xdr:rowOff>
    </xdr:from>
    <xdr:to>
      <xdr:col>36</xdr:col>
      <xdr:colOff>165100</xdr:colOff>
      <xdr:row>57</xdr:row>
      <xdr:rowOff>18768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35295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107394</xdr:rowOff>
    </xdr:from>
    <xdr:to>
      <xdr:col>55</xdr:col>
      <xdr:colOff>0</xdr:colOff>
      <xdr:row>74</xdr:row>
      <xdr:rowOff>24933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51794"/>
          <a:ext cx="838200" cy="2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13037</xdr:rowOff>
    </xdr:from>
    <xdr:to>
      <xdr:col>50</xdr:col>
      <xdr:colOff>114300</xdr:colOff>
      <xdr:row>72</xdr:row>
      <xdr:rowOff>107394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185987"/>
          <a:ext cx="889000" cy="2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13037</xdr:rowOff>
    </xdr:from>
    <xdr:to>
      <xdr:col>45</xdr:col>
      <xdr:colOff>177800</xdr:colOff>
      <xdr:row>73</xdr:row>
      <xdr:rowOff>113644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185987"/>
          <a:ext cx="889000" cy="44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113644</xdr:rowOff>
    </xdr:from>
    <xdr:to>
      <xdr:col>41</xdr:col>
      <xdr:colOff>50800</xdr:colOff>
      <xdr:row>74</xdr:row>
      <xdr:rowOff>99540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629494"/>
          <a:ext cx="889000" cy="1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145583</xdr:rowOff>
    </xdr:from>
    <xdr:to>
      <xdr:col>55</xdr:col>
      <xdr:colOff>50800</xdr:colOff>
      <xdr:row>74</xdr:row>
      <xdr:rowOff>75733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6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168460</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1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56594</xdr:rowOff>
    </xdr:from>
    <xdr:to>
      <xdr:col>50</xdr:col>
      <xdr:colOff>165100</xdr:colOff>
      <xdr:row>72</xdr:row>
      <xdr:rowOff>158194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0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3271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17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133687</xdr:rowOff>
    </xdr:from>
    <xdr:to>
      <xdr:col>46</xdr:col>
      <xdr:colOff>38100</xdr:colOff>
      <xdr:row>71</xdr:row>
      <xdr:rowOff>63837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13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80364</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191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62844</xdr:rowOff>
    </xdr:from>
    <xdr:to>
      <xdr:col>41</xdr:col>
      <xdr:colOff>101600</xdr:colOff>
      <xdr:row>73</xdr:row>
      <xdr:rowOff>164444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9521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3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48740</xdr:rowOff>
    </xdr:from>
    <xdr:to>
      <xdr:col>36</xdr:col>
      <xdr:colOff>165100</xdr:colOff>
      <xdr:row>74</xdr:row>
      <xdr:rowOff>150340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166867</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51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121069</xdr:rowOff>
    </xdr:from>
    <xdr:to>
      <xdr:col>55</xdr:col>
      <xdr:colOff>0</xdr:colOff>
      <xdr:row>96</xdr:row>
      <xdr:rowOff>163461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80269"/>
          <a:ext cx="8382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121069</xdr:rowOff>
    </xdr:from>
    <xdr:to>
      <xdr:col>50</xdr:col>
      <xdr:colOff>114300</xdr:colOff>
      <xdr:row>97</xdr:row>
      <xdr:rowOff>133871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80269"/>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95941</xdr:rowOff>
    </xdr:from>
    <xdr:to>
      <xdr:col>45</xdr:col>
      <xdr:colOff>177800</xdr:colOff>
      <xdr:row>97</xdr:row>
      <xdr:rowOff>133871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6591"/>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80584</xdr:rowOff>
    </xdr:from>
    <xdr:to>
      <xdr:col>41</xdr:col>
      <xdr:colOff>50800</xdr:colOff>
      <xdr:row>97</xdr:row>
      <xdr:rowOff>95941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11234"/>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112661</xdr:rowOff>
    </xdr:from>
    <xdr:to>
      <xdr:col>55</xdr:col>
      <xdr:colOff>50800</xdr:colOff>
      <xdr:row>97</xdr:row>
      <xdr:rowOff>42811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91088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70269</xdr:rowOff>
    </xdr:from>
    <xdr:to>
      <xdr:col>50</xdr:col>
      <xdr:colOff>165100</xdr:colOff>
      <xdr:row>97</xdr:row>
      <xdr:rowOff>419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162996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2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83071</xdr:rowOff>
    </xdr:from>
    <xdr:to>
      <xdr:col>46</xdr:col>
      <xdr:colOff>38100</xdr:colOff>
      <xdr:row>98</xdr:row>
      <xdr:rowOff>13221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45141</xdr:rowOff>
    </xdr:from>
    <xdr:to>
      <xdr:col>41</xdr:col>
      <xdr:colOff>101600</xdr:colOff>
      <xdr:row>97</xdr:row>
      <xdr:rowOff>146741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137868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29784</xdr:rowOff>
    </xdr:from>
    <xdr:to>
      <xdr:col>36</xdr:col>
      <xdr:colOff>165100</xdr:colOff>
      <xdr:row>97</xdr:row>
      <xdr:rowOff>131384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122511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163612</xdr:rowOff>
    </xdr:from>
    <xdr:to>
      <xdr:col>85</xdr:col>
      <xdr:colOff>127000</xdr:colOff>
      <xdr:row>37</xdr:row>
      <xdr:rowOff>86573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64362"/>
          <a:ext cx="838200" cy="2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163612</xdr:rowOff>
    </xdr:from>
    <xdr:to>
      <xdr:col>81</xdr:col>
      <xdr:colOff>50800</xdr:colOff>
      <xdr:row>36</xdr:row>
      <xdr:rowOff>138374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64362"/>
          <a:ext cx="889000" cy="14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138374</xdr:rowOff>
    </xdr:from>
    <xdr:to>
      <xdr:col>76</xdr:col>
      <xdr:colOff>114300</xdr:colOff>
      <xdr:row>37</xdr:row>
      <xdr:rowOff>66678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10574"/>
          <a:ext cx="889000" cy="9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32182</xdr:rowOff>
    </xdr:from>
    <xdr:to>
      <xdr:col>71</xdr:col>
      <xdr:colOff>177800</xdr:colOff>
      <xdr:row>37</xdr:row>
      <xdr:rowOff>66678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75832"/>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35773</xdr:rowOff>
    </xdr:from>
    <xdr:to>
      <xdr:col>85</xdr:col>
      <xdr:colOff>177800</xdr:colOff>
      <xdr:row>37</xdr:row>
      <xdr:rowOff>137373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122150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112812</xdr:rowOff>
    </xdr:from>
    <xdr:to>
      <xdr:col>81</xdr:col>
      <xdr:colOff>101600</xdr:colOff>
      <xdr:row>36</xdr:row>
      <xdr:rowOff>42962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59489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8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87574</xdr:rowOff>
    </xdr:from>
    <xdr:to>
      <xdr:col>76</xdr:col>
      <xdr:colOff>165100</xdr:colOff>
      <xdr:row>37</xdr:row>
      <xdr:rowOff>17724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34251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3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15878</xdr:rowOff>
    </xdr:from>
    <xdr:to>
      <xdr:col>72</xdr:col>
      <xdr:colOff>38100</xdr:colOff>
      <xdr:row>37</xdr:row>
      <xdr:rowOff>117478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5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152832</xdr:rowOff>
    </xdr:from>
    <xdr:to>
      <xdr:col>67</xdr:col>
      <xdr:colOff>101600</xdr:colOff>
      <xdr:row>37</xdr:row>
      <xdr:rowOff>82982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74109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1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27233</xdr:rowOff>
    </xdr:from>
    <xdr:to>
      <xdr:col>85</xdr:col>
      <xdr:colOff>127000</xdr:colOff>
      <xdr:row>56</xdr:row>
      <xdr:rowOff>64696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85533"/>
          <a:ext cx="838200" cy="3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64696</xdr:rowOff>
    </xdr:from>
    <xdr:to>
      <xdr:col>81</xdr:col>
      <xdr:colOff>50800</xdr:colOff>
      <xdr:row>56</xdr:row>
      <xdr:rowOff>157750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65896"/>
          <a:ext cx="889000" cy="9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157750</xdr:rowOff>
    </xdr:from>
    <xdr:to>
      <xdr:col>76</xdr:col>
      <xdr:colOff>114300</xdr:colOff>
      <xdr:row>57</xdr:row>
      <xdr:rowOff>10893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58950"/>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10893</xdr:rowOff>
    </xdr:from>
    <xdr:to>
      <xdr:col>71</xdr:col>
      <xdr:colOff>177800</xdr:colOff>
      <xdr:row>57</xdr:row>
      <xdr:rowOff>13157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83543"/>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147883</xdr:rowOff>
    </xdr:from>
    <xdr:to>
      <xdr:col>85</xdr:col>
      <xdr:colOff>177800</xdr:colOff>
      <xdr:row>54</xdr:row>
      <xdr:rowOff>78033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2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170760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8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13896</xdr:rowOff>
    </xdr:from>
    <xdr:to>
      <xdr:col>81</xdr:col>
      <xdr:colOff>101600</xdr:colOff>
      <xdr:row>56</xdr:row>
      <xdr:rowOff>115496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106623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106950</xdr:rowOff>
    </xdr:from>
    <xdr:to>
      <xdr:col>76</xdr:col>
      <xdr:colOff>165100</xdr:colOff>
      <xdr:row>57</xdr:row>
      <xdr:rowOff>37100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131543</xdr:rowOff>
    </xdr:from>
    <xdr:to>
      <xdr:col>72</xdr:col>
      <xdr:colOff>38100</xdr:colOff>
      <xdr:row>57</xdr:row>
      <xdr:rowOff>61693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52820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133807</xdr:rowOff>
    </xdr:from>
    <xdr:to>
      <xdr:col>67</xdr:col>
      <xdr:colOff>101600</xdr:colOff>
      <xdr:row>57</xdr:row>
      <xdr:rowOff>63957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55084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98726</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2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98726</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432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16430</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60980"/>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47926</xdr:rowOff>
    </xdr:from>
    <xdr:to>
      <xdr:col>76</xdr:col>
      <xdr:colOff>165100</xdr:colOff>
      <xdr:row>79</xdr:row>
      <xdr:rowOff>149526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140653</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685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137080</xdr:rowOff>
    </xdr:from>
    <xdr:to>
      <xdr:col>67</xdr:col>
      <xdr:colOff>101600</xdr:colOff>
      <xdr:row>79</xdr:row>
      <xdr:rowOff>67230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58357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0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8204</xdr:rowOff>
    </xdr:from>
    <xdr:to>
      <xdr:col>85</xdr:col>
      <xdr:colOff>127000</xdr:colOff>
      <xdr:row>96</xdr:row>
      <xdr:rowOff>20512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467404"/>
          <a:ext cx="838200" cy="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8204</xdr:rowOff>
    </xdr:from>
    <xdr:to>
      <xdr:col>81</xdr:col>
      <xdr:colOff>50800</xdr:colOff>
      <xdr:row>96</xdr:row>
      <xdr:rowOff>58392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67404"/>
          <a:ext cx="889000" cy="5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58392</xdr:rowOff>
    </xdr:from>
    <xdr:to>
      <xdr:col>76</xdr:col>
      <xdr:colOff>114300</xdr:colOff>
      <xdr:row>96</xdr:row>
      <xdr:rowOff>81708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1759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81708</xdr:rowOff>
    </xdr:from>
    <xdr:to>
      <xdr:col>71</xdr:col>
      <xdr:colOff>177800</xdr:colOff>
      <xdr:row>96</xdr:row>
      <xdr:rowOff>100138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40908"/>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141162</xdr:rowOff>
    </xdr:from>
    <xdr:to>
      <xdr:col>85</xdr:col>
      <xdr:colOff>177800</xdr:colOff>
      <xdr:row>96</xdr:row>
      <xdr:rowOff>71312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119589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0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128854</xdr:rowOff>
    </xdr:from>
    <xdr:to>
      <xdr:col>81</xdr:col>
      <xdr:colOff>101600</xdr:colOff>
      <xdr:row>96</xdr:row>
      <xdr:rowOff>59004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50131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5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7592</xdr:rowOff>
    </xdr:from>
    <xdr:to>
      <xdr:col>76</xdr:col>
      <xdr:colOff>165100</xdr:colOff>
      <xdr:row>96</xdr:row>
      <xdr:rowOff>109192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100319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5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30908</xdr:rowOff>
    </xdr:from>
    <xdr:to>
      <xdr:col>72</xdr:col>
      <xdr:colOff>38100</xdr:colOff>
      <xdr:row>96</xdr:row>
      <xdr:rowOff>132508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123635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49338</xdr:rowOff>
    </xdr:from>
    <xdr:to>
      <xdr:col>67</xdr:col>
      <xdr:colOff>101600</xdr:colOff>
      <xdr:row>96</xdr:row>
      <xdr:rowOff>150938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142065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0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273,579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円となっており、類似団体と比較して一人当たりのコストが高い状況となっている。自立支援サービス費、児童手当、保育園施設型給付費、老人ホーム入所措置費等によるものである。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175,102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円となっており、類似団体と比較して一人当たりのコストが高い状況となっている。ふるさと納税関連事業の増加によるものである。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174,599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円となっており、類似団体と比較して人い当たりのコストが高い状況となっている。普通建設事業費の増加によるものである。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・今後も厳しい財政運営が予想されるが、費用対効果を考慮した事業を推進し、更なる財政健全化を図る。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％台の推移となっている。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今後も地方税のうち固定資産税（国有資産等所在市町村交付金）等の減少が見込まれることから、歳入の確保、歳出の見直しを徹底し、歳入歳出の均衡が保てるよう備える必要がある。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引き続き、水道料金及び国民健康保険税の適正化を図り、一般会計への負担を減少させ、それぞれの特別会計で効果的な事業展開を図り、黒字を継続できるように、財政健全化に努める。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7319409</v>
      </c>
      <c r="BO4" s="436"/>
      <c r="BP4" s="436"/>
      <c r="BQ4" s="436"/>
      <c r="BR4" s="436"/>
      <c r="BS4" s="436"/>
      <c r="BT4" s="436"/>
      <c r="BU4" s="437"/>
      <c r="BV4" s="435">
        <v>7373207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6.5</v>
      </c>
      <c r="CU4" s="576"/>
      <c r="CV4" s="576"/>
      <c r="CW4" s="576"/>
      <c r="CX4" s="576"/>
      <c r="CY4" s="576"/>
      <c r="CZ4" s="576"/>
      <c r="DA4" s="577"/>
      <c r="DB4" s="575">
        <v>5.3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7103471</v>
      </c>
      <c r="BO5" s="407"/>
      <c r="BP5" s="407"/>
      <c r="BQ5" s="407"/>
      <c r="BR5" s="407"/>
      <c r="BS5" s="407"/>
      <c r="BT5" s="407"/>
      <c r="BU5" s="408"/>
      <c r="BV5" s="406">
        <v>7174199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86.5</v>
      </c>
      <c r="CU5" s="404"/>
      <c r="CV5" s="404"/>
      <c r="CW5" s="404"/>
      <c r="CX5" s="404"/>
      <c r="CY5" s="404"/>
      <c r="CZ5" s="404"/>
      <c r="DA5" s="405"/>
      <c r="DB5" s="403">
        <v>89.2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215938</v>
      </c>
      <c r="BO6" s="407"/>
      <c r="BP6" s="407"/>
      <c r="BQ6" s="407"/>
      <c r="BR6" s="407"/>
      <c r="BS6" s="407"/>
      <c r="BT6" s="407"/>
      <c r="BU6" s="408"/>
      <c r="BV6" s="406">
        <v>199008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86.7</v>
      </c>
      <c r="CU6" s="550"/>
      <c r="CV6" s="550"/>
      <c r="CW6" s="550"/>
      <c r="CX6" s="550"/>
      <c r="CY6" s="550"/>
      <c r="CZ6" s="550"/>
      <c r="DA6" s="551"/>
      <c r="DB6" s="549">
        <v>89.7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3619</v>
      </c>
      <c r="BO7" s="407"/>
      <c r="BP7" s="407"/>
      <c r="BQ7" s="407"/>
      <c r="BR7" s="407"/>
      <c r="BS7" s="407"/>
      <c r="BT7" s="407"/>
      <c r="BU7" s="408"/>
      <c r="BV7" s="406">
        <v>30503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3256734</v>
      </c>
      <c r="CU7" s="407"/>
      <c r="CV7" s="407"/>
      <c r="CW7" s="407"/>
      <c r="CX7" s="407"/>
      <c r="CY7" s="407"/>
      <c r="CZ7" s="407"/>
      <c r="DA7" s="408"/>
      <c r="DB7" s="406">
        <v>3182767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212319</v>
      </c>
      <c r="BO8" s="407"/>
      <c r="BP8" s="407"/>
      <c r="BQ8" s="407"/>
      <c r="BR8" s="407"/>
      <c r="BS8" s="407"/>
      <c r="BT8" s="407"/>
      <c r="BU8" s="408"/>
      <c r="BV8" s="406">
        <v>168505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0.28000000000000003</v>
      </c>
      <c r="CU8" s="510"/>
      <c r="CV8" s="510"/>
      <c r="CW8" s="510"/>
      <c r="CX8" s="510"/>
      <c r="CY8" s="510"/>
      <c r="CZ8" s="510"/>
      <c r="DA8" s="511"/>
      <c r="DB8" s="509">
        <v>0.28999999999999998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6237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43814</v>
      </c>
      <c r="BO9" s="407"/>
      <c r="BP9" s="407"/>
      <c r="BQ9" s="407"/>
      <c r="BR9" s="407"/>
      <c r="BS9" s="407"/>
      <c r="BT9" s="407"/>
      <c r="BU9" s="408"/>
      <c r="BV9" s="406">
        <v>-15089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15.9</v>
      </c>
      <c r="CU9" s="404"/>
      <c r="CV9" s="404"/>
      <c r="CW9" s="404"/>
      <c r="CX9" s="404"/>
      <c r="CY9" s="404"/>
      <c r="CZ9" s="404"/>
      <c r="DA9" s="405"/>
      <c r="DB9" s="403">
        <v>16.8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6530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4467</v>
      </c>
      <c r="BO10" s="407"/>
      <c r="BP10" s="407"/>
      <c r="BQ10" s="407"/>
      <c r="BR10" s="407"/>
      <c r="BS10" s="407"/>
      <c r="BT10" s="407"/>
      <c r="BU10" s="408"/>
      <c r="BV10" s="406">
        <v>4425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6361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6162</v>
      </c>
      <c r="S13" s="494"/>
      <c r="T13" s="494"/>
      <c r="U13" s="494"/>
      <c r="V13" s="495"/>
      <c r="W13" s="496" t="s">
        <v>131</v>
      </c>
      <c r="X13" s="392"/>
      <c r="Y13" s="392"/>
      <c r="Z13" s="392"/>
      <c r="AA13" s="392"/>
      <c r="AB13" s="393"/>
      <c r="AC13" s="359">
        <v>982</v>
      </c>
      <c r="AD13" s="360"/>
      <c r="AE13" s="360"/>
      <c r="AF13" s="360"/>
      <c r="AG13" s="361"/>
      <c r="AH13" s="359">
        <v>1075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48281</v>
      </c>
      <c r="BO13" s="407"/>
      <c r="BP13" s="407"/>
      <c r="BQ13" s="407"/>
      <c r="BR13" s="407"/>
      <c r="BS13" s="407"/>
      <c r="BT13" s="407"/>
      <c r="BU13" s="408"/>
      <c r="BV13" s="406">
        <v>-10664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7.9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6453</v>
      </c>
      <c r="S14" s="494"/>
      <c r="T14" s="494"/>
      <c r="U14" s="494"/>
      <c r="V14" s="495"/>
      <c r="W14" s="497"/>
      <c r="X14" s="395"/>
      <c r="Y14" s="395"/>
      <c r="Z14" s="395"/>
      <c r="AA14" s="395"/>
      <c r="AB14" s="396"/>
      <c r="AC14" s="486">
        <v>30.7</v>
      </c>
      <c r="AD14" s="487"/>
      <c r="AE14" s="487"/>
      <c r="AF14" s="487"/>
      <c r="AG14" s="488"/>
      <c r="AH14" s="486">
        <v>33.1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6259</v>
      </c>
      <c r="S15" s="494"/>
      <c r="T15" s="494"/>
      <c r="U15" s="494"/>
      <c r="V15" s="495"/>
      <c r="W15" s="496" t="s">
        <v>137</v>
      </c>
      <c r="X15" s="392"/>
      <c r="Y15" s="392"/>
      <c r="Z15" s="392"/>
      <c r="AA15" s="392"/>
      <c r="AB15" s="393"/>
      <c r="AC15" s="359">
        <v>571</v>
      </c>
      <c r="AD15" s="360"/>
      <c r="AE15" s="360"/>
      <c r="AF15" s="360"/>
      <c r="AG15" s="361"/>
      <c r="AH15" s="359">
        <v>584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848888</v>
      </c>
      <c r="BO15" s="436"/>
      <c r="BP15" s="436"/>
      <c r="BQ15" s="436"/>
      <c r="BR15" s="436"/>
      <c r="BS15" s="436"/>
      <c r="BT15" s="436"/>
      <c r="BU15" s="437"/>
      <c r="BV15" s="435">
        <v>830640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v>
      </c>
      <c r="AD16" s="487"/>
      <c r="AE16" s="487"/>
      <c r="AF16" s="487"/>
      <c r="AG16" s="488"/>
      <c r="AH16" s="486">
        <v>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3011444</v>
      </c>
      <c r="BO16" s="407"/>
      <c r="BP16" s="407"/>
      <c r="BQ16" s="407"/>
      <c r="BR16" s="407"/>
      <c r="BS16" s="407"/>
      <c r="BT16" s="407"/>
      <c r="BU16" s="408"/>
      <c r="BV16" s="406">
        <v>2945479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1648</v>
      </c>
      <c r="AD17" s="360"/>
      <c r="AE17" s="360"/>
      <c r="AF17" s="360"/>
      <c r="AG17" s="361"/>
      <c r="AH17" s="359">
        <v>1589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1074649</v>
      </c>
      <c r="BO17" s="407"/>
      <c r="BP17" s="407"/>
      <c r="BQ17" s="407"/>
      <c r="BR17" s="407"/>
      <c r="BS17" s="407"/>
      <c r="BT17" s="407"/>
      <c r="BU17" s="408"/>
      <c r="BV17" s="406">
        <v>1051207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27.85</v>
      </c>
      <c r="M18" s="459"/>
      <c r="N18" s="459"/>
      <c r="O18" s="459"/>
      <c r="P18" s="459"/>
      <c r="Q18" s="459"/>
      <c r="R18" s="460"/>
      <c r="S18" s="460"/>
      <c r="T18" s="460"/>
      <c r="U18" s="460"/>
      <c r="V18" s="461"/>
      <c r="W18" s="477"/>
      <c r="X18" s="478"/>
      <c r="Y18" s="478"/>
      <c r="Z18" s="478"/>
      <c r="AA18" s="478"/>
      <c r="AB18" s="502"/>
      <c r="AC18" s="376">
        <v>51.5</v>
      </c>
      <c r="AD18" s="377"/>
      <c r="AE18" s="377"/>
      <c r="AF18" s="377"/>
      <c r="AG18" s="462"/>
      <c r="AH18" s="376">
        <v>48.9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2864254</v>
      </c>
      <c r="BO18" s="407"/>
      <c r="BP18" s="407"/>
      <c r="BQ18" s="407"/>
      <c r="BR18" s="407"/>
      <c r="BS18" s="407"/>
      <c r="BT18" s="407"/>
      <c r="BU18" s="408"/>
      <c r="BV18" s="406">
        <v>2891799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3954388</v>
      </c>
      <c r="BO19" s="407"/>
      <c r="BP19" s="407"/>
      <c r="BQ19" s="407"/>
      <c r="BR19" s="407"/>
      <c r="BS19" s="407"/>
      <c r="BT19" s="407"/>
      <c r="BU19" s="408"/>
      <c r="BV19" s="406">
        <v>3900827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2772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6200933</v>
      </c>
      <c r="BO22" s="436"/>
      <c r="BP22" s="436"/>
      <c r="BQ22" s="436"/>
      <c r="BR22" s="436"/>
      <c r="BS22" s="436"/>
      <c r="BT22" s="436"/>
      <c r="BU22" s="437"/>
      <c r="BV22" s="435">
        <v>5815200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6072892</v>
      </c>
      <c r="BO23" s="407"/>
      <c r="BP23" s="407"/>
      <c r="BQ23" s="407"/>
      <c r="BR23" s="407"/>
      <c r="BS23" s="407"/>
      <c r="BT23" s="407"/>
      <c r="BU23" s="408"/>
      <c r="BV23" s="406">
        <v>5668359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7590</v>
      </c>
      <c r="R24" s="360"/>
      <c r="S24" s="360"/>
      <c r="T24" s="360"/>
      <c r="U24" s="360"/>
      <c r="V24" s="361"/>
      <c r="W24" s="449"/>
      <c r="X24" s="386"/>
      <c r="Y24" s="387"/>
      <c r="Z24" s="362" t="s">
        <v>162</v>
      </c>
      <c r="AA24" s="363"/>
      <c r="AB24" s="363"/>
      <c r="AC24" s="363"/>
      <c r="AD24" s="363"/>
      <c r="AE24" s="363"/>
      <c r="AF24" s="363"/>
      <c r="AG24" s="364"/>
      <c r="AH24" s="359">
        <v>81</v>
      </c>
      <c r="AI24" s="360"/>
      <c r="AJ24" s="360"/>
      <c r="AK24" s="360"/>
      <c r="AL24" s="361"/>
      <c r="AM24" s="359">
        <v>244944</v>
      </c>
      <c r="AN24" s="360"/>
      <c r="AO24" s="360"/>
      <c r="AP24" s="360"/>
      <c r="AQ24" s="360"/>
      <c r="AR24" s="361"/>
      <c r="AS24" s="359">
        <v>3024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4736447</v>
      </c>
      <c r="BO24" s="407"/>
      <c r="BP24" s="407"/>
      <c r="BQ24" s="407"/>
      <c r="BR24" s="407"/>
      <c r="BS24" s="407"/>
      <c r="BT24" s="407"/>
      <c r="BU24" s="408"/>
      <c r="BV24" s="406">
        <v>4184886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1510103</v>
      </c>
      <c r="BO25" s="436"/>
      <c r="BP25" s="436"/>
      <c r="BQ25" s="436"/>
      <c r="BR25" s="436"/>
      <c r="BS25" s="436"/>
      <c r="BT25" s="436"/>
      <c r="BU25" s="437"/>
      <c r="BV25" s="435">
        <v>415682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5530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3060</v>
      </c>
      <c r="R27" s="360"/>
      <c r="S27" s="360"/>
      <c r="T27" s="360"/>
      <c r="U27" s="360"/>
      <c r="V27" s="361"/>
      <c r="W27" s="449"/>
      <c r="X27" s="386"/>
      <c r="Y27" s="387"/>
      <c r="Z27" s="362" t="s">
        <v>172</v>
      </c>
      <c r="AA27" s="363"/>
      <c r="AB27" s="363"/>
      <c r="AC27" s="363"/>
      <c r="AD27" s="363"/>
      <c r="AE27" s="363"/>
      <c r="AF27" s="363"/>
      <c r="AG27" s="364"/>
      <c r="AH27" s="359">
        <v>2</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40517</v>
      </c>
      <c r="BO27" s="441"/>
      <c r="BP27" s="441"/>
      <c r="BQ27" s="441"/>
      <c r="BR27" s="441"/>
      <c r="BS27" s="441"/>
      <c r="BT27" s="441"/>
      <c r="BU27" s="442"/>
      <c r="BV27" s="440">
        <v>40517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1741934</v>
      </c>
      <c r="BO28" s="436"/>
      <c r="BP28" s="436"/>
      <c r="BQ28" s="436"/>
      <c r="BR28" s="436"/>
      <c r="BS28" s="436"/>
      <c r="BT28" s="436"/>
      <c r="BU28" s="437"/>
      <c r="BV28" s="435">
        <v>1737445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8</v>
      </c>
      <c r="M29" s="360"/>
      <c r="N29" s="360"/>
      <c r="O29" s="360"/>
      <c r="P29" s="361"/>
      <c r="Q29" s="359">
        <v>2270</v>
      </c>
      <c r="R29" s="360"/>
      <c r="S29" s="360"/>
      <c r="T29" s="360"/>
      <c r="U29" s="360"/>
      <c r="V29" s="361"/>
      <c r="W29" s="450"/>
      <c r="X29" s="451"/>
      <c r="Y29" s="452"/>
      <c r="Z29" s="362" t="s">
        <v>178</v>
      </c>
      <c r="AA29" s="363"/>
      <c r="AB29" s="363"/>
      <c r="AC29" s="363"/>
      <c r="AD29" s="363"/>
      <c r="AE29" s="363"/>
      <c r="AF29" s="363"/>
      <c r="AG29" s="364"/>
      <c r="AH29" s="359">
        <v>83</v>
      </c>
      <c r="AI29" s="360"/>
      <c r="AJ29" s="360"/>
      <c r="AK29" s="360"/>
      <c r="AL29" s="361"/>
      <c r="AM29" s="359">
        <v>253006</v>
      </c>
      <c r="AN29" s="360"/>
      <c r="AO29" s="360"/>
      <c r="AP29" s="360"/>
      <c r="AQ29" s="360"/>
      <c r="AR29" s="361"/>
      <c r="AS29" s="359">
        <v>3048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413109</v>
      </c>
      <c r="BO29" s="407"/>
      <c r="BP29" s="407"/>
      <c r="BQ29" s="407"/>
      <c r="BR29" s="407"/>
      <c r="BS29" s="407"/>
      <c r="BT29" s="407"/>
      <c r="BU29" s="408"/>
      <c r="BV29" s="406">
        <v>353839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3385861</v>
      </c>
      <c r="BO30" s="441"/>
      <c r="BP30" s="441"/>
      <c r="BQ30" s="441"/>
      <c r="BR30" s="441"/>
      <c r="BS30" s="441"/>
      <c r="BT30" s="441"/>
      <c r="BU30" s="442"/>
      <c r="BV30" s="440">
        <v>3005561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東串良町国民健康保険特別会計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東串良町水道事業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大隅肝属広域事務組合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東串良町介護保険特別会計（保険事業勘定）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大隅肝属地区消防組合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東串良町介護保険特別会計（サービス事業勘定）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鹿児島県市町村総合事務組合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東串良町後期高齢者医療特別会計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鹿児島県後期高齢者医療広域連合（一般会計）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鹿児島県後期高齢者医療広域連合（特別会計）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NuDe1avXhhYfvilVRFlpRS1HtFUFe2v2qzsgHsImdyolGN/NS3sWmTlEyxtT9MoupOQM97/8y3C9bK9IgMHWA==" saltValue="07U5tPaUqAhY6td/N+NU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8.16</v>
      </c>
      <c r="G34" s="33">
        <v>9.5399999999999991</v>
      </c>
      <c r="H34" s="33">
        <v>6</v>
      </c>
      <c r="I34" s="33">
        <v>5.29</v>
      </c>
      <c r="J34" s="34">
        <v>6.51</v>
      </c>
      <c r="K34" s="22"/>
      <c r="L34" s="22"/>
      <c r="M34" s="22"/>
      <c r="N34" s="22"/>
      <c r="O34" s="22"/>
      <c r="P34" s="22"/>
    </row>
    <row r="35" spans="1:16" ht="39" customHeight="1" x14ac:dyDescent="0.2">
      <c r="A35" s="22"/>
      <c r="B35" s="35"/>
      <c r="C35" s="1132" t="s">
        <v>534</v>
      </c>
      <c r="D35" s="1132"/>
      <c r="E35" s="1133"/>
      <c r="F35" s="36">
        <v>9.7799999999999994</v>
      </c>
      <c r="G35" s="37">
        <v>8.73</v>
      </c>
      <c r="H35" s="37">
        <v>6.55</v>
      </c>
      <c r="I35" s="37">
        <v>6.47</v>
      </c>
      <c r="J35" s="38">
        <v>6.35</v>
      </c>
      <c r="K35" s="22"/>
      <c r="L35" s="22"/>
      <c r="M35" s="22"/>
      <c r="N35" s="22"/>
      <c r="O35" s="22"/>
      <c r="P35" s="22"/>
    </row>
    <row r="36" spans="1:16" ht="39" customHeight="1" x14ac:dyDescent="0.2">
      <c r="A36" s="22"/>
      <c r="B36" s="35"/>
      <c r="C36" s="1132" t="s">
        <v>535</v>
      </c>
      <c r="D36" s="1132"/>
      <c r="E36" s="1133"/>
      <c r="F36" s="36">
        <v>1.86</v>
      </c>
      <c r="G36" s="37">
        <v>3.66</v>
      </c>
      <c r="H36" s="37">
        <v>1.52</v>
      </c>
      <c r="I36" s="37">
        <v>2.39</v>
      </c>
      <c r="J36" s="38">
        <v>3.11</v>
      </c>
      <c r="K36" s="22"/>
      <c r="L36" s="22"/>
      <c r="M36" s="22"/>
      <c r="N36" s="22"/>
      <c r="O36" s="22"/>
      <c r="P36" s="22"/>
    </row>
    <row r="37" spans="1:16" ht="39" customHeight="1" x14ac:dyDescent="0.2">
      <c r="A37" s="22"/>
      <c r="B37" s="35"/>
      <c r="C37" s="1132" t="s">
        <v>536</v>
      </c>
      <c r="D37" s="1132"/>
      <c r="E37" s="1133"/>
      <c r="F37" s="36">
        <v>2.92</v>
      </c>
      <c r="G37" s="37">
        <v>2.83</v>
      </c>
      <c r="H37" s="37">
        <v>1.75</v>
      </c>
      <c r="I37" s="37">
        <v>1.52</v>
      </c>
      <c r="J37" s="38">
        <v>2.06</v>
      </c>
      <c r="K37" s="22"/>
      <c r="L37" s="22"/>
      <c r="M37" s="22"/>
      <c r="N37" s="22"/>
      <c r="O37" s="22"/>
      <c r="P37" s="22"/>
    </row>
    <row r="38" spans="1:16" ht="39" customHeight="1" x14ac:dyDescent="0.2">
      <c r="A38" s="22"/>
      <c r="B38" s="35"/>
      <c r="C38" s="1132" t="s">
        <v>537</v>
      </c>
      <c r="D38" s="1132"/>
      <c r="E38" s="1133"/>
      <c r="F38" s="36">
        <v>0.03</v>
      </c>
      <c r="G38" s="37">
        <v>7.0000000000000007E-2</v>
      </c>
      <c r="H38" s="37">
        <v>0.11</v>
      </c>
      <c r="I38" s="37">
        <v>0.08</v>
      </c>
      <c r="J38" s="38">
        <v>0.09</v>
      </c>
      <c r="K38" s="22"/>
      <c r="L38" s="22"/>
      <c r="M38" s="22"/>
      <c r="N38" s="22"/>
      <c r="O38" s="22"/>
      <c r="P38" s="22"/>
    </row>
    <row r="39" spans="1:16" ht="39" customHeight="1" x14ac:dyDescent="0.2">
      <c r="A39" s="22"/>
      <c r="B39" s="35"/>
      <c r="C39" s="1132" t="s">
        <v>538</v>
      </c>
      <c r="D39" s="1132"/>
      <c r="E39" s="1133"/>
      <c r="F39" s="36">
        <v>0.02</v>
      </c>
      <c r="G39" s="37">
        <v>0.01</v>
      </c>
      <c r="H39" s="37">
        <v>0.02</v>
      </c>
      <c r="I39" s="37">
        <v>0.02</v>
      </c>
      <c r="J39" s="38">
        <v>0.03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BCtUUVTEFvs/BO3YmoPsqFq4UxXyXizaoQbyvQ45PhohdiSsmarJQFnZrb4DPo7+vRfyUH6jBBcHvbFxNipbw==" saltValue="qr//JYN6zLdaMexPhIvf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R56" sqref="R5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547</v>
      </c>
      <c r="L45" s="58">
        <v>573</v>
      </c>
      <c r="M45" s="58">
        <v>604</v>
      </c>
      <c r="N45" s="58">
        <v>670</v>
      </c>
      <c r="O45" s="59">
        <v>643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13</v>
      </c>
      <c r="L48" s="62">
        <v>18</v>
      </c>
      <c r="M48" s="62">
        <v>19</v>
      </c>
      <c r="N48" s="62">
        <v>20</v>
      </c>
      <c r="O48" s="63">
        <v>22</v>
      </c>
      <c r="P48" s="46"/>
      <c r="Q48" s="46"/>
      <c r="R48" s="46"/>
      <c r="S48" s="46"/>
      <c r="T48" s="46"/>
      <c r="U48" s="46"/>
    </row>
    <row r="49" spans="1:21" ht="30.75" customHeight="1" x14ac:dyDescent="0.2">
      <c r="A49" s="46"/>
      <c r="B49" s="1163"/>
      <c r="C49" s="1164"/>
      <c r="D49" s="60"/>
      <c r="E49" s="1140" t="s">
        <v>14</v>
      </c>
      <c r="F49" s="1140"/>
      <c r="G49" s="1140"/>
      <c r="H49" s="1140"/>
      <c r="I49" s="1140"/>
      <c r="J49" s="1141"/>
      <c r="K49" s="61">
        <v>45</v>
      </c>
      <c r="L49" s="62">
        <v>42</v>
      </c>
      <c r="M49" s="62">
        <v>39</v>
      </c>
      <c r="N49" s="62">
        <v>20</v>
      </c>
      <c r="O49" s="63">
        <v>7</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413</v>
      </c>
      <c r="L52" s="62">
        <v>432</v>
      </c>
      <c r="M52" s="62">
        <v>448</v>
      </c>
      <c r="N52" s="62">
        <v>495</v>
      </c>
      <c r="O52" s="63">
        <v>469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192</v>
      </c>
      <c r="L53" s="67">
        <v>201</v>
      </c>
      <c r="M53" s="67">
        <v>214</v>
      </c>
      <c r="N53" s="67">
        <v>215</v>
      </c>
      <c r="O53" s="68">
        <v>203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Gg4vVIprWojvvS+Phzy0AA1U4fhnNzzPPAvrc8ybOCLLutUc3MszrfRChFi8omC5QHmn8QrbCiYTxgTILPtjA==" saltValue="Y1anin2rL6d4JHcGooNR2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5763</v>
      </c>
      <c r="J41" s="331">
        <v>5818</v>
      </c>
      <c r="K41" s="331">
        <v>5718</v>
      </c>
      <c r="L41" s="331">
        <v>5815</v>
      </c>
      <c r="M41" s="332">
        <v>6201</v>
      </c>
    </row>
    <row r="42" spans="2:13" ht="27.75" customHeight="1" x14ac:dyDescent="0.2">
      <c r="B42" s="1171"/>
      <c r="C42" s="1172"/>
      <c r="D42" s="104"/>
      <c r="E42" s="1175" t="s">
        <v>32</v>
      </c>
      <c r="F42" s="1175"/>
      <c r="G42" s="1175"/>
      <c r="H42" s="1176"/>
      <c r="I42" s="333">
        <v>425</v>
      </c>
      <c r="J42" s="334">
        <v>325</v>
      </c>
      <c r="K42" s="334">
        <v>202</v>
      </c>
      <c r="L42" s="334">
        <v>396</v>
      </c>
      <c r="M42" s="335">
        <v>306</v>
      </c>
    </row>
    <row r="43" spans="2:13" ht="27.75" customHeight="1" x14ac:dyDescent="0.2">
      <c r="B43" s="1171"/>
      <c r="C43" s="1172"/>
      <c r="D43" s="104"/>
      <c r="E43" s="1175" t="s">
        <v>33</v>
      </c>
      <c r="F43" s="1175"/>
      <c r="G43" s="1175"/>
      <c r="H43" s="1176"/>
      <c r="I43" s="333">
        <v>271</v>
      </c>
      <c r="J43" s="334">
        <v>252</v>
      </c>
      <c r="K43" s="334">
        <v>235</v>
      </c>
      <c r="L43" s="334">
        <v>217</v>
      </c>
      <c r="M43" s="335">
        <v>195</v>
      </c>
    </row>
    <row r="44" spans="2:13" ht="27.75" customHeight="1" x14ac:dyDescent="0.2">
      <c r="B44" s="1171"/>
      <c r="C44" s="1172"/>
      <c r="D44" s="104"/>
      <c r="E44" s="1175" t="s">
        <v>34</v>
      </c>
      <c r="F44" s="1175"/>
      <c r="G44" s="1175"/>
      <c r="H44" s="1176"/>
      <c r="I44" s="333">
        <v>114</v>
      </c>
      <c r="J44" s="334">
        <v>68</v>
      </c>
      <c r="K44" s="334">
        <v>40</v>
      </c>
      <c r="L44" s="334">
        <v>25</v>
      </c>
      <c r="M44" s="335">
        <v>71</v>
      </c>
    </row>
    <row r="45" spans="2:13" ht="27.75" customHeight="1" x14ac:dyDescent="0.2">
      <c r="B45" s="1171"/>
      <c r="C45" s="1172"/>
      <c r="D45" s="104"/>
      <c r="E45" s="1175" t="s">
        <v>35</v>
      </c>
      <c r="F45" s="1175"/>
      <c r="G45" s="1175"/>
      <c r="H45" s="1176"/>
      <c r="I45" s="333">
        <v>300</v>
      </c>
      <c r="J45" s="334">
        <v>199</v>
      </c>
      <c r="K45" s="334">
        <v>108</v>
      </c>
      <c r="L45" s="334">
        <v>161</v>
      </c>
      <c r="M45" s="335">
        <v>129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3101</v>
      </c>
      <c r="J50" s="334">
        <v>3887</v>
      </c>
      <c r="K50" s="334">
        <v>4864</v>
      </c>
      <c r="L50" s="334">
        <v>5253</v>
      </c>
      <c r="M50" s="335">
        <v>5697</v>
      </c>
    </row>
    <row r="51" spans="2:13" ht="27.75" customHeight="1" x14ac:dyDescent="0.2">
      <c r="B51" s="1171"/>
      <c r="C51" s="1172"/>
      <c r="D51" s="104"/>
      <c r="E51" s="1175" t="s">
        <v>42</v>
      </c>
      <c r="F51" s="1175"/>
      <c r="G51" s="1175"/>
      <c r="H51" s="1176"/>
      <c r="I51" s="333">
        <v>53</v>
      </c>
      <c r="J51" s="334">
        <v>39</v>
      </c>
      <c r="K51" s="334">
        <v>26</v>
      </c>
      <c r="L51" s="334">
        <v>16</v>
      </c>
      <c r="M51" s="335">
        <v>8</v>
      </c>
    </row>
    <row r="52" spans="2:13" ht="27.75" customHeight="1" x14ac:dyDescent="0.2">
      <c r="B52" s="1173"/>
      <c r="C52" s="1174"/>
      <c r="D52" s="104"/>
      <c r="E52" s="1175" t="s">
        <v>43</v>
      </c>
      <c r="F52" s="1175"/>
      <c r="G52" s="1175"/>
      <c r="H52" s="1176"/>
      <c r="I52" s="333">
        <v>4448</v>
      </c>
      <c r="J52" s="334">
        <v>4786</v>
      </c>
      <c r="K52" s="334">
        <v>4675</v>
      </c>
      <c r="L52" s="334">
        <v>4834</v>
      </c>
      <c r="M52" s="335">
        <v>5108</v>
      </c>
    </row>
    <row r="53" spans="2:13" ht="27.75" customHeight="1" thickBot="1" x14ac:dyDescent="0.25">
      <c r="B53" s="1177" t="s">
        <v>19</v>
      </c>
      <c r="C53" s="1178"/>
      <c r="D53" s="108"/>
      <c r="E53" s="1179" t="s">
        <v>44</v>
      </c>
      <c r="F53" s="1179"/>
      <c r="G53" s="1179"/>
      <c r="H53" s="1180"/>
      <c r="I53" s="336">
        <v>-730</v>
      </c>
      <c r="J53" s="337">
        <v>-2050</v>
      </c>
      <c r="K53" s="337">
        <v>-3261</v>
      </c>
      <c r="L53" s="337">
        <v>-3487</v>
      </c>
      <c r="M53" s="338">
        <v>-3911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owiFcK0VUMlQ8ZMRFWCR4cn2Yp/86tM44sw8O0RJn2QtJjwRPQEaLep4awIuWTejTILa7ONPXD5UJcxgUEP9Q==" saltValue="h/S0cGZxjDQsgoV+/m4a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1733</v>
      </c>
      <c r="G55" s="339">
        <v>1737</v>
      </c>
      <c r="H55" s="340">
        <v>1742</v>
      </c>
    </row>
    <row r="56" spans="2:8" ht="52.5" customHeight="1" x14ac:dyDescent="0.2">
      <c r="B56" s="120"/>
      <c r="C56" s="1198" t="s">
        <v>47</v>
      </c>
      <c r="D56" s="1198"/>
      <c r="E56" s="1199"/>
      <c r="F56" s="341">
        <v>339</v>
      </c>
      <c r="G56" s="341">
        <v>354</v>
      </c>
      <c r="H56" s="342">
        <v>413</v>
      </c>
    </row>
    <row r="57" spans="2:8" ht="53.25" customHeight="1" x14ac:dyDescent="0.2">
      <c r="B57" s="120"/>
      <c r="C57" s="1200" t="s">
        <v>48</v>
      </c>
      <c r="D57" s="1200"/>
      <c r="E57" s="1201"/>
      <c r="F57" s="343">
        <v>2636</v>
      </c>
      <c r="G57" s="343">
        <v>3006</v>
      </c>
      <c r="H57" s="344">
        <v>3386</v>
      </c>
    </row>
    <row r="58" spans="2:8" ht="45.75" customHeight="1" x14ac:dyDescent="0.2">
      <c r="B58" s="121"/>
      <c r="C58" s="1188" t="s">
        <v>546</v>
      </c>
      <c r="D58" s="1189"/>
      <c r="E58" s="1190"/>
      <c r="F58" s="345">
        <v>1792</v>
      </c>
      <c r="G58" s="345">
        <v>2069</v>
      </c>
      <c r="H58" s="346">
        <v>1789</v>
      </c>
    </row>
    <row r="59" spans="2:8" ht="45.75" customHeight="1" x14ac:dyDescent="0.2">
      <c r="B59" s="121"/>
      <c r="C59" s="1188" t="s">
        <v>547</v>
      </c>
      <c r="D59" s="1189"/>
      <c r="E59" s="1190"/>
      <c r="F59" s="345">
        <v>830</v>
      </c>
      <c r="G59" s="345">
        <v>922</v>
      </c>
      <c r="H59" s="346">
        <v>922</v>
      </c>
    </row>
    <row r="60" spans="2:8" ht="45.75" customHeight="1" x14ac:dyDescent="0.2">
      <c r="B60" s="121"/>
      <c r="C60" s="1188" t="s">
        <v>548</v>
      </c>
      <c r="D60" s="1189"/>
      <c r="E60" s="1190"/>
      <c r="F60" s="345">
        <v>7</v>
      </c>
      <c r="G60" s="345">
        <v>11</v>
      </c>
      <c r="H60" s="346">
        <v>14</v>
      </c>
    </row>
    <row r="61" spans="2:8" ht="45.75" customHeight="1" x14ac:dyDescent="0.2">
      <c r="B61" s="121"/>
      <c r="C61" s="1188" t="s">
        <v>549</v>
      </c>
      <c r="D61" s="1189"/>
      <c r="E61" s="1190"/>
      <c r="F61" s="345">
        <v>5</v>
      </c>
      <c r="G61" s="345">
        <v>3</v>
      </c>
      <c r="H61" s="346">
        <v>3</v>
      </c>
    </row>
    <row r="62" spans="2:8" ht="45.75" customHeight="1" thickBot="1" x14ac:dyDescent="0.25">
      <c r="B62" s="122"/>
      <c r="C62" s="1191" t="s">
        <v>550</v>
      </c>
      <c r="D62" s="1192"/>
      <c r="E62" s="1193"/>
      <c r="F62" s="347">
        <v>1</v>
      </c>
      <c r="G62" s="347">
        <v>1</v>
      </c>
      <c r="H62" s="348">
        <v>1</v>
      </c>
    </row>
    <row r="63" spans="2:8" ht="52.5" customHeight="1" thickBot="1" x14ac:dyDescent="0.25">
      <c r="B63" s="123"/>
      <c r="C63" s="1194" t="s">
        <v>49</v>
      </c>
      <c r="D63" s="1194"/>
      <c r="E63" s="1195"/>
      <c r="F63" s="349">
        <v>4708</v>
      </c>
      <c r="G63" s="349">
        <v>5097</v>
      </c>
      <c r="H63" s="350">
        <v>5541</v>
      </c>
    </row>
    <row r="64" spans="2:8" ht="13" x14ac:dyDescent="0.2"/>
  </sheetData>
  <sheetProtection algorithmName="SHA-512" hashValue="kg7X+VlzGCKCyWKfMQttJ65f7UHi8hc4pwGgrx+BCDT7eyPgaqIVhA00ur19ubDUqyoz6hvSaOpb9JqmeDgJXQ==" saltValue="tdRrYAEG9CFrSvE+8GZt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156025</v>
      </c>
      <c r="E3" s="142"/>
      <c r="F3" s="143">
        <v>200194</v>
      </c>
      <c r="G3" s="144"/>
      <c r="H3" s="145"/>
    </row>
    <row r="4" spans="1:8" x14ac:dyDescent="0.2">
      <c r="A4" s="146"/>
      <c r="B4" s="147"/>
      <c r="C4" s="148"/>
      <c r="D4" s="149">
        <v>51491</v>
      </c>
      <c r="E4" s="150"/>
      <c r="F4" s="151">
        <v>106422</v>
      </c>
      <c r="G4" s="152"/>
      <c r="H4" s="153"/>
    </row>
    <row r="5" spans="1:8" x14ac:dyDescent="0.2">
      <c r="A5" s="134" t="s">
        <v>520</v>
      </c>
      <c r="B5" s="139"/>
      <c r="C5" s="140"/>
      <c r="D5" s="141">
        <v>136836</v>
      </c>
      <c r="E5" s="142"/>
      <c r="F5" s="143">
        <v>196914</v>
      </c>
      <c r="G5" s="144"/>
      <c r="H5" s="145"/>
    </row>
    <row r="6" spans="1:8" x14ac:dyDescent="0.2">
      <c r="A6" s="146"/>
      <c r="B6" s="147"/>
      <c r="C6" s="148"/>
      <c r="D6" s="149">
        <v>52895</v>
      </c>
      <c r="E6" s="150"/>
      <c r="F6" s="151">
        <v>98966</v>
      </c>
      <c r="G6" s="152"/>
      <c r="H6" s="153"/>
    </row>
    <row r="7" spans="1:8" x14ac:dyDescent="0.2">
      <c r="A7" s="134" t="s">
        <v>521</v>
      </c>
      <c r="B7" s="139"/>
      <c r="C7" s="140"/>
      <c r="D7" s="141">
        <v>121941</v>
      </c>
      <c r="E7" s="142"/>
      <c r="F7" s="143">
        <v>204757</v>
      </c>
      <c r="G7" s="144"/>
      <c r="H7" s="145"/>
    </row>
    <row r="8" spans="1:8" x14ac:dyDescent="0.2">
      <c r="A8" s="146"/>
      <c r="B8" s="147"/>
      <c r="C8" s="148"/>
      <c r="D8" s="149">
        <v>49602</v>
      </c>
      <c r="E8" s="150"/>
      <c r="F8" s="151">
        <v>106071</v>
      </c>
      <c r="G8" s="152"/>
      <c r="H8" s="153"/>
    </row>
    <row r="9" spans="1:8" x14ac:dyDescent="0.2">
      <c r="A9" s="134" t="s">
        <v>522</v>
      </c>
      <c r="B9" s="139"/>
      <c r="C9" s="140"/>
      <c r="D9" s="141">
        <v>191806</v>
      </c>
      <c r="E9" s="142"/>
      <c r="F9" s="143">
        <v>194971</v>
      </c>
      <c r="G9" s="144"/>
      <c r="H9" s="145"/>
    </row>
    <row r="10" spans="1:8" x14ac:dyDescent="0.2">
      <c r="A10" s="146"/>
      <c r="B10" s="147"/>
      <c r="C10" s="148"/>
      <c r="D10" s="149">
        <v>51716</v>
      </c>
      <c r="E10" s="150"/>
      <c r="F10" s="151">
        <v>105966</v>
      </c>
      <c r="G10" s="152"/>
      <c r="H10" s="153"/>
    </row>
    <row r="11" spans="1:8" x14ac:dyDescent="0.2">
      <c r="A11" s="134" t="s">
        <v>523</v>
      </c>
      <c r="B11" s="139"/>
      <c r="C11" s="140"/>
      <c r="D11" s="141">
        <v>203135</v>
      </c>
      <c r="E11" s="142"/>
      <c r="F11" s="143">
        <v>224172</v>
      </c>
      <c r="G11" s="144"/>
      <c r="H11" s="145"/>
    </row>
    <row r="12" spans="1:8" x14ac:dyDescent="0.2">
      <c r="A12" s="146"/>
      <c r="B12" s="147"/>
      <c r="C12" s="154"/>
      <c r="D12" s="149">
        <v>39520</v>
      </c>
      <c r="E12" s="150"/>
      <c r="F12" s="151">
        <v>117611</v>
      </c>
      <c r="G12" s="152"/>
      <c r="H12" s="153"/>
    </row>
    <row r="13" spans="1:8" x14ac:dyDescent="0.2">
      <c r="A13" s="134"/>
      <c r="B13" s="139"/>
      <c r="C13" s="140"/>
      <c r="D13" s="141">
        <v>161949</v>
      </c>
      <c r="E13" s="142"/>
      <c r="F13" s="143">
        <v>204202</v>
      </c>
      <c r="G13" s="155"/>
      <c r="H13" s="145"/>
    </row>
    <row r="14" spans="1:8" x14ac:dyDescent="0.2">
      <c r="A14" s="146"/>
      <c r="B14" s="147"/>
      <c r="C14" s="148"/>
      <c r="D14" s="149">
        <v>49045</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8.17</v>
      </c>
      <c r="C19" s="156">
        <f>ROUND(VALUE(SUBSTITUTE(実質収支比率等に係る経年分析!G$48,"▲","-")),2)</f>
        <v>9.5399999999999991</v>
      </c>
      <c r="D19" s="156">
        <f>ROUND(VALUE(SUBSTITUTE(実質収支比率等に係る経年分析!H$48,"▲","-")),2)</f>
        <v>6.01</v>
      </c>
      <c r="E19" s="156">
        <f>ROUND(VALUE(SUBSTITUTE(実質収支比率等に係る経年分析!I$48,"▲","-")),2)</f>
        <v>5.29</v>
      </c>
      <c r="F19" s="156">
        <f>ROUND(VALUE(SUBSTITUTE(実質収支比率等に係る経年分析!J$48,"▲","-")),2)</f>
        <v>6.52</v>
      </c>
    </row>
    <row r="20" spans="1:11" x14ac:dyDescent="0.2">
      <c r="A20" s="156" t="s">
        <v>53</v>
      </c>
      <c r="B20" s="156">
        <f>ROUND(VALUE(SUBSTITUTE(実質収支比率等に係る経年分析!F$47,"▲","-")),2)</f>
        <v>64.02</v>
      </c>
      <c r="C20" s="156">
        <f>ROUND(VALUE(SUBSTITUTE(実質収支比率等に係る経年分析!G$47,"▲","-")),2)</f>
        <v>63.32</v>
      </c>
      <c r="D20" s="156">
        <f>ROUND(VALUE(SUBSTITUTE(実質収支比率等に係る経年分析!H$47,"▲","-")),2)</f>
        <v>56.72</v>
      </c>
      <c r="E20" s="156">
        <f>ROUND(VALUE(SUBSTITUTE(実質収支比率等に係る経年分析!I$47,"▲","-")),2)</f>
        <v>54.59</v>
      </c>
      <c r="F20" s="156">
        <f>ROUND(VALUE(SUBSTITUTE(実質収支比率等に係る経年分析!J$47,"▲","-")),2)</f>
        <v>53.49</v>
      </c>
    </row>
    <row r="21" spans="1:11" x14ac:dyDescent="0.2">
      <c r="A21" s="156" t="s">
        <v>54</v>
      </c>
      <c r="B21" s="156">
        <f>IF(ISNUMBER(VALUE(SUBSTITUTE(実質収支比率等に係る経年分析!F$49,"▲","-"))),ROUND(VALUE(SUBSTITUTE(実質収支比率等に係る経年分析!F$49,"▲","-")),2),NA())</f>
        <v>4.47</v>
      </c>
      <c r="C21" s="156">
        <f>IF(ISNUMBER(VALUE(SUBSTITUTE(実質収支比率等に係る経年分析!G$49,"▲","-"))),ROUND(VALUE(SUBSTITUTE(実質収支比率等に係る経年分析!G$49,"▲","-")),2),NA())</f>
        <v>5.77</v>
      </c>
      <c r="D21" s="156">
        <f>IF(ISNUMBER(VALUE(SUBSTITUTE(実質収支比率等に係る経年分析!H$49,"▲","-"))),ROUND(VALUE(SUBSTITUTE(実質収支比率等に係る経年分析!H$49,"▲","-")),2),NA())</f>
        <v>-10.74</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1.48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東串良町後期高齢者医療特別会計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東串良町介護保険特別会計（サービス事業勘定）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2">
      <c r="A33" s="157" t="str">
        <f>IF(連結実質赤字比率に係る赤字・黒字の構成分析!C$37="",NA(),連結実質赤字比率に係る赤字・黒字の構成分析!C$37)</f>
        <v>東串良町介護保険特別会計（保険事業勘定）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2.83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2.06</v>
      </c>
    </row>
    <row r="34" spans="1:16" x14ac:dyDescent="0.2">
      <c r="A34" s="157" t="str">
        <f>IF(連結実質赤字比率に係る赤字・黒字の構成分析!C$36="",NA(),連結実質赤字比率に係る赤字・黒字の構成分析!C$36)</f>
        <v>東串良町国民健康保険特別会計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3.11</v>
      </c>
    </row>
    <row r="35" spans="1:16" x14ac:dyDescent="0.2">
      <c r="A35" s="157" t="str">
        <f>IF(連結実質赤字比率に係る赤字・黒字の構成分析!C$35="",NA(),連結実質赤字比率に係る赤字・黒字の構成分析!C$35)</f>
        <v>東串良町水道事業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9.7799999999999994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9.5399999999999991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413</v>
      </c>
      <c r="E42" s="158"/>
      <c r="F42" s="158"/>
      <c r="G42" s="158">
        <f>'実質公債費比率（分子）の構造'!L$52</f>
        <v>432</v>
      </c>
      <c r="H42" s="158"/>
      <c r="I42" s="158"/>
      <c r="J42" s="158">
        <f>'実質公債費比率（分子）の構造'!M$52</f>
        <v>448</v>
      </c>
      <c r="K42" s="158"/>
      <c r="L42" s="158"/>
      <c r="M42" s="158">
        <f>'実質公債費比率（分子）の構造'!N$52</f>
        <v>495</v>
      </c>
      <c r="N42" s="158"/>
      <c r="O42" s="158"/>
      <c r="P42" s="158">
        <f>'実質公債費比率（分子）の構造'!O$52</f>
        <v>469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45</v>
      </c>
      <c r="C45" s="158"/>
      <c r="D45" s="158"/>
      <c r="E45" s="158">
        <f>'実質公債費比率（分子）の構造'!L$49</f>
        <v>42</v>
      </c>
      <c r="F45" s="158"/>
      <c r="G45" s="158"/>
      <c r="H45" s="158">
        <f>'実質公債費比率（分子）の構造'!M$49</f>
        <v>39</v>
      </c>
      <c r="I45" s="158"/>
      <c r="J45" s="158"/>
      <c r="K45" s="158">
        <f>'実質公債費比率（分子）の構造'!N$49</f>
        <v>20</v>
      </c>
      <c r="L45" s="158"/>
      <c r="M45" s="158"/>
      <c r="N45" s="158">
        <f>'実質公債費比率（分子）の構造'!O$49</f>
        <v>7</v>
      </c>
      <c r="O45" s="158"/>
      <c r="P45" s="158"/>
    </row>
    <row r="46" spans="1:16" x14ac:dyDescent="0.2">
      <c r="A46" s="158" t="s">
        <v>64</v>
      </c>
      <c r="B46" s="158">
        <f>'実質公債費比率（分子）の構造'!K$48</f>
        <v>13</v>
      </c>
      <c r="C46" s="158"/>
      <c r="D46" s="158"/>
      <c r="E46" s="158">
        <f>'実質公債費比率（分子）の構造'!L$48</f>
        <v>18</v>
      </c>
      <c r="F46" s="158"/>
      <c r="G46" s="158"/>
      <c r="H46" s="158">
        <f>'実質公債費比率（分子）の構造'!M$48</f>
        <v>19</v>
      </c>
      <c r="I46" s="158"/>
      <c r="J46" s="158"/>
      <c r="K46" s="158">
        <f>'実質公債費比率（分子）の構造'!N$48</f>
        <v>20</v>
      </c>
      <c r="L46" s="158"/>
      <c r="M46" s="158"/>
      <c r="N46" s="158">
        <f>'実質公債費比率（分子）の構造'!O$48</f>
        <v>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547</v>
      </c>
      <c r="C49" s="158"/>
      <c r="D49" s="158"/>
      <c r="E49" s="158">
        <f>'実質公債費比率（分子）の構造'!L$45</f>
        <v>573</v>
      </c>
      <c r="F49" s="158"/>
      <c r="G49" s="158"/>
      <c r="H49" s="158">
        <f>'実質公債費比率（分子）の構造'!M$45</f>
        <v>604</v>
      </c>
      <c r="I49" s="158"/>
      <c r="J49" s="158"/>
      <c r="K49" s="158">
        <f>'実質公債費比率（分子）の構造'!N$45</f>
        <v>670</v>
      </c>
      <c r="L49" s="158"/>
      <c r="M49" s="158"/>
      <c r="N49" s="158">
        <f>'実質公債費比率（分子）の構造'!O$45</f>
        <v>643</v>
      </c>
      <c r="O49" s="158"/>
      <c r="P49" s="158"/>
    </row>
    <row r="50" spans="1:16" x14ac:dyDescent="0.2">
      <c r="A50" s="158" t="s">
        <v>67</v>
      </c>
      <c r="B50" s="158" t="e">
        <f>NA()</f>
        <v>#N/A</v>
      </c>
      <c r="C50" s="158">
        <f>IF(ISNUMBER('実質公債費比率（分子）の構造'!K$53),'実質公債費比率（分子）の構造'!K$53,NA())</f>
        <v>192</v>
      </c>
      <c r="D50" s="158" t="e">
        <f>NA()</f>
        <v>#N/A</v>
      </c>
      <c r="E50" s="158" t="e">
        <f>NA()</f>
        <v>#N/A</v>
      </c>
      <c r="F50" s="158">
        <f>IF(ISNUMBER('実質公債費比率（分子）の構造'!L$53),'実質公債費比率（分子）の構造'!L$53,NA())</f>
        <v>201</v>
      </c>
      <c r="G50" s="158" t="e">
        <f>NA()</f>
        <v>#N/A</v>
      </c>
      <c r="H50" s="158" t="e">
        <f>NA()</f>
        <v>#N/A</v>
      </c>
      <c r="I50" s="158">
        <f>IF(ISNUMBER('実質公債費比率（分子）の構造'!M$53),'実質公債費比率（分子）の構造'!M$53,NA())</f>
        <v>214</v>
      </c>
      <c r="J50" s="158" t="e">
        <f>NA()</f>
        <v>#N/A</v>
      </c>
      <c r="K50" s="158" t="e">
        <f>NA()</f>
        <v>#N/A</v>
      </c>
      <c r="L50" s="158">
        <f>IF(ISNUMBER('実質公債費比率（分子）の構造'!N$53),'実質公債費比率（分子）の構造'!N$53,NA())</f>
        <v>215</v>
      </c>
      <c r="M50" s="158" t="e">
        <f>NA()</f>
        <v>#N/A</v>
      </c>
      <c r="N50" s="158" t="e">
        <f>NA()</f>
        <v>#N/A</v>
      </c>
      <c r="O50" s="158">
        <f>IF(ISNUMBER('実質公債費比率（分子）の構造'!O$53),'実質公債費比率（分子）の構造'!O$53,NA())</f>
        <v>203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4448</v>
      </c>
      <c r="E56" s="157"/>
      <c r="F56" s="157"/>
      <c r="G56" s="157">
        <f>'将来負担比率（分子）の構造'!J$52</f>
        <v>4786</v>
      </c>
      <c r="H56" s="157"/>
      <c r="I56" s="157"/>
      <c r="J56" s="157">
        <f>'将来負担比率（分子）の構造'!K$52</f>
        <v>4675</v>
      </c>
      <c r="K56" s="157"/>
      <c r="L56" s="157"/>
      <c r="M56" s="157">
        <f>'将来負担比率（分子）の構造'!L$52</f>
        <v>4834</v>
      </c>
      <c r="N56" s="157"/>
      <c r="O56" s="157"/>
      <c r="P56" s="157">
        <f>'将来負担比率（分子）の構造'!M$52</f>
        <v>5108</v>
      </c>
    </row>
    <row r="57" spans="1:16" x14ac:dyDescent="0.2">
      <c r="A57" s="157" t="s">
        <v>42</v>
      </c>
      <c r="B57" s="157"/>
      <c r="C57" s="157"/>
      <c r="D57" s="157">
        <f>'将来負担比率（分子）の構造'!I$51</f>
        <v>53</v>
      </c>
      <c r="E57" s="157"/>
      <c r="F57" s="157"/>
      <c r="G57" s="157">
        <f>'将来負担比率（分子）の構造'!J$51</f>
        <v>39</v>
      </c>
      <c r="H57" s="157"/>
      <c r="I57" s="157"/>
      <c r="J57" s="157">
        <f>'将来負担比率（分子）の構造'!K$51</f>
        <v>26</v>
      </c>
      <c r="K57" s="157"/>
      <c r="L57" s="157"/>
      <c r="M57" s="157">
        <f>'将来負担比率（分子）の構造'!L$51</f>
        <v>16</v>
      </c>
      <c r="N57" s="157"/>
      <c r="O57" s="157"/>
      <c r="P57" s="157">
        <f>'将来負担比率（分子）の構造'!M$51</f>
        <v>8</v>
      </c>
    </row>
    <row r="58" spans="1:16" x14ac:dyDescent="0.2">
      <c r="A58" s="157" t="s">
        <v>41</v>
      </c>
      <c r="B58" s="157"/>
      <c r="C58" s="157"/>
      <c r="D58" s="157">
        <f>'将来負担比率（分子）の構造'!I$50</f>
        <v>3101</v>
      </c>
      <c r="E58" s="157"/>
      <c r="F58" s="157"/>
      <c r="G58" s="157">
        <f>'将来負担比率（分子）の構造'!J$50</f>
        <v>3887</v>
      </c>
      <c r="H58" s="157"/>
      <c r="I58" s="157"/>
      <c r="J58" s="157">
        <f>'将来負担比率（分子）の構造'!K$50</f>
        <v>4864</v>
      </c>
      <c r="K58" s="157"/>
      <c r="L58" s="157"/>
      <c r="M58" s="157">
        <f>'将来負担比率（分子）の構造'!L$50</f>
        <v>5253</v>
      </c>
      <c r="N58" s="157"/>
      <c r="O58" s="157"/>
      <c r="P58" s="157">
        <f>'将来負担比率（分子）の構造'!M$50</f>
        <v>5697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300</v>
      </c>
      <c r="C62" s="157"/>
      <c r="D62" s="157"/>
      <c r="E62" s="157">
        <f>'将来負担比率（分子）の構造'!J$45</f>
        <v>199</v>
      </c>
      <c r="F62" s="157"/>
      <c r="G62" s="157"/>
      <c r="H62" s="157">
        <f>'将来負担比率（分子）の構造'!K$45</f>
        <v>108</v>
      </c>
      <c r="I62" s="157"/>
      <c r="J62" s="157"/>
      <c r="K62" s="157">
        <f>'将来負担比率（分子）の構造'!L$45</f>
        <v>161</v>
      </c>
      <c r="L62" s="157"/>
      <c r="M62" s="157"/>
      <c r="N62" s="157">
        <f>'将来負担比率（分子）の構造'!M$45</f>
        <v>129</v>
      </c>
      <c r="O62" s="157"/>
      <c r="P62" s="157"/>
    </row>
    <row r="63" spans="1:16" x14ac:dyDescent="0.2">
      <c r="A63" s="157" t="s">
        <v>34</v>
      </c>
      <c r="B63" s="157">
        <f>'将来負担比率（分子）の構造'!I$44</f>
        <v>114</v>
      </c>
      <c r="C63" s="157"/>
      <c r="D63" s="157"/>
      <c r="E63" s="157">
        <f>'将来負担比率（分子）の構造'!J$44</f>
        <v>68</v>
      </c>
      <c r="F63" s="157"/>
      <c r="G63" s="157"/>
      <c r="H63" s="157">
        <f>'将来負担比率（分子）の構造'!K$44</f>
        <v>40</v>
      </c>
      <c r="I63" s="157"/>
      <c r="J63" s="157"/>
      <c r="K63" s="157">
        <f>'将来負担比率（分子）の構造'!L$44</f>
        <v>25</v>
      </c>
      <c r="L63" s="157"/>
      <c r="M63" s="157"/>
      <c r="N63" s="157">
        <f>'将来負担比率（分子）の構造'!M$44</f>
        <v>71</v>
      </c>
      <c r="O63" s="157"/>
      <c r="P63" s="157"/>
    </row>
    <row r="64" spans="1:16" x14ac:dyDescent="0.2">
      <c r="A64" s="157" t="s">
        <v>33</v>
      </c>
      <c r="B64" s="157">
        <f>'将来負担比率（分子）の構造'!I$43</f>
        <v>271</v>
      </c>
      <c r="C64" s="157"/>
      <c r="D64" s="157"/>
      <c r="E64" s="157">
        <f>'将来負担比率（分子）の構造'!J$43</f>
        <v>252</v>
      </c>
      <c r="F64" s="157"/>
      <c r="G64" s="157"/>
      <c r="H64" s="157">
        <f>'将来負担比率（分子）の構造'!K$43</f>
        <v>235</v>
      </c>
      <c r="I64" s="157"/>
      <c r="J64" s="157"/>
      <c r="K64" s="157">
        <f>'将来負担比率（分子）の構造'!L$43</f>
        <v>217</v>
      </c>
      <c r="L64" s="157"/>
      <c r="M64" s="157"/>
      <c r="N64" s="157">
        <f>'将来負担比率（分子）の構造'!M$43</f>
        <v>195</v>
      </c>
      <c r="O64" s="157"/>
      <c r="P64" s="157"/>
    </row>
    <row r="65" spans="1:16" x14ac:dyDescent="0.2">
      <c r="A65" s="157" t="s">
        <v>32</v>
      </c>
      <c r="B65" s="157">
        <f>'将来負担比率（分子）の構造'!I$42</f>
        <v>425</v>
      </c>
      <c r="C65" s="157"/>
      <c r="D65" s="157"/>
      <c r="E65" s="157">
        <f>'将来負担比率（分子）の構造'!J$42</f>
        <v>325</v>
      </c>
      <c r="F65" s="157"/>
      <c r="G65" s="157"/>
      <c r="H65" s="157">
        <f>'将来負担比率（分子）の構造'!K$42</f>
        <v>202</v>
      </c>
      <c r="I65" s="157"/>
      <c r="J65" s="157"/>
      <c r="K65" s="157">
        <f>'将来負担比率（分子）の構造'!L$42</f>
        <v>396</v>
      </c>
      <c r="L65" s="157"/>
      <c r="M65" s="157"/>
      <c r="N65" s="157">
        <f>'将来負担比率（分子）の構造'!M$42</f>
        <v>306</v>
      </c>
      <c r="O65" s="157"/>
      <c r="P65" s="157"/>
    </row>
    <row r="66" spans="1:16" x14ac:dyDescent="0.2">
      <c r="A66" s="157" t="s">
        <v>31</v>
      </c>
      <c r="B66" s="157">
        <f>'将来負担比率（分子）の構造'!I$41</f>
        <v>5763</v>
      </c>
      <c r="C66" s="157"/>
      <c r="D66" s="157"/>
      <c r="E66" s="157">
        <f>'将来負担比率（分子）の構造'!J$41</f>
        <v>5818</v>
      </c>
      <c r="F66" s="157"/>
      <c r="G66" s="157"/>
      <c r="H66" s="157">
        <f>'将来負担比率（分子）の構造'!K$41</f>
        <v>5718</v>
      </c>
      <c r="I66" s="157"/>
      <c r="J66" s="157"/>
      <c r="K66" s="157">
        <f>'将来負担比率（分子）の構造'!L$41</f>
        <v>5815</v>
      </c>
      <c r="L66" s="157"/>
      <c r="M66" s="157"/>
      <c r="N66" s="157">
        <f>'将来負担比率（分子）の構造'!M$41</f>
        <v>6201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1733</v>
      </c>
      <c r="C72" s="161">
        <f>基金残高に係る経年分析!G55</f>
        <v>1737</v>
      </c>
      <c r="D72" s="161">
        <f>基金残高に係る経年分析!H55</f>
        <v>1742</v>
      </c>
    </row>
    <row r="73" spans="1:16" x14ac:dyDescent="0.2">
      <c r="A73" s="160" t="s">
        <v>74</v>
      </c>
      <c r="B73" s="161">
        <f>基金残高に係る経年分析!F56</f>
        <v>339</v>
      </c>
      <c r="C73" s="161">
        <f>基金残高に係る経年分析!G56</f>
        <v>354</v>
      </c>
      <c r="D73" s="161">
        <f>基金残高に係る経年分析!H56</f>
        <v>413</v>
      </c>
    </row>
    <row r="74" spans="1:16" x14ac:dyDescent="0.2">
      <c r="A74" s="160" t="s">
        <v>75</v>
      </c>
      <c r="B74" s="161">
        <f>基金残高に係る経年分析!F57</f>
        <v>2636</v>
      </c>
      <c r="C74" s="161">
        <f>基金残高に係る経年分析!G57</f>
        <v>3006</v>
      </c>
      <c r="D74" s="161">
        <f>基金残高に係る経年分析!H57</f>
        <v>3386</v>
      </c>
    </row>
  </sheetData>
  <sheetProtection algorithmName="SHA-512" hashValue="1k01eCoFilt7NVNsJBofsDPU2KvYpKmoRTTudKNyIUh0xwD8hWLS8Ft+hDrcdO0Qc2TqC7c1Df84E0B/YU7r6A==" saltValue="Vcz4P28QRvqtvUhPp+pz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855271</v>
      </c>
      <c r="S5" s="664"/>
      <c r="T5" s="664"/>
      <c r="U5" s="664"/>
      <c r="V5" s="664"/>
      <c r="W5" s="664"/>
      <c r="X5" s="664"/>
      <c r="Y5" s="689"/>
      <c r="Z5" s="702">
        <v>11.7</v>
      </c>
      <c r="AA5" s="702"/>
      <c r="AB5" s="702"/>
      <c r="AC5" s="702"/>
      <c r="AD5" s="703">
        <v>855271</v>
      </c>
      <c r="AE5" s="703"/>
      <c r="AF5" s="703"/>
      <c r="AG5" s="703"/>
      <c r="AH5" s="703"/>
      <c r="AI5" s="703"/>
      <c r="AJ5" s="703"/>
      <c r="AK5" s="703"/>
      <c r="AL5" s="690">
        <v>25.9</v>
      </c>
      <c r="AM5" s="672"/>
      <c r="AN5" s="672"/>
      <c r="AO5" s="691"/>
      <c r="AP5" s="666" t="s">
        <v>217</v>
      </c>
      <c r="AQ5" s="667"/>
      <c r="AR5" s="667"/>
      <c r="AS5" s="667"/>
      <c r="AT5" s="667"/>
      <c r="AU5" s="667"/>
      <c r="AV5" s="667"/>
      <c r="AW5" s="667"/>
      <c r="AX5" s="667"/>
      <c r="AY5" s="667"/>
      <c r="AZ5" s="667"/>
      <c r="BA5" s="667"/>
      <c r="BB5" s="667"/>
      <c r="BC5" s="667"/>
      <c r="BD5" s="667"/>
      <c r="BE5" s="667"/>
      <c r="BF5" s="668"/>
      <c r="BG5" s="608">
        <v>855271</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36922</v>
      </c>
      <c r="S6" s="609"/>
      <c r="T6" s="609"/>
      <c r="U6" s="609"/>
      <c r="V6" s="609"/>
      <c r="W6" s="609"/>
      <c r="X6" s="609"/>
      <c r="Y6" s="610"/>
      <c r="Z6" s="646">
        <v>0.5</v>
      </c>
      <c r="AA6" s="646"/>
      <c r="AB6" s="646"/>
      <c r="AC6" s="646"/>
      <c r="AD6" s="647">
        <v>36922</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855271</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65107</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65107</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220</v>
      </c>
      <c r="S7" s="609"/>
      <c r="T7" s="609"/>
      <c r="U7" s="609"/>
      <c r="V7" s="609"/>
      <c r="W7" s="609"/>
      <c r="X7" s="609"/>
      <c r="Y7" s="610"/>
      <c r="Z7" s="646">
        <v>0</v>
      </c>
      <c r="AA7" s="646"/>
      <c r="AB7" s="646"/>
      <c r="AC7" s="646"/>
      <c r="AD7" s="647">
        <v>220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230358</v>
      </c>
      <c r="BH7" s="609"/>
      <c r="BI7" s="609"/>
      <c r="BJ7" s="609"/>
      <c r="BK7" s="609"/>
      <c r="BL7" s="609"/>
      <c r="BM7" s="609"/>
      <c r="BN7" s="610"/>
      <c r="BO7" s="646">
        <v>26.9</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1016729</v>
      </c>
      <c r="CS7" s="609"/>
      <c r="CT7" s="609"/>
      <c r="CU7" s="609"/>
      <c r="CV7" s="609"/>
      <c r="CW7" s="609"/>
      <c r="CX7" s="609"/>
      <c r="CY7" s="610"/>
      <c r="CZ7" s="646">
        <v>14.3</v>
      </c>
      <c r="DA7" s="646"/>
      <c r="DB7" s="646"/>
      <c r="DC7" s="646"/>
      <c r="DD7" s="614">
        <v>49348</v>
      </c>
      <c r="DE7" s="609"/>
      <c r="DF7" s="609"/>
      <c r="DG7" s="609"/>
      <c r="DH7" s="609"/>
      <c r="DI7" s="609"/>
      <c r="DJ7" s="609"/>
      <c r="DK7" s="609"/>
      <c r="DL7" s="609"/>
      <c r="DM7" s="609"/>
      <c r="DN7" s="609"/>
      <c r="DO7" s="609"/>
      <c r="DP7" s="610"/>
      <c r="DQ7" s="614">
        <v>885825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2530</v>
      </c>
      <c r="S8" s="609"/>
      <c r="T8" s="609"/>
      <c r="U8" s="609"/>
      <c r="V8" s="609"/>
      <c r="W8" s="609"/>
      <c r="X8" s="609"/>
      <c r="Y8" s="610"/>
      <c r="Z8" s="646">
        <v>0</v>
      </c>
      <c r="AA8" s="646"/>
      <c r="AB8" s="646"/>
      <c r="AC8" s="646"/>
      <c r="AD8" s="647">
        <v>2530</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8339</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1740238</v>
      </c>
      <c r="CS8" s="609"/>
      <c r="CT8" s="609"/>
      <c r="CU8" s="609"/>
      <c r="CV8" s="609"/>
      <c r="CW8" s="609"/>
      <c r="CX8" s="609"/>
      <c r="CY8" s="610"/>
      <c r="CZ8" s="646">
        <v>24.5</v>
      </c>
      <c r="DA8" s="646"/>
      <c r="DB8" s="646"/>
      <c r="DC8" s="646"/>
      <c r="DD8" s="614">
        <v>14033</v>
      </c>
      <c r="DE8" s="609"/>
      <c r="DF8" s="609"/>
      <c r="DG8" s="609"/>
      <c r="DH8" s="609"/>
      <c r="DI8" s="609"/>
      <c r="DJ8" s="609"/>
      <c r="DK8" s="609"/>
      <c r="DL8" s="609"/>
      <c r="DM8" s="609"/>
      <c r="DN8" s="609"/>
      <c r="DO8" s="609"/>
      <c r="DP8" s="610"/>
      <c r="DQ8" s="614">
        <v>857475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3536</v>
      </c>
      <c r="S9" s="609"/>
      <c r="T9" s="609"/>
      <c r="U9" s="609"/>
      <c r="V9" s="609"/>
      <c r="W9" s="609"/>
      <c r="X9" s="609"/>
      <c r="Y9" s="610"/>
      <c r="Z9" s="646">
        <v>0</v>
      </c>
      <c r="AA9" s="646"/>
      <c r="AB9" s="646"/>
      <c r="AC9" s="646"/>
      <c r="AD9" s="647">
        <v>3536</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187601</v>
      </c>
      <c r="BH9" s="609"/>
      <c r="BI9" s="609"/>
      <c r="BJ9" s="609"/>
      <c r="BK9" s="609"/>
      <c r="BL9" s="609"/>
      <c r="BM9" s="609"/>
      <c r="BN9" s="610"/>
      <c r="BO9" s="646">
        <v>21.9</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263396</v>
      </c>
      <c r="CS9" s="609"/>
      <c r="CT9" s="609"/>
      <c r="CU9" s="609"/>
      <c r="CV9" s="609"/>
      <c r="CW9" s="609"/>
      <c r="CX9" s="609"/>
      <c r="CY9" s="610"/>
      <c r="CZ9" s="646">
        <v>3.7</v>
      </c>
      <c r="DA9" s="646"/>
      <c r="DB9" s="646"/>
      <c r="DC9" s="646"/>
      <c r="DD9" s="614">
        <v>4879</v>
      </c>
      <c r="DE9" s="609"/>
      <c r="DF9" s="609"/>
      <c r="DG9" s="609"/>
      <c r="DH9" s="609"/>
      <c r="DI9" s="609"/>
      <c r="DJ9" s="609"/>
      <c r="DK9" s="609"/>
      <c r="DL9" s="609"/>
      <c r="DM9" s="609"/>
      <c r="DN9" s="609"/>
      <c r="DO9" s="609"/>
      <c r="DP9" s="610"/>
      <c r="DQ9" s="614">
        <v>169950</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14859</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156415</v>
      </c>
      <c r="S11" s="609"/>
      <c r="T11" s="609"/>
      <c r="U11" s="609"/>
      <c r="V11" s="609"/>
      <c r="W11" s="609"/>
      <c r="X11" s="609"/>
      <c r="Y11" s="610"/>
      <c r="Z11" s="611">
        <v>2.1</v>
      </c>
      <c r="AA11" s="612"/>
      <c r="AB11" s="612"/>
      <c r="AC11" s="613"/>
      <c r="AD11" s="614">
        <v>156415</v>
      </c>
      <c r="AE11" s="609"/>
      <c r="AF11" s="609"/>
      <c r="AG11" s="609"/>
      <c r="AH11" s="609"/>
      <c r="AI11" s="609"/>
      <c r="AJ11" s="609"/>
      <c r="AK11" s="610"/>
      <c r="AL11" s="611">
        <v>4.7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19559</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455561</v>
      </c>
      <c r="CS11" s="609"/>
      <c r="CT11" s="609"/>
      <c r="CU11" s="609"/>
      <c r="CV11" s="609"/>
      <c r="CW11" s="609"/>
      <c r="CX11" s="609"/>
      <c r="CY11" s="610"/>
      <c r="CZ11" s="646">
        <v>6.4</v>
      </c>
      <c r="DA11" s="646"/>
      <c r="DB11" s="646"/>
      <c r="DC11" s="646"/>
      <c r="DD11" s="614">
        <v>126343</v>
      </c>
      <c r="DE11" s="609"/>
      <c r="DF11" s="609"/>
      <c r="DG11" s="609"/>
      <c r="DH11" s="609"/>
      <c r="DI11" s="609"/>
      <c r="DJ11" s="609"/>
      <c r="DK11" s="609"/>
      <c r="DL11" s="609"/>
      <c r="DM11" s="609"/>
      <c r="DN11" s="609"/>
      <c r="DO11" s="609"/>
      <c r="DP11" s="610"/>
      <c r="DQ11" s="614">
        <v>265506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543976</v>
      </c>
      <c r="BH12" s="609"/>
      <c r="BI12" s="609"/>
      <c r="BJ12" s="609"/>
      <c r="BK12" s="609"/>
      <c r="BL12" s="609"/>
      <c r="BM12" s="609"/>
      <c r="BN12" s="610"/>
      <c r="BO12" s="646">
        <v>63.6</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1113821</v>
      </c>
      <c r="CS12" s="609"/>
      <c r="CT12" s="609"/>
      <c r="CU12" s="609"/>
      <c r="CV12" s="609"/>
      <c r="CW12" s="609"/>
      <c r="CX12" s="609"/>
      <c r="CY12" s="610"/>
      <c r="CZ12" s="646">
        <v>15.7</v>
      </c>
      <c r="DA12" s="646"/>
      <c r="DB12" s="646"/>
      <c r="DC12" s="646"/>
      <c r="DD12" s="614" t="s">
        <v>122</v>
      </c>
      <c r="DE12" s="609"/>
      <c r="DF12" s="609"/>
      <c r="DG12" s="609"/>
      <c r="DH12" s="609"/>
      <c r="DI12" s="609"/>
      <c r="DJ12" s="609"/>
      <c r="DK12" s="609"/>
      <c r="DL12" s="609"/>
      <c r="DM12" s="609"/>
      <c r="DN12" s="609"/>
      <c r="DO12" s="609"/>
      <c r="DP12" s="610"/>
      <c r="DQ12" s="614">
        <v>117009</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280206</v>
      </c>
      <c r="BH13" s="609"/>
      <c r="BI13" s="609"/>
      <c r="BJ13" s="609"/>
      <c r="BK13" s="609"/>
      <c r="BL13" s="609"/>
      <c r="BM13" s="609"/>
      <c r="BN13" s="610"/>
      <c r="BO13" s="646">
        <v>32.799999999999997</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444015</v>
      </c>
      <c r="CS13" s="609"/>
      <c r="CT13" s="609"/>
      <c r="CU13" s="609"/>
      <c r="CV13" s="609"/>
      <c r="CW13" s="609"/>
      <c r="CX13" s="609"/>
      <c r="CY13" s="610"/>
      <c r="CZ13" s="646">
        <v>6.3</v>
      </c>
      <c r="DA13" s="646"/>
      <c r="DB13" s="646"/>
      <c r="DC13" s="646"/>
      <c r="DD13" s="614">
        <v>371649</v>
      </c>
      <c r="DE13" s="609"/>
      <c r="DF13" s="609"/>
      <c r="DG13" s="609"/>
      <c r="DH13" s="609"/>
      <c r="DI13" s="609"/>
      <c r="DJ13" s="609"/>
      <c r="DK13" s="609"/>
      <c r="DL13" s="609"/>
      <c r="DM13" s="609"/>
      <c r="DN13" s="609"/>
      <c r="DO13" s="609"/>
      <c r="DP13" s="610"/>
      <c r="DQ13" s="614">
        <v>216685</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32692</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251079</v>
      </c>
      <c r="CS14" s="609"/>
      <c r="CT14" s="609"/>
      <c r="CU14" s="609"/>
      <c r="CV14" s="609"/>
      <c r="CW14" s="609"/>
      <c r="CX14" s="609"/>
      <c r="CY14" s="610"/>
      <c r="CZ14" s="646">
        <v>3.5</v>
      </c>
      <c r="DA14" s="646"/>
      <c r="DB14" s="646"/>
      <c r="DC14" s="646"/>
      <c r="DD14" s="614">
        <v>13615</v>
      </c>
      <c r="DE14" s="609"/>
      <c r="DF14" s="609"/>
      <c r="DG14" s="609"/>
      <c r="DH14" s="609"/>
      <c r="DI14" s="609"/>
      <c r="DJ14" s="609"/>
      <c r="DK14" s="609"/>
      <c r="DL14" s="609"/>
      <c r="DM14" s="609"/>
      <c r="DN14" s="609"/>
      <c r="DO14" s="609"/>
      <c r="DP14" s="610"/>
      <c r="DQ14" s="614">
        <v>232822</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2986</v>
      </c>
      <c r="S15" s="609"/>
      <c r="T15" s="609"/>
      <c r="U15" s="609"/>
      <c r="V15" s="609"/>
      <c r="W15" s="609"/>
      <c r="X15" s="609"/>
      <c r="Y15" s="610"/>
      <c r="Z15" s="646">
        <v>0</v>
      </c>
      <c r="AA15" s="646"/>
      <c r="AB15" s="646"/>
      <c r="AC15" s="646"/>
      <c r="AD15" s="647">
        <v>2986</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48245</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1110627</v>
      </c>
      <c r="CS15" s="609"/>
      <c r="CT15" s="609"/>
      <c r="CU15" s="609"/>
      <c r="CV15" s="609"/>
      <c r="CW15" s="609"/>
      <c r="CX15" s="609"/>
      <c r="CY15" s="610"/>
      <c r="CZ15" s="646">
        <v>15.6</v>
      </c>
      <c r="DA15" s="646"/>
      <c r="DB15" s="646"/>
      <c r="DC15" s="646"/>
      <c r="DD15" s="614">
        <v>712277</v>
      </c>
      <c r="DE15" s="609"/>
      <c r="DF15" s="609"/>
      <c r="DG15" s="609"/>
      <c r="DH15" s="609"/>
      <c r="DI15" s="609"/>
      <c r="DJ15" s="609"/>
      <c r="DK15" s="609"/>
      <c r="DL15" s="609"/>
      <c r="DM15" s="609"/>
      <c r="DN15" s="609"/>
      <c r="DO15" s="609"/>
      <c r="DP15" s="610"/>
      <c r="DQ15" s="614">
        <v>298083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10150</v>
      </c>
      <c r="S16" s="609"/>
      <c r="T16" s="609"/>
      <c r="U16" s="609"/>
      <c r="V16" s="609"/>
      <c r="W16" s="609"/>
      <c r="X16" s="609"/>
      <c r="Y16" s="610"/>
      <c r="Z16" s="646">
        <v>0.1</v>
      </c>
      <c r="AA16" s="646"/>
      <c r="AB16" s="646"/>
      <c r="AC16" s="646"/>
      <c r="AD16" s="647">
        <v>10150</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28286</v>
      </c>
      <c r="S17" s="609"/>
      <c r="T17" s="609"/>
      <c r="U17" s="609"/>
      <c r="V17" s="609"/>
      <c r="W17" s="609"/>
      <c r="X17" s="609"/>
      <c r="Y17" s="610"/>
      <c r="Z17" s="646">
        <v>0.4</v>
      </c>
      <c r="AA17" s="646"/>
      <c r="AB17" s="646"/>
      <c r="AC17" s="646"/>
      <c r="AD17" s="647">
        <v>28286</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642898</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629988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5850</v>
      </c>
      <c r="S18" s="609"/>
      <c r="T18" s="609"/>
      <c r="U18" s="609"/>
      <c r="V18" s="609"/>
      <c r="W18" s="609"/>
      <c r="X18" s="609"/>
      <c r="Y18" s="610"/>
      <c r="Z18" s="646">
        <v>0.1</v>
      </c>
      <c r="AA18" s="646"/>
      <c r="AB18" s="646"/>
      <c r="AC18" s="646"/>
      <c r="AD18" s="647">
        <v>5850</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22436</v>
      </c>
      <c r="S19" s="609"/>
      <c r="T19" s="609"/>
      <c r="U19" s="609"/>
      <c r="V19" s="609"/>
      <c r="W19" s="609"/>
      <c r="X19" s="609"/>
      <c r="Y19" s="610"/>
      <c r="Z19" s="646">
        <v>0.3</v>
      </c>
      <c r="AA19" s="646"/>
      <c r="AB19" s="646"/>
      <c r="AC19" s="646"/>
      <c r="AD19" s="647">
        <v>22436</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7103471</v>
      </c>
      <c r="CS20" s="609"/>
      <c r="CT20" s="609"/>
      <c r="CU20" s="609"/>
      <c r="CV20" s="609"/>
      <c r="CW20" s="609"/>
      <c r="CX20" s="609"/>
      <c r="CY20" s="610"/>
      <c r="CZ20" s="646">
        <v>100</v>
      </c>
      <c r="DA20" s="646"/>
      <c r="DB20" s="646"/>
      <c r="DC20" s="646"/>
      <c r="DD20" s="614">
        <v>1292144</v>
      </c>
      <c r="DE20" s="609"/>
      <c r="DF20" s="609"/>
      <c r="DG20" s="609"/>
      <c r="DH20" s="609"/>
      <c r="DI20" s="609"/>
      <c r="DJ20" s="609"/>
      <c r="DK20" s="609"/>
      <c r="DL20" s="609"/>
      <c r="DM20" s="609"/>
      <c r="DN20" s="609"/>
      <c r="DO20" s="609"/>
      <c r="DP20" s="610"/>
      <c r="DQ20" s="614">
        <v>3738450</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2321325</v>
      </c>
      <c r="S21" s="609"/>
      <c r="T21" s="609"/>
      <c r="U21" s="609"/>
      <c r="V21" s="609"/>
      <c r="W21" s="609"/>
      <c r="X21" s="609"/>
      <c r="Y21" s="610"/>
      <c r="Z21" s="646">
        <v>31.7</v>
      </c>
      <c r="AA21" s="646"/>
      <c r="AB21" s="646"/>
      <c r="AC21" s="646"/>
      <c r="AD21" s="647">
        <v>2174850</v>
      </c>
      <c r="AE21" s="647"/>
      <c r="AF21" s="647"/>
      <c r="AG21" s="647"/>
      <c r="AH21" s="647"/>
      <c r="AI21" s="647"/>
      <c r="AJ21" s="647"/>
      <c r="AK21" s="647"/>
      <c r="AL21" s="611">
        <v>65.8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2174850</v>
      </c>
      <c r="S22" s="609"/>
      <c r="T22" s="609"/>
      <c r="U22" s="609"/>
      <c r="V22" s="609"/>
      <c r="W22" s="609"/>
      <c r="X22" s="609"/>
      <c r="Y22" s="610"/>
      <c r="Z22" s="646">
        <v>29.7</v>
      </c>
      <c r="AA22" s="646"/>
      <c r="AB22" s="646"/>
      <c r="AC22" s="646"/>
      <c r="AD22" s="647">
        <v>2174850</v>
      </c>
      <c r="AE22" s="647"/>
      <c r="AF22" s="647"/>
      <c r="AG22" s="647"/>
      <c r="AH22" s="647"/>
      <c r="AI22" s="647"/>
      <c r="AJ22" s="647"/>
      <c r="AK22" s="647"/>
      <c r="AL22" s="611">
        <v>65.8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146475</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2591903</v>
      </c>
      <c r="CS24" s="664"/>
      <c r="CT24" s="664"/>
      <c r="CU24" s="664"/>
      <c r="CV24" s="664"/>
      <c r="CW24" s="664"/>
      <c r="CX24" s="664"/>
      <c r="CY24" s="689"/>
      <c r="CZ24" s="690">
        <v>36.5</v>
      </c>
      <c r="DA24" s="672"/>
      <c r="DB24" s="672"/>
      <c r="DC24" s="692"/>
      <c r="DD24" s="688">
        <v>1832804</v>
      </c>
      <c r="DE24" s="664"/>
      <c r="DF24" s="664"/>
      <c r="DG24" s="664"/>
      <c r="DH24" s="664"/>
      <c r="DI24" s="664"/>
      <c r="DJ24" s="664"/>
      <c r="DK24" s="689"/>
      <c r="DL24" s="688">
        <v>1823465</v>
      </c>
      <c r="DM24" s="664"/>
      <c r="DN24" s="664"/>
      <c r="DO24" s="664"/>
      <c r="DP24" s="664"/>
      <c r="DQ24" s="664"/>
      <c r="DR24" s="664"/>
      <c r="DS24" s="664"/>
      <c r="DT24" s="664"/>
      <c r="DU24" s="664"/>
      <c r="DV24" s="689"/>
      <c r="DW24" s="690">
        <v>55.1</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3417641</v>
      </c>
      <c r="S25" s="609"/>
      <c r="T25" s="609"/>
      <c r="U25" s="609"/>
      <c r="V25" s="609"/>
      <c r="W25" s="609"/>
      <c r="X25" s="609"/>
      <c r="Y25" s="610"/>
      <c r="Z25" s="646">
        <v>46.7</v>
      </c>
      <c r="AA25" s="646"/>
      <c r="AB25" s="646"/>
      <c r="AC25" s="646"/>
      <c r="AD25" s="647">
        <v>3271166</v>
      </c>
      <c r="AE25" s="647"/>
      <c r="AF25" s="647"/>
      <c r="AG25" s="647"/>
      <c r="AH25" s="647"/>
      <c r="AI25" s="647"/>
      <c r="AJ25" s="647"/>
      <c r="AK25" s="647"/>
      <c r="AL25" s="611">
        <v>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949623</v>
      </c>
      <c r="CS25" s="621"/>
      <c r="CT25" s="621"/>
      <c r="CU25" s="621"/>
      <c r="CV25" s="621"/>
      <c r="CW25" s="621"/>
      <c r="CX25" s="621"/>
      <c r="CY25" s="622"/>
      <c r="CZ25" s="611">
        <v>13.4</v>
      </c>
      <c r="DA25" s="623"/>
      <c r="DB25" s="623"/>
      <c r="DC25" s="624"/>
      <c r="DD25" s="614">
        <v>895956</v>
      </c>
      <c r="DE25" s="621"/>
      <c r="DF25" s="621"/>
      <c r="DG25" s="621"/>
      <c r="DH25" s="621"/>
      <c r="DI25" s="621"/>
      <c r="DJ25" s="621"/>
      <c r="DK25" s="622"/>
      <c r="DL25" s="614">
        <v>886617</v>
      </c>
      <c r="DM25" s="621"/>
      <c r="DN25" s="621"/>
      <c r="DO25" s="621"/>
      <c r="DP25" s="621"/>
      <c r="DQ25" s="621"/>
      <c r="DR25" s="621"/>
      <c r="DS25" s="621"/>
      <c r="DT25" s="621"/>
      <c r="DU25" s="621"/>
      <c r="DV25" s="622"/>
      <c r="DW25" s="611">
        <v>26.8</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611</v>
      </c>
      <c r="S26" s="609"/>
      <c r="T26" s="609"/>
      <c r="U26" s="609"/>
      <c r="V26" s="609"/>
      <c r="W26" s="609"/>
      <c r="X26" s="609"/>
      <c r="Y26" s="610"/>
      <c r="Z26" s="646">
        <v>0</v>
      </c>
      <c r="AA26" s="646"/>
      <c r="AB26" s="646"/>
      <c r="AC26" s="646"/>
      <c r="AD26" s="647">
        <v>611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469281</v>
      </c>
      <c r="CS26" s="609"/>
      <c r="CT26" s="609"/>
      <c r="CU26" s="609"/>
      <c r="CV26" s="609"/>
      <c r="CW26" s="609"/>
      <c r="CX26" s="609"/>
      <c r="CY26" s="610"/>
      <c r="CZ26" s="611">
        <v>6.6</v>
      </c>
      <c r="DA26" s="623"/>
      <c r="DB26" s="623"/>
      <c r="DC26" s="624"/>
      <c r="DD26" s="614">
        <v>439979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17675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855271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999382</v>
      </c>
      <c r="CS27" s="621"/>
      <c r="CT27" s="621"/>
      <c r="CU27" s="621"/>
      <c r="CV27" s="621"/>
      <c r="CW27" s="621"/>
      <c r="CX27" s="621"/>
      <c r="CY27" s="622"/>
      <c r="CZ27" s="611">
        <v>14.1</v>
      </c>
      <c r="DA27" s="623"/>
      <c r="DB27" s="623"/>
      <c r="DC27" s="624"/>
      <c r="DD27" s="614">
        <v>306860</v>
      </c>
      <c r="DE27" s="621"/>
      <c r="DF27" s="621"/>
      <c r="DG27" s="621"/>
      <c r="DH27" s="621"/>
      <c r="DI27" s="621"/>
      <c r="DJ27" s="621"/>
      <c r="DK27" s="622"/>
      <c r="DL27" s="614">
        <v>306860</v>
      </c>
      <c r="DM27" s="621"/>
      <c r="DN27" s="621"/>
      <c r="DO27" s="621"/>
      <c r="DP27" s="621"/>
      <c r="DQ27" s="621"/>
      <c r="DR27" s="621"/>
      <c r="DS27" s="621"/>
      <c r="DT27" s="621"/>
      <c r="DU27" s="621"/>
      <c r="DV27" s="622"/>
      <c r="DW27" s="611">
        <v>9.3000000000000007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46296</v>
      </c>
      <c r="S28" s="609"/>
      <c r="T28" s="609"/>
      <c r="U28" s="609"/>
      <c r="V28" s="609"/>
      <c r="W28" s="609"/>
      <c r="X28" s="609"/>
      <c r="Y28" s="610"/>
      <c r="Z28" s="646">
        <v>0.6</v>
      </c>
      <c r="AA28" s="646"/>
      <c r="AB28" s="646"/>
      <c r="AC28" s="646"/>
      <c r="AD28" s="647">
        <v>1817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642898</v>
      </c>
      <c r="CS28" s="609"/>
      <c r="CT28" s="609"/>
      <c r="CU28" s="609"/>
      <c r="CV28" s="609"/>
      <c r="CW28" s="609"/>
      <c r="CX28" s="609"/>
      <c r="CY28" s="610"/>
      <c r="CZ28" s="611">
        <v>9.1</v>
      </c>
      <c r="DA28" s="623"/>
      <c r="DB28" s="623"/>
      <c r="DC28" s="624"/>
      <c r="DD28" s="614">
        <v>629988</v>
      </c>
      <c r="DE28" s="609"/>
      <c r="DF28" s="609"/>
      <c r="DG28" s="609"/>
      <c r="DH28" s="609"/>
      <c r="DI28" s="609"/>
      <c r="DJ28" s="609"/>
      <c r="DK28" s="610"/>
      <c r="DL28" s="614">
        <v>629988</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4062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642898</v>
      </c>
      <c r="CS29" s="621"/>
      <c r="CT29" s="621"/>
      <c r="CU29" s="621"/>
      <c r="CV29" s="621"/>
      <c r="CW29" s="621"/>
      <c r="CX29" s="621"/>
      <c r="CY29" s="622"/>
      <c r="CZ29" s="611">
        <v>9.1</v>
      </c>
      <c r="DA29" s="623"/>
      <c r="DB29" s="623"/>
      <c r="DC29" s="624"/>
      <c r="DD29" s="614">
        <v>629988</v>
      </c>
      <c r="DE29" s="621"/>
      <c r="DF29" s="621"/>
      <c r="DG29" s="621"/>
      <c r="DH29" s="621"/>
      <c r="DI29" s="621"/>
      <c r="DJ29" s="621"/>
      <c r="DK29" s="622"/>
      <c r="DL29" s="614">
        <v>629988</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742587</v>
      </c>
      <c r="S30" s="609"/>
      <c r="T30" s="609"/>
      <c r="U30" s="609"/>
      <c r="V30" s="609"/>
      <c r="W30" s="609"/>
      <c r="X30" s="609"/>
      <c r="Y30" s="610"/>
      <c r="Z30" s="646">
        <v>10.1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627102</v>
      </c>
      <c r="CS30" s="609"/>
      <c r="CT30" s="609"/>
      <c r="CU30" s="609"/>
      <c r="CV30" s="609"/>
      <c r="CW30" s="609"/>
      <c r="CX30" s="609"/>
      <c r="CY30" s="610"/>
      <c r="CZ30" s="611">
        <v>8.8000000000000007</v>
      </c>
      <c r="DA30" s="623"/>
      <c r="DB30" s="623"/>
      <c r="DC30" s="624"/>
      <c r="DD30" s="614">
        <v>614192</v>
      </c>
      <c r="DE30" s="609"/>
      <c r="DF30" s="609"/>
      <c r="DG30" s="609"/>
      <c r="DH30" s="609"/>
      <c r="DI30" s="609"/>
      <c r="DJ30" s="609"/>
      <c r="DK30" s="610"/>
      <c r="DL30" s="614">
        <v>614192</v>
      </c>
      <c r="DM30" s="609"/>
      <c r="DN30" s="609"/>
      <c r="DO30" s="609"/>
      <c r="DP30" s="609"/>
      <c r="DQ30" s="609"/>
      <c r="DR30" s="609"/>
      <c r="DS30" s="609"/>
      <c r="DT30" s="609"/>
      <c r="DU30" s="609"/>
      <c r="DV30" s="610"/>
      <c r="DW30" s="611">
        <v>18.600000000000001</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99.7</v>
      </c>
      <c r="BH31" s="671"/>
      <c r="BI31" s="671"/>
      <c r="BJ31" s="671"/>
      <c r="BK31" s="671"/>
      <c r="BL31" s="671"/>
      <c r="BM31" s="672">
        <v>98</v>
      </c>
      <c r="BN31" s="671"/>
      <c r="BO31" s="671"/>
      <c r="BP31" s="671"/>
      <c r="BQ31" s="673"/>
      <c r="BR31" s="670">
        <v>99.5</v>
      </c>
      <c r="BS31" s="671"/>
      <c r="BT31" s="671"/>
      <c r="BU31" s="671"/>
      <c r="BV31" s="671"/>
      <c r="BW31" s="671"/>
      <c r="BX31" s="672">
        <v>97.8</v>
      </c>
      <c r="BY31" s="671"/>
      <c r="BZ31" s="671"/>
      <c r="CA31" s="671"/>
      <c r="CB31" s="673"/>
      <c r="CD31" s="629"/>
      <c r="CE31" s="630"/>
      <c r="CF31" s="605" t="s">
        <v>301</v>
      </c>
      <c r="CG31" s="606"/>
      <c r="CH31" s="606"/>
      <c r="CI31" s="606"/>
      <c r="CJ31" s="606"/>
      <c r="CK31" s="606"/>
      <c r="CL31" s="606"/>
      <c r="CM31" s="606"/>
      <c r="CN31" s="606"/>
      <c r="CO31" s="606"/>
      <c r="CP31" s="606"/>
      <c r="CQ31" s="607"/>
      <c r="CR31" s="608">
        <v>15796</v>
      </c>
      <c r="CS31" s="621"/>
      <c r="CT31" s="621"/>
      <c r="CU31" s="621"/>
      <c r="CV31" s="621"/>
      <c r="CW31" s="621"/>
      <c r="CX31" s="621"/>
      <c r="CY31" s="622"/>
      <c r="CZ31" s="611">
        <v>0.2</v>
      </c>
      <c r="DA31" s="623"/>
      <c r="DB31" s="623"/>
      <c r="DC31" s="624"/>
      <c r="DD31" s="614">
        <v>15796</v>
      </c>
      <c r="DE31" s="621"/>
      <c r="DF31" s="621"/>
      <c r="DG31" s="621"/>
      <c r="DH31" s="621"/>
      <c r="DI31" s="621"/>
      <c r="DJ31" s="621"/>
      <c r="DK31" s="622"/>
      <c r="DL31" s="614">
        <v>15796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533192</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99.6</v>
      </c>
      <c r="BH32" s="621"/>
      <c r="BI32" s="621"/>
      <c r="BJ32" s="621"/>
      <c r="BK32" s="621"/>
      <c r="BL32" s="621"/>
      <c r="BM32" s="612">
        <v>98.3</v>
      </c>
      <c r="BN32" s="621"/>
      <c r="BO32" s="621"/>
      <c r="BP32" s="621"/>
      <c r="BQ32" s="644"/>
      <c r="BR32" s="674">
        <v>99.5</v>
      </c>
      <c r="BS32" s="621"/>
      <c r="BT32" s="621"/>
      <c r="BU32" s="621"/>
      <c r="BV32" s="621"/>
      <c r="BW32" s="621"/>
      <c r="BX32" s="612">
        <v>98.1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33872</v>
      </c>
      <c r="S33" s="609"/>
      <c r="T33" s="609"/>
      <c r="U33" s="609"/>
      <c r="V33" s="609"/>
      <c r="W33" s="609"/>
      <c r="X33" s="609"/>
      <c r="Y33" s="610"/>
      <c r="Z33" s="646">
        <v>0.5</v>
      </c>
      <c r="AA33" s="646"/>
      <c r="AB33" s="646"/>
      <c r="AC33" s="646"/>
      <c r="AD33" s="647">
        <v>28756</v>
      </c>
      <c r="AE33" s="647"/>
      <c r="AF33" s="647"/>
      <c r="AG33" s="647"/>
      <c r="AH33" s="647"/>
      <c r="AI33" s="647"/>
      <c r="AJ33" s="647"/>
      <c r="AK33" s="647"/>
      <c r="AL33" s="611">
        <v>0.9</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99.4</v>
      </c>
      <c r="BH33" s="593"/>
      <c r="BI33" s="593"/>
      <c r="BJ33" s="593"/>
      <c r="BK33" s="593"/>
      <c r="BL33" s="593"/>
      <c r="BM33" s="639">
        <v>95.9</v>
      </c>
      <c r="BN33" s="593"/>
      <c r="BO33" s="593"/>
      <c r="BP33" s="593"/>
      <c r="BQ33" s="656"/>
      <c r="BR33" s="669">
        <v>99.1</v>
      </c>
      <c r="BS33" s="593"/>
      <c r="BT33" s="593"/>
      <c r="BU33" s="593"/>
      <c r="BV33" s="593"/>
      <c r="BW33" s="593"/>
      <c r="BX33" s="639">
        <v>95.7</v>
      </c>
      <c r="BY33" s="593"/>
      <c r="BZ33" s="593"/>
      <c r="CA33" s="593"/>
      <c r="CB33" s="656"/>
      <c r="CD33" s="605" t="s">
        <v>308</v>
      </c>
      <c r="CE33" s="606"/>
      <c r="CF33" s="606"/>
      <c r="CG33" s="606"/>
      <c r="CH33" s="606"/>
      <c r="CI33" s="606"/>
      <c r="CJ33" s="606"/>
      <c r="CK33" s="606"/>
      <c r="CL33" s="606"/>
      <c r="CM33" s="606"/>
      <c r="CN33" s="606"/>
      <c r="CO33" s="606"/>
      <c r="CP33" s="606"/>
      <c r="CQ33" s="607"/>
      <c r="CR33" s="608">
        <v>3219424</v>
      </c>
      <c r="CS33" s="621"/>
      <c r="CT33" s="621"/>
      <c r="CU33" s="621"/>
      <c r="CV33" s="621"/>
      <c r="CW33" s="621"/>
      <c r="CX33" s="621"/>
      <c r="CY33" s="622"/>
      <c r="CZ33" s="611">
        <v>45.3</v>
      </c>
      <c r="DA33" s="623"/>
      <c r="DB33" s="623"/>
      <c r="DC33" s="624"/>
      <c r="DD33" s="614">
        <v>1601541</v>
      </c>
      <c r="DE33" s="621"/>
      <c r="DF33" s="621"/>
      <c r="DG33" s="621"/>
      <c r="DH33" s="621"/>
      <c r="DI33" s="621"/>
      <c r="DJ33" s="621"/>
      <c r="DK33" s="622"/>
      <c r="DL33" s="614">
        <v>1040789</v>
      </c>
      <c r="DM33" s="621"/>
      <c r="DN33" s="621"/>
      <c r="DO33" s="621"/>
      <c r="DP33" s="621"/>
      <c r="DQ33" s="621"/>
      <c r="DR33" s="621"/>
      <c r="DS33" s="621"/>
      <c r="DT33" s="621"/>
      <c r="DU33" s="621"/>
      <c r="DV33" s="622"/>
      <c r="DW33" s="611">
        <v>31.4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944187</v>
      </c>
      <c r="S34" s="609"/>
      <c r="T34" s="609"/>
      <c r="U34" s="609"/>
      <c r="V34" s="609"/>
      <c r="W34" s="609"/>
      <c r="X34" s="609"/>
      <c r="Y34" s="610"/>
      <c r="Z34" s="646">
        <v>12.9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842789</v>
      </c>
      <c r="CS34" s="609"/>
      <c r="CT34" s="609"/>
      <c r="CU34" s="609"/>
      <c r="CV34" s="609"/>
      <c r="CW34" s="609"/>
      <c r="CX34" s="609"/>
      <c r="CY34" s="610"/>
      <c r="CZ34" s="611">
        <v>11.9</v>
      </c>
      <c r="DA34" s="623"/>
      <c r="DB34" s="623"/>
      <c r="DC34" s="624"/>
      <c r="DD34" s="614">
        <v>365002</v>
      </c>
      <c r="DE34" s="609"/>
      <c r="DF34" s="609"/>
      <c r="DG34" s="609"/>
      <c r="DH34" s="609"/>
      <c r="DI34" s="609"/>
      <c r="DJ34" s="609"/>
      <c r="DK34" s="610"/>
      <c r="DL34" s="614">
        <v>279302</v>
      </c>
      <c r="DM34" s="609"/>
      <c r="DN34" s="609"/>
      <c r="DO34" s="609"/>
      <c r="DP34" s="609"/>
      <c r="DQ34" s="609"/>
      <c r="DR34" s="609"/>
      <c r="DS34" s="609"/>
      <c r="DT34" s="609"/>
      <c r="DU34" s="609"/>
      <c r="DV34" s="610"/>
      <c r="DW34" s="611">
        <v>8.4</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304419</v>
      </c>
      <c r="S35" s="609"/>
      <c r="T35" s="609"/>
      <c r="U35" s="609"/>
      <c r="V35" s="609"/>
      <c r="W35" s="609"/>
      <c r="X35" s="609"/>
      <c r="Y35" s="610"/>
      <c r="Z35" s="646">
        <v>4.2</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55264</v>
      </c>
      <c r="CS35" s="621"/>
      <c r="CT35" s="621"/>
      <c r="CU35" s="621"/>
      <c r="CV35" s="621"/>
      <c r="CW35" s="621"/>
      <c r="CX35" s="621"/>
      <c r="CY35" s="622"/>
      <c r="CZ35" s="611">
        <v>0.8</v>
      </c>
      <c r="DA35" s="623"/>
      <c r="DB35" s="623"/>
      <c r="DC35" s="624"/>
      <c r="DD35" s="614">
        <v>44214</v>
      </c>
      <c r="DE35" s="621"/>
      <c r="DF35" s="621"/>
      <c r="DG35" s="621"/>
      <c r="DH35" s="621"/>
      <c r="DI35" s="621"/>
      <c r="DJ35" s="621"/>
      <c r="DK35" s="622"/>
      <c r="DL35" s="614">
        <v>35255</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199008</v>
      </c>
      <c r="S36" s="609"/>
      <c r="T36" s="609"/>
      <c r="U36" s="609"/>
      <c r="V36" s="609"/>
      <c r="W36" s="609"/>
      <c r="X36" s="609"/>
      <c r="Y36" s="610"/>
      <c r="Z36" s="646">
        <v>2.7</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335805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101521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1267495</v>
      </c>
      <c r="CS36" s="609"/>
      <c r="CT36" s="609"/>
      <c r="CU36" s="609"/>
      <c r="CV36" s="609"/>
      <c r="CW36" s="609"/>
      <c r="CX36" s="609"/>
      <c r="CY36" s="610"/>
      <c r="CZ36" s="611">
        <v>17.8</v>
      </c>
      <c r="DA36" s="623"/>
      <c r="DB36" s="623"/>
      <c r="DC36" s="624"/>
      <c r="DD36" s="614">
        <v>721343</v>
      </c>
      <c r="DE36" s="609"/>
      <c r="DF36" s="609"/>
      <c r="DG36" s="609"/>
      <c r="DH36" s="609"/>
      <c r="DI36" s="609"/>
      <c r="DJ36" s="609"/>
      <c r="DK36" s="610"/>
      <c r="DL36" s="614">
        <v>504185</v>
      </c>
      <c r="DM36" s="609"/>
      <c r="DN36" s="609"/>
      <c r="DO36" s="609"/>
      <c r="DP36" s="609"/>
      <c r="DQ36" s="609"/>
      <c r="DR36" s="609"/>
      <c r="DS36" s="609"/>
      <c r="DT36" s="609"/>
      <c r="DU36" s="609"/>
      <c r="DV36" s="610"/>
      <c r="DW36" s="611">
        <v>15.2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63024</v>
      </c>
      <c r="S37" s="609"/>
      <c r="T37" s="609"/>
      <c r="U37" s="609"/>
      <c r="V37" s="609"/>
      <c r="W37" s="609"/>
      <c r="X37" s="609"/>
      <c r="Y37" s="610"/>
      <c r="Z37" s="646">
        <v>0.9</v>
      </c>
      <c r="AA37" s="646"/>
      <c r="AB37" s="646"/>
      <c r="AC37" s="646"/>
      <c r="AD37" s="647">
        <v>439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22410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84711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243323</v>
      </c>
      <c r="CS37" s="621"/>
      <c r="CT37" s="621"/>
      <c r="CU37" s="621"/>
      <c r="CV37" s="621"/>
      <c r="CW37" s="621"/>
      <c r="CX37" s="621"/>
      <c r="CY37" s="622"/>
      <c r="CZ37" s="611">
        <v>3.4</v>
      </c>
      <c r="DA37" s="623"/>
      <c r="DB37" s="623"/>
      <c r="DC37" s="624"/>
      <c r="DD37" s="614">
        <v>238017</v>
      </c>
      <c r="DE37" s="621"/>
      <c r="DF37" s="621"/>
      <c r="DG37" s="621"/>
      <c r="DH37" s="621"/>
      <c r="DI37" s="621"/>
      <c r="DJ37" s="621"/>
      <c r="DK37" s="622"/>
      <c r="DL37" s="614">
        <v>238017</v>
      </c>
      <c r="DM37" s="621"/>
      <c r="DN37" s="621"/>
      <c r="DO37" s="621"/>
      <c r="DP37" s="621"/>
      <c r="DQ37" s="621"/>
      <c r="DR37" s="621"/>
      <c r="DS37" s="621"/>
      <c r="DT37" s="621"/>
      <c r="DU37" s="621"/>
      <c r="DV37" s="622"/>
      <c r="DW37" s="611">
        <v>7.2</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1012835</v>
      </c>
      <c r="S38" s="609"/>
      <c r="T38" s="609"/>
      <c r="U38" s="609"/>
      <c r="V38" s="609"/>
      <c r="W38" s="609"/>
      <c r="X38" s="609"/>
      <c r="Y38" s="610"/>
      <c r="Z38" s="646">
        <v>13.8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1060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313395</v>
      </c>
      <c r="CS38" s="609"/>
      <c r="CT38" s="609"/>
      <c r="CU38" s="609"/>
      <c r="CV38" s="609"/>
      <c r="CW38" s="609"/>
      <c r="CX38" s="609"/>
      <c r="CY38" s="610"/>
      <c r="CZ38" s="611">
        <v>4.4000000000000004</v>
      </c>
      <c r="DA38" s="623"/>
      <c r="DB38" s="623"/>
      <c r="DC38" s="624"/>
      <c r="DD38" s="614">
        <v>222349</v>
      </c>
      <c r="DE38" s="609"/>
      <c r="DF38" s="609"/>
      <c r="DG38" s="609"/>
      <c r="DH38" s="609"/>
      <c r="DI38" s="609"/>
      <c r="DJ38" s="609"/>
      <c r="DK38" s="610"/>
      <c r="DL38" s="614">
        <v>222047</v>
      </c>
      <c r="DM38" s="609"/>
      <c r="DN38" s="609"/>
      <c r="DO38" s="609"/>
      <c r="DP38" s="609"/>
      <c r="DQ38" s="609"/>
      <c r="DR38" s="609"/>
      <c r="DS38" s="609"/>
      <c r="DT38" s="609"/>
      <c r="DU38" s="609"/>
      <c r="DV38" s="610"/>
      <c r="DW38" s="611">
        <v>6.7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1728</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735381</v>
      </c>
      <c r="CS39" s="621"/>
      <c r="CT39" s="621"/>
      <c r="CU39" s="621"/>
      <c r="CV39" s="621"/>
      <c r="CW39" s="621"/>
      <c r="CX39" s="621"/>
      <c r="CY39" s="622"/>
      <c r="CZ39" s="611">
        <v>10.4</v>
      </c>
      <c r="DA39" s="623"/>
      <c r="DB39" s="623"/>
      <c r="DC39" s="624"/>
      <c r="DD39" s="614">
        <v>248633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7235</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5100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7319409</v>
      </c>
      <c r="S41" s="633"/>
      <c r="T41" s="633"/>
      <c r="U41" s="633"/>
      <c r="V41" s="633"/>
      <c r="W41" s="633"/>
      <c r="X41" s="633"/>
      <c r="Y41" s="636"/>
      <c r="Z41" s="637">
        <v>100</v>
      </c>
      <c r="AA41" s="637"/>
      <c r="AB41" s="637"/>
      <c r="AC41" s="637"/>
      <c r="AD41" s="638">
        <v>3302789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100840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212555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434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1292144</v>
      </c>
      <c r="CS42" s="621"/>
      <c r="CT42" s="621"/>
      <c r="CU42" s="621"/>
      <c r="CV42" s="621"/>
      <c r="CW42" s="621"/>
      <c r="CX42" s="621"/>
      <c r="CY42" s="622"/>
      <c r="CZ42" s="611">
        <v>18.2</v>
      </c>
      <c r="DA42" s="623"/>
      <c r="DB42" s="623"/>
      <c r="DC42" s="624"/>
      <c r="DD42" s="614">
        <v>304105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33197</v>
      </c>
      <c r="CS43" s="621"/>
      <c r="CT43" s="621"/>
      <c r="CU43" s="621"/>
      <c r="CV43" s="621"/>
      <c r="CW43" s="621"/>
      <c r="CX43" s="621"/>
      <c r="CY43" s="622"/>
      <c r="CZ43" s="611">
        <v>0.5</v>
      </c>
      <c r="DA43" s="623"/>
      <c r="DB43" s="623"/>
      <c r="DC43" s="624"/>
      <c r="DD43" s="614">
        <v>32451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1292144</v>
      </c>
      <c r="CS44" s="609"/>
      <c r="CT44" s="609"/>
      <c r="CU44" s="609"/>
      <c r="CV44" s="609"/>
      <c r="CW44" s="609"/>
      <c r="CX44" s="609"/>
      <c r="CY44" s="610"/>
      <c r="CZ44" s="611">
        <v>18.2</v>
      </c>
      <c r="DA44" s="612"/>
      <c r="DB44" s="612"/>
      <c r="DC44" s="613"/>
      <c r="DD44" s="614">
        <v>304105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927450</v>
      </c>
      <c r="CS45" s="621"/>
      <c r="CT45" s="621"/>
      <c r="CU45" s="621"/>
      <c r="CV45" s="621"/>
      <c r="CW45" s="621"/>
      <c r="CX45" s="621"/>
      <c r="CY45" s="622"/>
      <c r="CZ45" s="611">
        <v>13.1</v>
      </c>
      <c r="DA45" s="623"/>
      <c r="DB45" s="623"/>
      <c r="DC45" s="624"/>
      <c r="DD45" s="614">
        <v>146071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251388</v>
      </c>
      <c r="CS46" s="609"/>
      <c r="CT46" s="609"/>
      <c r="CU46" s="609"/>
      <c r="CV46" s="609"/>
      <c r="CW46" s="609"/>
      <c r="CX46" s="609"/>
      <c r="CY46" s="610"/>
      <c r="CZ46" s="611">
        <v>3.5</v>
      </c>
      <c r="DA46" s="612"/>
      <c r="DB46" s="612"/>
      <c r="DC46" s="613"/>
      <c r="DD46" s="614">
        <v>99328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7103471</v>
      </c>
      <c r="CS49" s="593"/>
      <c r="CT49" s="593"/>
      <c r="CU49" s="593"/>
      <c r="CV49" s="593"/>
      <c r="CW49" s="593"/>
      <c r="CX49" s="593"/>
      <c r="CY49" s="594"/>
      <c r="CZ49" s="595">
        <v>100</v>
      </c>
      <c r="DA49" s="596"/>
      <c r="DB49" s="596"/>
      <c r="DC49" s="597"/>
      <c r="DD49" s="598">
        <v>3738450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2NqaZswYS5Nh8A9l19TstotEacRn6La+4/LF5GMwkdob3SFI8ujeDg3p8mkuina9fo7M8QVJ38qIhcs2ierWA==" saltValue="qnwlMwBxEUy2dalwCy8a2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7319</v>
      </c>
      <c r="R7" s="1090"/>
      <c r="S7" s="1090"/>
      <c r="T7" s="1090"/>
      <c r="U7" s="1090"/>
      <c r="V7" s="1090">
        <v>7103</v>
      </c>
      <c r="W7" s="1090"/>
      <c r="X7" s="1090"/>
      <c r="Y7" s="1090"/>
      <c r="Z7" s="1090"/>
      <c r="AA7" s="1090">
        <v>216</v>
      </c>
      <c r="AB7" s="1090"/>
      <c r="AC7" s="1090"/>
      <c r="AD7" s="1090"/>
      <c r="AE7" s="1091"/>
      <c r="AF7" s="1092">
        <v>212</v>
      </c>
      <c r="AG7" s="1093"/>
      <c r="AH7" s="1093"/>
      <c r="AI7" s="1093"/>
      <c r="AJ7" s="1094"/>
      <c r="AK7" s="1095">
        <v>324</v>
      </c>
      <c r="AL7" s="1096"/>
      <c r="AM7" s="1096"/>
      <c r="AN7" s="1096"/>
      <c r="AO7" s="1096"/>
      <c r="AP7" s="1096">
        <v>6201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7319</v>
      </c>
      <c r="R23" s="1048"/>
      <c r="S23" s="1048"/>
      <c r="T23" s="1048"/>
      <c r="U23" s="1048"/>
      <c r="V23" s="1048">
        <v>7103</v>
      </c>
      <c r="W23" s="1048"/>
      <c r="X23" s="1048"/>
      <c r="Y23" s="1048"/>
      <c r="Z23" s="1048"/>
      <c r="AA23" s="1048">
        <v>216</v>
      </c>
      <c r="AB23" s="1048"/>
      <c r="AC23" s="1048"/>
      <c r="AD23" s="1048"/>
      <c r="AE23" s="1055"/>
      <c r="AF23" s="1056">
        <v>212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1168</v>
      </c>
      <c r="R28" s="1038"/>
      <c r="S28" s="1038"/>
      <c r="T28" s="1038"/>
      <c r="U28" s="1038"/>
      <c r="V28" s="1038">
        <v>1066</v>
      </c>
      <c r="W28" s="1038"/>
      <c r="X28" s="1038"/>
      <c r="Y28" s="1038"/>
      <c r="Z28" s="1038"/>
      <c r="AA28" s="1038">
        <v>102</v>
      </c>
      <c r="AB28" s="1038"/>
      <c r="AC28" s="1038"/>
      <c r="AD28" s="1038"/>
      <c r="AE28" s="1039"/>
      <c r="AF28" s="1040">
        <v>102</v>
      </c>
      <c r="AG28" s="1038"/>
      <c r="AH28" s="1038"/>
      <c r="AI28" s="1038"/>
      <c r="AJ28" s="1041"/>
      <c r="AK28" s="1029">
        <v>92</v>
      </c>
      <c r="AL28" s="1030"/>
      <c r="AM28" s="1030"/>
      <c r="AN28" s="1030"/>
      <c r="AO28" s="1030"/>
      <c r="AP28" s="1030" t="s">
        <v>551</v>
      </c>
      <c r="AQ28" s="1030"/>
      <c r="AR28" s="1030"/>
      <c r="AS28" s="1030"/>
      <c r="AT28" s="1030"/>
      <c r="AU28" s="1030" t="s">
        <v>551</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1007</v>
      </c>
      <c r="R29" s="1026"/>
      <c r="S29" s="1026"/>
      <c r="T29" s="1026"/>
      <c r="U29" s="1026"/>
      <c r="V29" s="1026">
        <v>940</v>
      </c>
      <c r="W29" s="1026"/>
      <c r="X29" s="1026"/>
      <c r="Y29" s="1026"/>
      <c r="Z29" s="1026"/>
      <c r="AA29" s="1026">
        <v>67</v>
      </c>
      <c r="AB29" s="1026"/>
      <c r="AC29" s="1026"/>
      <c r="AD29" s="1026"/>
      <c r="AE29" s="1027"/>
      <c r="AF29" s="1022">
        <v>67</v>
      </c>
      <c r="AG29" s="1023"/>
      <c r="AH29" s="1023"/>
      <c r="AI29" s="1023"/>
      <c r="AJ29" s="1024"/>
      <c r="AK29" s="967">
        <v>149</v>
      </c>
      <c r="AL29" s="958"/>
      <c r="AM29" s="958"/>
      <c r="AN29" s="958"/>
      <c r="AO29" s="958"/>
      <c r="AP29" s="958" t="s">
        <v>551</v>
      </c>
      <c r="AQ29" s="958"/>
      <c r="AR29" s="958"/>
      <c r="AS29" s="958"/>
      <c r="AT29" s="958"/>
      <c r="AU29" s="958" t="s">
        <v>551</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7</v>
      </c>
      <c r="R30" s="1026"/>
      <c r="S30" s="1026"/>
      <c r="T30" s="1026"/>
      <c r="U30" s="1026"/>
      <c r="V30" s="1026">
        <v>4</v>
      </c>
      <c r="W30" s="1026"/>
      <c r="X30" s="1026"/>
      <c r="Y30" s="1026"/>
      <c r="Z30" s="1026"/>
      <c r="AA30" s="1026">
        <v>3</v>
      </c>
      <c r="AB30" s="1026"/>
      <c r="AC30" s="1026"/>
      <c r="AD30" s="1026"/>
      <c r="AE30" s="1027"/>
      <c r="AF30" s="1022">
        <v>3</v>
      </c>
      <c r="AG30" s="1023"/>
      <c r="AH30" s="1023"/>
      <c r="AI30" s="1023"/>
      <c r="AJ30" s="1024"/>
      <c r="AK30" s="967">
        <v>2</v>
      </c>
      <c r="AL30" s="958"/>
      <c r="AM30" s="958"/>
      <c r="AN30" s="958"/>
      <c r="AO30" s="958"/>
      <c r="AP30" s="958" t="s">
        <v>551</v>
      </c>
      <c r="AQ30" s="958"/>
      <c r="AR30" s="958"/>
      <c r="AS30" s="958"/>
      <c r="AT30" s="958"/>
      <c r="AU30" s="958" t="s">
        <v>551</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123</v>
      </c>
      <c r="R31" s="1026"/>
      <c r="S31" s="1026"/>
      <c r="T31" s="1026"/>
      <c r="U31" s="1026"/>
      <c r="V31" s="1026">
        <v>122</v>
      </c>
      <c r="W31" s="1026"/>
      <c r="X31" s="1026"/>
      <c r="Y31" s="1026"/>
      <c r="Z31" s="1026"/>
      <c r="AA31" s="1026">
        <v>1</v>
      </c>
      <c r="AB31" s="1026"/>
      <c r="AC31" s="1026"/>
      <c r="AD31" s="1026"/>
      <c r="AE31" s="1027"/>
      <c r="AF31" s="1022">
        <v>1</v>
      </c>
      <c r="AG31" s="1023"/>
      <c r="AH31" s="1023"/>
      <c r="AI31" s="1023"/>
      <c r="AJ31" s="1024"/>
      <c r="AK31" s="967">
        <v>44</v>
      </c>
      <c r="AL31" s="958"/>
      <c r="AM31" s="958"/>
      <c r="AN31" s="958"/>
      <c r="AO31" s="958"/>
      <c r="AP31" s="958" t="s">
        <v>551</v>
      </c>
      <c r="AQ31" s="958"/>
      <c r="AR31" s="958"/>
      <c r="AS31" s="958"/>
      <c r="AT31" s="958"/>
      <c r="AU31" s="958" t="s">
        <v>551</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134</v>
      </c>
      <c r="R32" s="1026"/>
      <c r="S32" s="1026"/>
      <c r="T32" s="1026"/>
      <c r="U32" s="1026"/>
      <c r="V32" s="1026">
        <v>103</v>
      </c>
      <c r="W32" s="1026"/>
      <c r="X32" s="1026"/>
      <c r="Y32" s="1026"/>
      <c r="Z32" s="1026"/>
      <c r="AA32" s="1026">
        <v>31</v>
      </c>
      <c r="AB32" s="1026"/>
      <c r="AC32" s="1026"/>
      <c r="AD32" s="1026"/>
      <c r="AE32" s="1027"/>
      <c r="AF32" s="1022">
        <v>207</v>
      </c>
      <c r="AG32" s="1023"/>
      <c r="AH32" s="1023"/>
      <c r="AI32" s="1023"/>
      <c r="AJ32" s="1024"/>
      <c r="AK32" s="967">
        <v>22</v>
      </c>
      <c r="AL32" s="958"/>
      <c r="AM32" s="958"/>
      <c r="AN32" s="958"/>
      <c r="AO32" s="958"/>
      <c r="AP32" s="958">
        <v>388</v>
      </c>
      <c r="AQ32" s="958"/>
      <c r="AR32" s="958"/>
      <c r="AS32" s="958"/>
      <c r="AT32" s="958"/>
      <c r="AU32" s="958">
        <v>194</v>
      </c>
      <c r="AV32" s="958"/>
      <c r="AW32" s="958"/>
      <c r="AX32" s="958"/>
      <c r="AY32" s="958"/>
      <c r="AZ32" s="1028"/>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380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552</v>
      </c>
      <c r="C68" s="973"/>
      <c r="D68" s="973"/>
      <c r="E68" s="973"/>
      <c r="F68" s="973"/>
      <c r="G68" s="973"/>
      <c r="H68" s="973"/>
      <c r="I68" s="973"/>
      <c r="J68" s="973"/>
      <c r="K68" s="973"/>
      <c r="L68" s="973"/>
      <c r="M68" s="973"/>
      <c r="N68" s="973"/>
      <c r="O68" s="973"/>
      <c r="P68" s="974"/>
      <c r="Q68" s="975">
        <v>1561</v>
      </c>
      <c r="R68" s="969"/>
      <c r="S68" s="969"/>
      <c r="T68" s="969"/>
      <c r="U68" s="969"/>
      <c r="V68" s="969">
        <v>1508</v>
      </c>
      <c r="W68" s="969"/>
      <c r="X68" s="969"/>
      <c r="Y68" s="969"/>
      <c r="Z68" s="969"/>
      <c r="AA68" s="969">
        <v>53</v>
      </c>
      <c r="AB68" s="969"/>
      <c r="AC68" s="969"/>
      <c r="AD68" s="969"/>
      <c r="AE68" s="969"/>
      <c r="AF68" s="969">
        <v>53</v>
      </c>
      <c r="AG68" s="969"/>
      <c r="AH68" s="969"/>
      <c r="AI68" s="969"/>
      <c r="AJ68" s="969"/>
      <c r="AK68" s="969">
        <v>85</v>
      </c>
      <c r="AL68" s="969"/>
      <c r="AM68" s="969"/>
      <c r="AN68" s="969"/>
      <c r="AO68" s="969"/>
      <c r="AP68" s="969">
        <v>69</v>
      </c>
      <c r="AQ68" s="969"/>
      <c r="AR68" s="969"/>
      <c r="AS68" s="969"/>
      <c r="AT68" s="969"/>
      <c r="AU68" s="969" t="s">
        <v>551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553</v>
      </c>
      <c r="C69" s="962"/>
      <c r="D69" s="962"/>
      <c r="E69" s="962"/>
      <c r="F69" s="962"/>
      <c r="G69" s="962"/>
      <c r="H69" s="962"/>
      <c r="I69" s="962"/>
      <c r="J69" s="962"/>
      <c r="K69" s="962"/>
      <c r="L69" s="962"/>
      <c r="M69" s="962"/>
      <c r="N69" s="962"/>
      <c r="O69" s="962"/>
      <c r="P69" s="963"/>
      <c r="Q69" s="964">
        <v>2389</v>
      </c>
      <c r="R69" s="958"/>
      <c r="S69" s="958"/>
      <c r="T69" s="958"/>
      <c r="U69" s="958"/>
      <c r="V69" s="958">
        <v>2369</v>
      </c>
      <c r="W69" s="958"/>
      <c r="X69" s="958"/>
      <c r="Y69" s="958"/>
      <c r="Z69" s="958"/>
      <c r="AA69" s="958">
        <v>20</v>
      </c>
      <c r="AB69" s="958"/>
      <c r="AC69" s="958"/>
      <c r="AD69" s="958"/>
      <c r="AE69" s="958"/>
      <c r="AF69" s="958">
        <v>20</v>
      </c>
      <c r="AG69" s="958"/>
      <c r="AH69" s="958"/>
      <c r="AI69" s="958"/>
      <c r="AJ69" s="958"/>
      <c r="AK69" s="958">
        <v>20</v>
      </c>
      <c r="AL69" s="958"/>
      <c r="AM69" s="958"/>
      <c r="AN69" s="958"/>
      <c r="AO69" s="958"/>
      <c r="AP69" s="958">
        <v>640</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554</v>
      </c>
      <c r="C70" s="962"/>
      <c r="D70" s="962"/>
      <c r="E70" s="962"/>
      <c r="F70" s="962"/>
      <c r="G70" s="962"/>
      <c r="H70" s="962"/>
      <c r="I70" s="962"/>
      <c r="J70" s="962"/>
      <c r="K70" s="962"/>
      <c r="L70" s="962"/>
      <c r="M70" s="962"/>
      <c r="N70" s="962"/>
      <c r="O70" s="962"/>
      <c r="P70" s="963"/>
      <c r="Q70" s="964">
        <v>10742</v>
      </c>
      <c r="R70" s="958"/>
      <c r="S70" s="958"/>
      <c r="T70" s="958"/>
      <c r="U70" s="958"/>
      <c r="V70" s="958">
        <v>10165</v>
      </c>
      <c r="W70" s="958"/>
      <c r="X70" s="958"/>
      <c r="Y70" s="958"/>
      <c r="Z70" s="958"/>
      <c r="AA70" s="958">
        <v>577</v>
      </c>
      <c r="AB70" s="958"/>
      <c r="AC70" s="958"/>
      <c r="AD70" s="958"/>
      <c r="AE70" s="958"/>
      <c r="AF70" s="958">
        <v>577</v>
      </c>
      <c r="AG70" s="958"/>
      <c r="AH70" s="958"/>
      <c r="AI70" s="958"/>
      <c r="AJ70" s="958"/>
      <c r="AK70" s="958">
        <v>565</v>
      </c>
      <c r="AL70" s="958"/>
      <c r="AM70" s="958"/>
      <c r="AN70" s="958"/>
      <c r="AO70" s="958"/>
      <c r="AP70" s="958">
        <v>0</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555</v>
      </c>
      <c r="C71" s="962"/>
      <c r="D71" s="962"/>
      <c r="E71" s="962"/>
      <c r="F71" s="962"/>
      <c r="G71" s="962"/>
      <c r="H71" s="962"/>
      <c r="I71" s="962"/>
      <c r="J71" s="962"/>
      <c r="K71" s="962"/>
      <c r="L71" s="962"/>
      <c r="M71" s="962"/>
      <c r="N71" s="962"/>
      <c r="O71" s="962"/>
      <c r="P71" s="963"/>
      <c r="Q71" s="964">
        <v>100</v>
      </c>
      <c r="R71" s="958"/>
      <c r="S71" s="958"/>
      <c r="T71" s="958"/>
      <c r="U71" s="958"/>
      <c r="V71" s="958">
        <v>91</v>
      </c>
      <c r="W71" s="958"/>
      <c r="X71" s="958"/>
      <c r="Y71" s="958"/>
      <c r="Z71" s="958"/>
      <c r="AA71" s="958">
        <v>9</v>
      </c>
      <c r="AB71" s="958"/>
      <c r="AC71" s="958"/>
      <c r="AD71" s="958"/>
      <c r="AE71" s="958"/>
      <c r="AF71" s="958">
        <v>9</v>
      </c>
      <c r="AG71" s="958"/>
      <c r="AH71" s="958"/>
      <c r="AI71" s="958"/>
      <c r="AJ71" s="958"/>
      <c r="AK71" s="958">
        <v>17</v>
      </c>
      <c r="AL71" s="958"/>
      <c r="AM71" s="958"/>
      <c r="AN71" s="958"/>
      <c r="AO71" s="958"/>
      <c r="AP71" s="958">
        <v>0</v>
      </c>
      <c r="AQ71" s="958"/>
      <c r="AR71" s="958"/>
      <c r="AS71" s="958"/>
      <c r="AT71" s="958"/>
      <c r="AU71" s="958" t="s">
        <v>551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556</v>
      </c>
      <c r="C72" s="962"/>
      <c r="D72" s="962"/>
      <c r="E72" s="962"/>
      <c r="F72" s="962"/>
      <c r="G72" s="962"/>
      <c r="H72" s="962"/>
      <c r="I72" s="962"/>
      <c r="J72" s="962"/>
      <c r="K72" s="962"/>
      <c r="L72" s="962"/>
      <c r="M72" s="962"/>
      <c r="N72" s="962"/>
      <c r="O72" s="962"/>
      <c r="P72" s="963"/>
      <c r="Q72" s="964">
        <v>303344</v>
      </c>
      <c r="R72" s="958"/>
      <c r="S72" s="958"/>
      <c r="T72" s="958"/>
      <c r="U72" s="958"/>
      <c r="V72" s="958">
        <v>298534</v>
      </c>
      <c r="W72" s="958"/>
      <c r="X72" s="958"/>
      <c r="Y72" s="958"/>
      <c r="Z72" s="958"/>
      <c r="AA72" s="958">
        <v>4810</v>
      </c>
      <c r="AB72" s="958"/>
      <c r="AC72" s="958"/>
      <c r="AD72" s="958"/>
      <c r="AE72" s="958"/>
      <c r="AF72" s="958">
        <v>4810</v>
      </c>
      <c r="AG72" s="958"/>
      <c r="AH72" s="958"/>
      <c r="AI72" s="958"/>
      <c r="AJ72" s="958"/>
      <c r="AK72" s="958">
        <v>2401</v>
      </c>
      <c r="AL72" s="958"/>
      <c r="AM72" s="958"/>
      <c r="AN72" s="958"/>
      <c r="AO72" s="958"/>
      <c r="AP72" s="958">
        <v>0</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604021</v>
      </c>
      <c r="AB110" s="876"/>
      <c r="AC110" s="876"/>
      <c r="AD110" s="876"/>
      <c r="AE110" s="877"/>
      <c r="AF110" s="878">
        <v>669569</v>
      </c>
      <c r="AG110" s="876"/>
      <c r="AH110" s="876"/>
      <c r="AI110" s="876"/>
      <c r="AJ110" s="877"/>
      <c r="AK110" s="878">
        <v>642898</v>
      </c>
      <c r="AL110" s="876"/>
      <c r="AM110" s="876"/>
      <c r="AN110" s="876"/>
      <c r="AO110" s="877"/>
      <c r="AP110" s="879">
        <v>22.9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5718234</v>
      </c>
      <c r="BR110" s="829"/>
      <c r="BS110" s="829"/>
      <c r="BT110" s="829"/>
      <c r="BU110" s="829"/>
      <c r="BV110" s="829">
        <v>5815200</v>
      </c>
      <c r="BW110" s="829"/>
      <c r="BX110" s="829"/>
      <c r="BY110" s="829"/>
      <c r="BZ110" s="829"/>
      <c r="CA110" s="829">
        <v>6200933</v>
      </c>
      <c r="CB110" s="829"/>
      <c r="CC110" s="829"/>
      <c r="CD110" s="829"/>
      <c r="CE110" s="829"/>
      <c r="CF110" s="853">
        <v>221.3</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202106</v>
      </c>
      <c r="BR111" s="804"/>
      <c r="BS111" s="804"/>
      <c r="BT111" s="804"/>
      <c r="BU111" s="804"/>
      <c r="BV111" s="804">
        <v>396467</v>
      </c>
      <c r="BW111" s="804"/>
      <c r="BX111" s="804"/>
      <c r="BY111" s="804"/>
      <c r="BZ111" s="804"/>
      <c r="CA111" s="804">
        <v>306086</v>
      </c>
      <c r="CB111" s="804"/>
      <c r="CC111" s="804"/>
      <c r="CD111" s="804"/>
      <c r="CE111" s="804"/>
      <c r="CF111" s="862">
        <v>10.9</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235478</v>
      </c>
      <c r="BR112" s="804"/>
      <c r="BS112" s="804"/>
      <c r="BT112" s="804"/>
      <c r="BU112" s="804"/>
      <c r="BV112" s="804">
        <v>216781</v>
      </c>
      <c r="BW112" s="804"/>
      <c r="BX112" s="804"/>
      <c r="BY112" s="804"/>
      <c r="BZ112" s="804"/>
      <c r="CA112" s="804">
        <v>195386</v>
      </c>
      <c r="CB112" s="804"/>
      <c r="CC112" s="804"/>
      <c r="CD112" s="804"/>
      <c r="CE112" s="804"/>
      <c r="CF112" s="862">
        <v>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202106</v>
      </c>
      <c r="DH112" s="804"/>
      <c r="DI112" s="804"/>
      <c r="DJ112" s="804"/>
      <c r="DK112" s="804"/>
      <c r="DL112" s="804">
        <v>396467</v>
      </c>
      <c r="DM112" s="804"/>
      <c r="DN112" s="804"/>
      <c r="DO112" s="804"/>
      <c r="DP112" s="804"/>
      <c r="DQ112" s="804">
        <v>306086</v>
      </c>
      <c r="DR112" s="804"/>
      <c r="DS112" s="804"/>
      <c r="DT112" s="804"/>
      <c r="DU112" s="804"/>
      <c r="DV112" s="781">
        <v>10.9</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18800</v>
      </c>
      <c r="AB113" s="906"/>
      <c r="AC113" s="906"/>
      <c r="AD113" s="906"/>
      <c r="AE113" s="907"/>
      <c r="AF113" s="908">
        <v>20070</v>
      </c>
      <c r="AG113" s="906"/>
      <c r="AH113" s="906"/>
      <c r="AI113" s="906"/>
      <c r="AJ113" s="907"/>
      <c r="AK113" s="908">
        <v>22410</v>
      </c>
      <c r="AL113" s="906"/>
      <c r="AM113" s="906"/>
      <c r="AN113" s="906"/>
      <c r="AO113" s="907"/>
      <c r="AP113" s="909">
        <v>0.8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39787</v>
      </c>
      <c r="BR113" s="804"/>
      <c r="BS113" s="804"/>
      <c r="BT113" s="804"/>
      <c r="BU113" s="804"/>
      <c r="BV113" s="804">
        <v>24742</v>
      </c>
      <c r="BW113" s="804"/>
      <c r="BX113" s="804"/>
      <c r="BY113" s="804"/>
      <c r="BZ113" s="804"/>
      <c r="CA113" s="804">
        <v>70629</v>
      </c>
      <c r="CB113" s="804"/>
      <c r="CC113" s="804"/>
      <c r="CD113" s="804"/>
      <c r="CE113" s="804"/>
      <c r="CF113" s="862">
        <v>2.5</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38741</v>
      </c>
      <c r="AB114" s="767"/>
      <c r="AC114" s="767"/>
      <c r="AD114" s="767"/>
      <c r="AE114" s="768"/>
      <c r="AF114" s="769">
        <v>19689</v>
      </c>
      <c r="AG114" s="767"/>
      <c r="AH114" s="767"/>
      <c r="AI114" s="767"/>
      <c r="AJ114" s="768"/>
      <c r="AK114" s="769">
        <v>7342</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108391</v>
      </c>
      <c r="BR114" s="804"/>
      <c r="BS114" s="804"/>
      <c r="BT114" s="804"/>
      <c r="BU114" s="804"/>
      <c r="BV114" s="804">
        <v>161364</v>
      </c>
      <c r="BW114" s="804"/>
      <c r="BX114" s="804"/>
      <c r="BY114" s="804"/>
      <c r="BZ114" s="804"/>
      <c r="CA114" s="804">
        <v>128984</v>
      </c>
      <c r="CB114" s="804"/>
      <c r="CC114" s="804"/>
      <c r="CD114" s="804"/>
      <c r="CE114" s="804"/>
      <c r="CF114" s="862">
        <v>4.5999999999999996</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42</v>
      </c>
      <c r="AB115" s="906"/>
      <c r="AC115" s="906"/>
      <c r="AD115" s="906"/>
      <c r="AE115" s="907"/>
      <c r="AF115" s="908">
        <v>35</v>
      </c>
      <c r="AG115" s="906"/>
      <c r="AH115" s="906"/>
      <c r="AI115" s="906"/>
      <c r="AJ115" s="907"/>
      <c r="AK115" s="908">
        <v>15</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661604</v>
      </c>
      <c r="AB117" s="890"/>
      <c r="AC117" s="890"/>
      <c r="AD117" s="890"/>
      <c r="AE117" s="891"/>
      <c r="AF117" s="892">
        <v>709363</v>
      </c>
      <c r="AG117" s="890"/>
      <c r="AH117" s="890"/>
      <c r="AI117" s="890"/>
      <c r="AJ117" s="891"/>
      <c r="AK117" s="892">
        <v>672665</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6303996</v>
      </c>
      <c r="BR119" s="832"/>
      <c r="BS119" s="832"/>
      <c r="BT119" s="832"/>
      <c r="BU119" s="832"/>
      <c r="BV119" s="832">
        <v>6614554</v>
      </c>
      <c r="BW119" s="832"/>
      <c r="BX119" s="832"/>
      <c r="BY119" s="832"/>
      <c r="BZ119" s="832"/>
      <c r="CA119" s="832">
        <v>6902018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4864053</v>
      </c>
      <c r="BR120" s="829"/>
      <c r="BS120" s="829"/>
      <c r="BT120" s="829"/>
      <c r="BU120" s="829"/>
      <c r="BV120" s="829">
        <v>5252524</v>
      </c>
      <c r="BW120" s="829"/>
      <c r="BX120" s="829"/>
      <c r="BY120" s="829"/>
      <c r="BZ120" s="829"/>
      <c r="CA120" s="829">
        <v>5696650</v>
      </c>
      <c r="CB120" s="829"/>
      <c r="CC120" s="829"/>
      <c r="CD120" s="829"/>
      <c r="CE120" s="829"/>
      <c r="CF120" s="853">
        <v>203.3</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v>235478</v>
      </c>
      <c r="DH120" s="829"/>
      <c r="DI120" s="829"/>
      <c r="DJ120" s="829"/>
      <c r="DK120" s="829"/>
      <c r="DL120" s="829">
        <v>216781</v>
      </c>
      <c r="DM120" s="829"/>
      <c r="DN120" s="829"/>
      <c r="DO120" s="829"/>
      <c r="DP120" s="829"/>
      <c r="DQ120" s="829">
        <v>195386</v>
      </c>
      <c r="DR120" s="829"/>
      <c r="DS120" s="829"/>
      <c r="DT120" s="829"/>
      <c r="DU120" s="829"/>
      <c r="DV120" s="830">
        <v>7</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25959</v>
      </c>
      <c r="BR121" s="804"/>
      <c r="BS121" s="804"/>
      <c r="BT121" s="804"/>
      <c r="BU121" s="804"/>
      <c r="BV121" s="804">
        <v>15541</v>
      </c>
      <c r="BW121" s="804"/>
      <c r="BX121" s="804"/>
      <c r="BY121" s="804"/>
      <c r="BZ121" s="804"/>
      <c r="CA121" s="804">
        <v>7713</v>
      </c>
      <c r="CB121" s="804"/>
      <c r="CC121" s="804"/>
      <c r="CD121" s="804"/>
      <c r="CE121" s="804"/>
      <c r="CF121" s="862">
        <v>0.3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4675090</v>
      </c>
      <c r="BR122" s="832"/>
      <c r="BS122" s="832"/>
      <c r="BT122" s="832"/>
      <c r="BU122" s="832"/>
      <c r="BV122" s="832">
        <v>4833857</v>
      </c>
      <c r="BW122" s="832"/>
      <c r="BX122" s="832"/>
      <c r="BY122" s="832"/>
      <c r="BZ122" s="832"/>
      <c r="CA122" s="832">
        <v>5108244</v>
      </c>
      <c r="CB122" s="832"/>
      <c r="CC122" s="832"/>
      <c r="CD122" s="832"/>
      <c r="CE122" s="832"/>
      <c r="CF122" s="833">
        <v>182.3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9565102</v>
      </c>
      <c r="BR123" s="820"/>
      <c r="BS123" s="820"/>
      <c r="BT123" s="820"/>
      <c r="BU123" s="820"/>
      <c r="BV123" s="820">
        <v>10101922</v>
      </c>
      <c r="BW123" s="820"/>
      <c r="BX123" s="820"/>
      <c r="BY123" s="820"/>
      <c r="BZ123" s="820"/>
      <c r="CA123" s="820">
        <v>10812607</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42</v>
      </c>
      <c r="AB127" s="767"/>
      <c r="AC127" s="767"/>
      <c r="AD127" s="767"/>
      <c r="AE127" s="768"/>
      <c r="AF127" s="769">
        <v>35</v>
      </c>
      <c r="AG127" s="767"/>
      <c r="AH127" s="767"/>
      <c r="AI127" s="767"/>
      <c r="AJ127" s="768"/>
      <c r="AK127" s="769">
        <v>15</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12844</v>
      </c>
      <c r="AB128" s="788"/>
      <c r="AC128" s="788"/>
      <c r="AD128" s="788"/>
      <c r="AE128" s="789"/>
      <c r="AF128" s="790">
        <v>12757</v>
      </c>
      <c r="AG128" s="788"/>
      <c r="AH128" s="788"/>
      <c r="AI128" s="788"/>
      <c r="AJ128" s="789"/>
      <c r="AK128" s="790">
        <v>12910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3055263</v>
      </c>
      <c r="AB129" s="767"/>
      <c r="AC129" s="767"/>
      <c r="AD129" s="767"/>
      <c r="AE129" s="768"/>
      <c r="AF129" s="769">
        <v>3182767</v>
      </c>
      <c r="AG129" s="767"/>
      <c r="AH129" s="767"/>
      <c r="AI129" s="767"/>
      <c r="AJ129" s="768"/>
      <c r="AK129" s="769">
        <v>3256734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434510</v>
      </c>
      <c r="AB130" s="767"/>
      <c r="AC130" s="767"/>
      <c r="AD130" s="767"/>
      <c r="AE130" s="768"/>
      <c r="AF130" s="769">
        <v>481276</v>
      </c>
      <c r="AG130" s="767"/>
      <c r="AH130" s="767"/>
      <c r="AI130" s="767"/>
      <c r="AJ130" s="768"/>
      <c r="AK130" s="769">
        <v>455261</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2620753</v>
      </c>
      <c r="AB131" s="751"/>
      <c r="AC131" s="751"/>
      <c r="AD131" s="751"/>
      <c r="AE131" s="752"/>
      <c r="AF131" s="753">
        <v>2701491</v>
      </c>
      <c r="AG131" s="751"/>
      <c r="AH131" s="751"/>
      <c r="AI131" s="751"/>
      <c r="AJ131" s="752"/>
      <c r="AK131" s="753">
        <v>2801473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8.1751313460000006</v>
      </c>
      <c r="AB132" s="732"/>
      <c r="AC132" s="732"/>
      <c r="AD132" s="732"/>
      <c r="AE132" s="733"/>
      <c r="AF132" s="734">
        <v>7.9707835410000003</v>
      </c>
      <c r="AG132" s="732"/>
      <c r="AH132" s="732"/>
      <c r="AI132" s="732"/>
      <c r="AJ132" s="733"/>
      <c r="AK132" s="734">
        <v>7.2995170749999998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7.8</v>
      </c>
      <c r="AB133" s="711"/>
      <c r="AC133" s="711"/>
      <c r="AD133" s="711"/>
      <c r="AE133" s="712"/>
      <c r="AF133" s="710">
        <v>7.9</v>
      </c>
      <c r="AG133" s="711"/>
      <c r="AH133" s="711"/>
      <c r="AI133" s="711"/>
      <c r="AJ133" s="712"/>
      <c r="AK133" s="710">
        <v>7.8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EB96yBar4EiNWV0pYlbVhPb3V01yVw7QseQRp9cVrTOitwKuSEe8Mu/lXBCKTcYSmz+ZVaPToasxXQyBW6KJA==" saltValue="sdI2pMO5S78LylMvkQFf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ZSr4rTg/k6UkH4G0J25SwElCrrl2xea+VgfViUM/Kv+bvbNip3nvY3w3/5kgwA8/MqSpVxPAnUWyfs5KnKMpw==" saltValue="YgOkxcbtN/CNxY8JO4qq2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safNuUfb6Wd+EcbeyMpuzWN+PZoUrViU2o6rtvjfmAaWfFPGs0sBTXuRs/hTOs7bIsnpQxFoMucOHIQ33z6/Q==" saltValue="Rt5h/kqAv6SdOh2EsUAd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949623</v>
      </c>
      <c r="AP9" s="262">
        <v>149288</v>
      </c>
      <c r="AQ9" s="263">
        <v>186275</v>
      </c>
      <c r="AR9" s="264">
        <v>-19.899999999999999</v>
      </c>
    </row>
    <row r="10" spans="1:46" ht="13.5" customHeight="1" x14ac:dyDescent="0.2">
      <c r="A10" s="247"/>
      <c r="AK10" s="1117" t="s">
        <v>485</v>
      </c>
      <c r="AL10" s="1118"/>
      <c r="AM10" s="1118"/>
      <c r="AN10" s="1119"/>
      <c r="AO10" s="265">
        <v>117978</v>
      </c>
      <c r="AP10" s="265">
        <v>18547</v>
      </c>
      <c r="AQ10" s="266">
        <v>28060</v>
      </c>
      <c r="AR10" s="267">
        <v>-33.9</v>
      </c>
    </row>
    <row r="11" spans="1:46" ht="13.5" customHeight="1" x14ac:dyDescent="0.2">
      <c r="A11" s="247"/>
      <c r="AK11" s="1117" t="s">
        <v>486</v>
      </c>
      <c r="AL11" s="1118"/>
      <c r="AM11" s="1118"/>
      <c r="AN11" s="1119"/>
      <c r="AO11" s="265" t="s">
        <v>487</v>
      </c>
      <c r="AP11" s="265" t="s">
        <v>487</v>
      </c>
      <c r="AQ11" s="266">
        <v>7123</v>
      </c>
      <c r="AR11" s="267" t="s">
        <v>487</v>
      </c>
    </row>
    <row r="12" spans="1:46" ht="13.5" customHeight="1" x14ac:dyDescent="0.2">
      <c r="A12" s="247"/>
      <c r="AK12" s="1117" t="s">
        <v>488</v>
      </c>
      <c r="AL12" s="1118"/>
      <c r="AM12" s="1118"/>
      <c r="AN12" s="1119"/>
      <c r="AO12" s="265" t="s">
        <v>487</v>
      </c>
      <c r="AP12" s="265" t="s">
        <v>487</v>
      </c>
      <c r="AQ12" s="266">
        <v>57</v>
      </c>
      <c r="AR12" s="267" t="s">
        <v>487</v>
      </c>
    </row>
    <row r="13" spans="1:46" ht="13.5" customHeight="1" x14ac:dyDescent="0.2">
      <c r="A13" s="247"/>
      <c r="AK13" s="1117" t="s">
        <v>489</v>
      </c>
      <c r="AL13" s="1118"/>
      <c r="AM13" s="1118"/>
      <c r="AN13" s="1119"/>
      <c r="AO13" s="265" t="s">
        <v>487</v>
      </c>
      <c r="AP13" s="265" t="s">
        <v>487</v>
      </c>
      <c r="AQ13" s="266">
        <v>6435</v>
      </c>
      <c r="AR13" s="267" t="s">
        <v>487</v>
      </c>
    </row>
    <row r="14" spans="1:46" ht="13.5" customHeight="1" x14ac:dyDescent="0.2">
      <c r="A14" s="247"/>
      <c r="AK14" s="1117" t="s">
        <v>490</v>
      </c>
      <c r="AL14" s="1118"/>
      <c r="AM14" s="1118"/>
      <c r="AN14" s="1119"/>
      <c r="AO14" s="265">
        <v>33197</v>
      </c>
      <c r="AP14" s="265">
        <v>5219</v>
      </c>
      <c r="AQ14" s="266">
        <v>3786</v>
      </c>
      <c r="AR14" s="267">
        <v>37.799999999999997</v>
      </c>
    </row>
    <row r="15" spans="1:46" ht="13.5" customHeight="1" x14ac:dyDescent="0.2">
      <c r="A15" s="247"/>
      <c r="AK15" s="1120" t="s">
        <v>491</v>
      </c>
      <c r="AL15" s="1121"/>
      <c r="AM15" s="1121"/>
      <c r="AN15" s="1122"/>
      <c r="AO15" s="265">
        <v>-66386</v>
      </c>
      <c r="AP15" s="265">
        <v>-10436</v>
      </c>
      <c r="AQ15" s="266">
        <v>-9323</v>
      </c>
      <c r="AR15" s="267">
        <v>11.9</v>
      </c>
    </row>
    <row r="16" spans="1:46" ht="13" x14ac:dyDescent="0.2">
      <c r="A16" s="247"/>
      <c r="AK16" s="1120" t="s">
        <v>178</v>
      </c>
      <c r="AL16" s="1121"/>
      <c r="AM16" s="1121"/>
      <c r="AN16" s="1122"/>
      <c r="AO16" s="265">
        <v>1034412</v>
      </c>
      <c r="AP16" s="265">
        <v>162618</v>
      </c>
      <c r="AQ16" s="266">
        <v>222412</v>
      </c>
      <c r="AR16" s="267">
        <v>-26.9</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13.05</v>
      </c>
      <c r="AP21" s="278">
        <v>17.59</v>
      </c>
      <c r="AQ21" s="279">
        <v>-4.54</v>
      </c>
      <c r="AS21" s="280"/>
      <c r="AT21" s="276"/>
    </row>
    <row r="22" spans="1:46" s="248" customFormat="1" ht="13" x14ac:dyDescent="0.2">
      <c r="A22" s="276"/>
      <c r="AK22" s="1123" t="s">
        <v>497</v>
      </c>
      <c r="AL22" s="1124"/>
      <c r="AM22" s="1124"/>
      <c r="AN22" s="1125"/>
      <c r="AO22" s="281">
        <v>96.9</v>
      </c>
      <c r="AP22" s="282">
        <v>95.9</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642898</v>
      </c>
      <c r="AP32" s="291">
        <v>101069</v>
      </c>
      <c r="AQ32" s="292">
        <v>124581</v>
      </c>
      <c r="AR32" s="293">
        <v>-18.899999999999999</v>
      </c>
    </row>
    <row r="33" spans="1:46" ht="13.5" customHeight="1" x14ac:dyDescent="0.2">
      <c r="A33" s="247"/>
      <c r="AK33" s="1107" t="s">
        <v>502</v>
      </c>
      <c r="AL33" s="1108"/>
      <c r="AM33" s="1108"/>
      <c r="AN33" s="1109"/>
      <c r="AO33" s="291" t="s">
        <v>487</v>
      </c>
      <c r="AP33" s="291" t="s">
        <v>487</v>
      </c>
      <c r="AQ33" s="292">
        <v>76</v>
      </c>
      <c r="AR33" s="293" t="s">
        <v>487</v>
      </c>
    </row>
    <row r="34" spans="1:46" ht="27" customHeight="1" x14ac:dyDescent="0.2">
      <c r="A34" s="247"/>
      <c r="AK34" s="1107" t="s">
        <v>503</v>
      </c>
      <c r="AL34" s="1108"/>
      <c r="AM34" s="1108"/>
      <c r="AN34" s="1109"/>
      <c r="AO34" s="291" t="s">
        <v>487</v>
      </c>
      <c r="AP34" s="291" t="s">
        <v>487</v>
      </c>
      <c r="AQ34" s="292">
        <v>163</v>
      </c>
      <c r="AR34" s="293" t="s">
        <v>487</v>
      </c>
    </row>
    <row r="35" spans="1:46" ht="27" customHeight="1" x14ac:dyDescent="0.2">
      <c r="A35" s="247"/>
      <c r="AK35" s="1107" t="s">
        <v>504</v>
      </c>
      <c r="AL35" s="1108"/>
      <c r="AM35" s="1108"/>
      <c r="AN35" s="1109"/>
      <c r="AO35" s="291">
        <v>22410</v>
      </c>
      <c r="AP35" s="291">
        <v>3523</v>
      </c>
      <c r="AQ35" s="292">
        <v>24428</v>
      </c>
      <c r="AR35" s="293">
        <v>-85.6</v>
      </c>
    </row>
    <row r="36" spans="1:46" ht="27" customHeight="1" x14ac:dyDescent="0.2">
      <c r="A36" s="247"/>
      <c r="AK36" s="1107" t="s">
        <v>505</v>
      </c>
      <c r="AL36" s="1108"/>
      <c r="AM36" s="1108"/>
      <c r="AN36" s="1109"/>
      <c r="AO36" s="291">
        <v>7342</v>
      </c>
      <c r="AP36" s="291">
        <v>1154</v>
      </c>
      <c r="AQ36" s="292">
        <v>4294</v>
      </c>
      <c r="AR36" s="293">
        <v>-73.099999999999994</v>
      </c>
    </row>
    <row r="37" spans="1:46" ht="13.5" customHeight="1" x14ac:dyDescent="0.2">
      <c r="A37" s="247"/>
      <c r="AK37" s="1107" t="s">
        <v>506</v>
      </c>
      <c r="AL37" s="1108"/>
      <c r="AM37" s="1108"/>
      <c r="AN37" s="1109"/>
      <c r="AO37" s="291">
        <v>15</v>
      </c>
      <c r="AP37" s="291">
        <v>2</v>
      </c>
      <c r="AQ37" s="292">
        <v>880</v>
      </c>
      <c r="AR37" s="293">
        <v>-99.8</v>
      </c>
    </row>
    <row r="38" spans="1:46" ht="27" customHeight="1" x14ac:dyDescent="0.2">
      <c r="A38" s="247"/>
      <c r="AK38" s="1110" t="s">
        <v>507</v>
      </c>
      <c r="AL38" s="1111"/>
      <c r="AM38" s="1111"/>
      <c r="AN38" s="1112"/>
      <c r="AO38" s="294" t="s">
        <v>487</v>
      </c>
      <c r="AP38" s="294" t="s">
        <v>487</v>
      </c>
      <c r="AQ38" s="295">
        <v>22</v>
      </c>
      <c r="AR38" s="283" t="s">
        <v>487</v>
      </c>
      <c r="AS38" s="290"/>
    </row>
    <row r="39" spans="1:46" ht="13" x14ac:dyDescent="0.2">
      <c r="A39" s="247"/>
      <c r="AK39" s="1110" t="s">
        <v>508</v>
      </c>
      <c r="AL39" s="1111"/>
      <c r="AM39" s="1111"/>
      <c r="AN39" s="1112"/>
      <c r="AO39" s="291">
        <v>-12910</v>
      </c>
      <c r="AP39" s="291">
        <v>-2030</v>
      </c>
      <c r="AQ39" s="292">
        <v>-5293</v>
      </c>
      <c r="AR39" s="293">
        <v>-61.6</v>
      </c>
      <c r="AS39" s="290"/>
    </row>
    <row r="40" spans="1:46" ht="27" customHeight="1" x14ac:dyDescent="0.2">
      <c r="A40" s="247"/>
      <c r="AK40" s="1107" t="s">
        <v>509</v>
      </c>
      <c r="AL40" s="1108"/>
      <c r="AM40" s="1108"/>
      <c r="AN40" s="1109"/>
      <c r="AO40" s="291">
        <v>-455261</v>
      </c>
      <c r="AP40" s="291">
        <v>-71571</v>
      </c>
      <c r="AQ40" s="292">
        <v>-99375</v>
      </c>
      <c r="AR40" s="293">
        <v>-28</v>
      </c>
      <c r="AS40" s="290"/>
    </row>
    <row r="41" spans="1:46" ht="13" x14ac:dyDescent="0.2">
      <c r="A41" s="247"/>
      <c r="AK41" s="1113" t="s">
        <v>288</v>
      </c>
      <c r="AL41" s="1114"/>
      <c r="AM41" s="1114"/>
      <c r="AN41" s="1115"/>
      <c r="AO41" s="291">
        <v>204494</v>
      </c>
      <c r="AP41" s="291">
        <v>32148</v>
      </c>
      <c r="AQ41" s="292">
        <v>49775</v>
      </c>
      <c r="AR41" s="293">
        <v>-35.4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1020092</v>
      </c>
      <c r="AN51" s="313">
        <v>156025</v>
      </c>
      <c r="AO51" s="314">
        <v>-8</v>
      </c>
      <c r="AP51" s="315">
        <v>200194</v>
      </c>
      <c r="AQ51" s="316">
        <v>5.2</v>
      </c>
      <c r="AR51" s="317">
        <v>-13.2</v>
      </c>
    </row>
    <row r="52" spans="1:44" ht="13" x14ac:dyDescent="0.2">
      <c r="A52" s="247"/>
      <c r="AK52" s="318"/>
      <c r="AL52" s="319" t="s">
        <v>519</v>
      </c>
      <c r="AM52" s="320">
        <v>336649</v>
      </c>
      <c r="AN52" s="321">
        <v>51491</v>
      </c>
      <c r="AO52" s="322">
        <v>-12.3</v>
      </c>
      <c r="AP52" s="323">
        <v>106422</v>
      </c>
      <c r="AQ52" s="324">
        <v>20.100000000000001</v>
      </c>
      <c r="AR52" s="325">
        <v>-32.4</v>
      </c>
    </row>
    <row r="53" spans="1:44" ht="13" x14ac:dyDescent="0.2">
      <c r="A53" s="247"/>
      <c r="AK53" s="303" t="s">
        <v>520</v>
      </c>
      <c r="AL53" s="304"/>
      <c r="AM53" s="312">
        <v>894905</v>
      </c>
      <c r="AN53" s="313">
        <v>136836</v>
      </c>
      <c r="AO53" s="314">
        <v>-12.3</v>
      </c>
      <c r="AP53" s="315">
        <v>196914</v>
      </c>
      <c r="AQ53" s="316">
        <v>-1.6</v>
      </c>
      <c r="AR53" s="317">
        <v>-10.7</v>
      </c>
    </row>
    <row r="54" spans="1:44" ht="13" x14ac:dyDescent="0.2">
      <c r="A54" s="247"/>
      <c r="AK54" s="318"/>
      <c r="AL54" s="319" t="s">
        <v>519</v>
      </c>
      <c r="AM54" s="320">
        <v>345935</v>
      </c>
      <c r="AN54" s="321">
        <v>52895</v>
      </c>
      <c r="AO54" s="322">
        <v>2.7</v>
      </c>
      <c r="AP54" s="323">
        <v>98966</v>
      </c>
      <c r="AQ54" s="324">
        <v>-7</v>
      </c>
      <c r="AR54" s="325">
        <v>9.6999999999999993</v>
      </c>
    </row>
    <row r="55" spans="1:44" ht="13" x14ac:dyDescent="0.2">
      <c r="A55" s="247"/>
      <c r="AK55" s="303" t="s">
        <v>521</v>
      </c>
      <c r="AL55" s="304"/>
      <c r="AM55" s="312">
        <v>793838</v>
      </c>
      <c r="AN55" s="313">
        <v>121941</v>
      </c>
      <c r="AO55" s="314">
        <v>-10.9</v>
      </c>
      <c r="AP55" s="315">
        <v>204757</v>
      </c>
      <c r="AQ55" s="316">
        <v>4</v>
      </c>
      <c r="AR55" s="317">
        <v>-14.9</v>
      </c>
    </row>
    <row r="56" spans="1:44" ht="13" x14ac:dyDescent="0.2">
      <c r="A56" s="247"/>
      <c r="AK56" s="318"/>
      <c r="AL56" s="319" t="s">
        <v>519</v>
      </c>
      <c r="AM56" s="320">
        <v>322909</v>
      </c>
      <c r="AN56" s="321">
        <v>49602</v>
      </c>
      <c r="AO56" s="322">
        <v>-6.2</v>
      </c>
      <c r="AP56" s="323">
        <v>106071</v>
      </c>
      <c r="AQ56" s="324">
        <v>7.2</v>
      </c>
      <c r="AR56" s="325">
        <v>-13.4</v>
      </c>
    </row>
    <row r="57" spans="1:44" ht="13" x14ac:dyDescent="0.2">
      <c r="A57" s="247"/>
      <c r="AK57" s="303" t="s">
        <v>522</v>
      </c>
      <c r="AL57" s="304"/>
      <c r="AM57" s="312">
        <v>1237722</v>
      </c>
      <c r="AN57" s="313">
        <v>191806</v>
      </c>
      <c r="AO57" s="314">
        <v>57.3</v>
      </c>
      <c r="AP57" s="315">
        <v>194971</v>
      </c>
      <c r="AQ57" s="316">
        <v>-4.8</v>
      </c>
      <c r="AR57" s="317">
        <v>62.1</v>
      </c>
    </row>
    <row r="58" spans="1:44" ht="13" x14ac:dyDescent="0.2">
      <c r="A58" s="247"/>
      <c r="AK58" s="318"/>
      <c r="AL58" s="319" t="s">
        <v>519</v>
      </c>
      <c r="AM58" s="320">
        <v>333721</v>
      </c>
      <c r="AN58" s="321">
        <v>51716</v>
      </c>
      <c r="AO58" s="322">
        <v>4.3</v>
      </c>
      <c r="AP58" s="323">
        <v>105966</v>
      </c>
      <c r="AQ58" s="324">
        <v>-0.1</v>
      </c>
      <c r="AR58" s="325">
        <v>4.4000000000000004</v>
      </c>
    </row>
    <row r="59" spans="1:44" ht="13" x14ac:dyDescent="0.2">
      <c r="A59" s="247"/>
      <c r="AK59" s="303" t="s">
        <v>523</v>
      </c>
      <c r="AL59" s="304"/>
      <c r="AM59" s="312">
        <v>1292144</v>
      </c>
      <c r="AN59" s="313">
        <v>203135</v>
      </c>
      <c r="AO59" s="314">
        <v>5.9</v>
      </c>
      <c r="AP59" s="315">
        <v>224172</v>
      </c>
      <c r="AQ59" s="316">
        <v>15</v>
      </c>
      <c r="AR59" s="317">
        <v>-9.1</v>
      </c>
    </row>
    <row r="60" spans="1:44" ht="13" x14ac:dyDescent="0.2">
      <c r="A60" s="247"/>
      <c r="AK60" s="318"/>
      <c r="AL60" s="319" t="s">
        <v>519</v>
      </c>
      <c r="AM60" s="320">
        <v>251388</v>
      </c>
      <c r="AN60" s="321">
        <v>39520</v>
      </c>
      <c r="AO60" s="322">
        <v>-23.6</v>
      </c>
      <c r="AP60" s="323">
        <v>117611</v>
      </c>
      <c r="AQ60" s="324">
        <v>11</v>
      </c>
      <c r="AR60" s="325">
        <v>-34.6</v>
      </c>
    </row>
    <row r="61" spans="1:44" ht="13" x14ac:dyDescent="0.2">
      <c r="A61" s="247"/>
      <c r="AK61" s="303" t="s">
        <v>524</v>
      </c>
      <c r="AL61" s="326"/>
      <c r="AM61" s="312">
        <v>1047740</v>
      </c>
      <c r="AN61" s="313">
        <v>161949</v>
      </c>
      <c r="AO61" s="314">
        <v>6.4</v>
      </c>
      <c r="AP61" s="315">
        <v>204202</v>
      </c>
      <c r="AQ61" s="327">
        <v>3.6</v>
      </c>
      <c r="AR61" s="317">
        <v>2.8</v>
      </c>
    </row>
    <row r="62" spans="1:44" ht="13" x14ac:dyDescent="0.2">
      <c r="A62" s="247"/>
      <c r="AK62" s="318"/>
      <c r="AL62" s="319" t="s">
        <v>519</v>
      </c>
      <c r="AM62" s="320">
        <v>318120</v>
      </c>
      <c r="AN62" s="321">
        <v>49045</v>
      </c>
      <c r="AO62" s="322">
        <v>-7</v>
      </c>
      <c r="AP62" s="323">
        <v>107007</v>
      </c>
      <c r="AQ62" s="324">
        <v>6.2</v>
      </c>
      <c r="AR62" s="325">
        <v>-13.2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IxZZrzYQqG7Q+4SWshYuke0klLfChfMWOm/dPE6lKCDILz5w+CGPwEc+naFITLe5aCNlKpHNw5jHjP7pPA1B6Q==" saltValue="7+ubk3qSYgMaL6H3loWP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F8/FDYLl+Sj2t0dpLP5sK1+uErB3Y5qV24za8R1hR/w8ttpoSPhahr+YBuDh268+EFSh79QV65glEhXzk7bEZQ==" saltValue="8Avbird9V6bmFF3WVY5U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p5QtOmak3jXjW2OwE6ofbni7YvU3A/pVNqFEK16b/iapSKIBpkM5Z7PFOE05yqsxha7q3jGErh+XC7D4sg8Puw==" saltValue="YwNl2bT5X9ThV0HaYt8B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64.02</v>
      </c>
      <c r="G47" s="12">
        <v>63.32</v>
      </c>
      <c r="H47" s="12">
        <v>56.72</v>
      </c>
      <c r="I47" s="12">
        <v>54.59</v>
      </c>
      <c r="J47" s="13">
        <v>53.49</v>
      </c>
    </row>
    <row r="48" spans="2:10" ht="57.75" customHeight="1" x14ac:dyDescent="0.2">
      <c r="B48" s="14"/>
      <c r="C48" s="1128" t="s">
        <v>4</v>
      </c>
      <c r="D48" s="1128"/>
      <c r="E48" s="1129"/>
      <c r="F48" s="15">
        <v>8.17</v>
      </c>
      <c r="G48" s="16">
        <v>9.5399999999999991</v>
      </c>
      <c r="H48" s="16">
        <v>6.01</v>
      </c>
      <c r="I48" s="16">
        <v>5.29</v>
      </c>
      <c r="J48" s="17">
        <v>6.52</v>
      </c>
    </row>
    <row r="49" spans="2:10" ht="57.75" customHeight="1" thickBot="1" x14ac:dyDescent="0.25">
      <c r="B49" s="18"/>
      <c r="C49" s="1130" t="s">
        <v>5</v>
      </c>
      <c r="D49" s="1130"/>
      <c r="E49" s="1131"/>
      <c r="F49" s="19">
        <v>4.47</v>
      </c>
      <c r="G49" s="20">
        <v>5.77</v>
      </c>
      <c r="H49" s="20" t="s">
        <v>531</v>
      </c>
      <c r="I49" s="20" t="s">
        <v>532</v>
      </c>
      <c r="J49" s="21">
        <v>1.48</v>
      </c>
    </row>
    <row r="50" spans="2:10" ht="13" x14ac:dyDescent="0.2"/>
  </sheetData>
  <sheetProtection algorithmName="SHA-512" hashValue="V20/cHHRdEiTyz0l14KzryQ91cYHpg63zbWkCy9n2AzLMD1hjPNpgOCUdHqvSF4Fb5WunHqLRHnUFqrbS61pDg==" saltValue="NqtS5b/F/2fQw1bQYbTy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崇平</cp:lastModifiedBy>
  <dcterms:created xsi:type="dcterms:W3CDTF">2026-02-23T09:59:01Z</dcterms:created>
  <dcterms:modified xsi:type="dcterms:W3CDTF">2026-03-23T05:40:06Z</dcterms:modified>
  <cp:category/>
</cp:coreProperties>
</file>