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404984AB-6FB8-4963-A757-64F8A1CE9E3A}" xr6:coauthVersionLast="47" xr6:coauthVersionMax="47" xr10:uidLastSave="{00000000-0000-0000-0000-000000000000}"/>
  <bookViews>
    <workbookView xWindow="-120" yWindow="-16320" windowWidth="29040" windowHeight="15720" tabRatio="88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alcChain>
</file>

<file path=xl/sharedStrings.xml><?xml version="1.0" encoding="utf-8"?>
<sst xmlns="http://schemas.openxmlformats.org/spreadsheetml/2006/main" count="1105" uniqueCount="558">
  <si>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</si>
  <si>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</si>
  <si>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</si>
  <si>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</si>
  <si>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</si>
  <si>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</si>
  <si>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</si>
  <si>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</si>
  <si>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</si>
  <si>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</si>
  <si>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</si>
  <si>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</si>
  <si>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</si>
  <si>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</si>
  <si>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</si>
  <si>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</si>
  <si>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</si>
  <si>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</si>
  <si>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</si>
  <si>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</si>
  <si>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</si>
  <si>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</si>
  <si>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</si>
  <si>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</si>
  <si>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</si>
  <si>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</si>
  <si>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</si>
  <si>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</si>
  <si>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</si>
  <si>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</si>
  <si>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</si>
  <si>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</si>
  <si>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</si>
  <si>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</si>
  <si>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</si>
  <si>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</si>
  <si>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</si>
  <si>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</si>
  <si>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</si>
  <si>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</si>
  <si>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</si>
  <si>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</si>
  <si>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</si>
  <si>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</si>
  <si>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</si>
  <si>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</si>
  <si>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</si>
  <si>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</si>
  <si>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</si>
  <si>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</si>
  <si>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</si>
  <si>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</si>
  <si>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</si>
  <si>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</si>
  <si>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</si>
  <si>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</si>
  <si>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</si>
  <si>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</si>
  <si>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</si>
  <si>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</si>
  <si>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</si>
  <si>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</si>
  <si>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</si>
  <si>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</si>
  <si>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</si>
  <si>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</si>
  <si>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</si>
  <si>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</si>
  <si>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</si>
  <si>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</si>
  <si>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</si>
  <si>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</si>
  <si>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</si>
  <si>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</si>
  <si>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</si>
  <si>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</si>
  <si>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</si>
  <si>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</si>
  <si>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</si>
  <si>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</si>
  <si>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</si>
  <si>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</si>
  <si>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</si>
  <si>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</si>
  <si>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</si>
  <si>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</si>
  <si>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</si>
  <si>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</si>
  <si>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</si>
  <si>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</si>
  <si>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</si>
  <si>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</si>
  <si>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</si>
  <si>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</si>
  <si>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湧水町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</si>
  <si>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</si>
  <si>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</si>
  <si>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</si>
  <si>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</si>
  <si>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</si>
  <si>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</si>
  <si>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</si>
  <si>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</si>
  <si>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</si>
  <si>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</si>
  <si>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</si>
  <si>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</si>
  <si>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</si>
  <si>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</si>
  <si>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</si>
  <si>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</si>
  <si>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</si>
  <si>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</si>
  <si>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</si>
  <si>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</si>
  <si>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</si>
  <si>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</si>
  <si>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</si>
  <si>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</si>
  <si>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</si>
  <si>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</si>
  <si>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</si>
  <si>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</si>
  <si>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</si>
  <si>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</si>
  <si>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</si>
  <si>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</si>
  <si>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</si>
  <si>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</si>
  <si>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</si>
  <si>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</si>
  <si>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</si>
  <si>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</si>
  <si>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</si>
  <si>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</si>
  <si>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</si>
  <si>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</si>
  <si>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</si>
  <si>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</si>
  <si>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</si>
  <si>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</si>
  <si>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</si>
  <si>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</si>
  <si>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</si>
  <si>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</si>
  <si>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</si>
  <si>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</si>
  <si>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</si>
  <si>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</si>
  <si>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</si>
  <si>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</si>
  <si>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</si>
  <si>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</si>
  <si>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</si>
  <si>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</si>
  <si>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</si>
  <si>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</si>
  <si>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</si>
  <si>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</si>
  <si>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</si>
  <si>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</si>
  <si>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</si>
  <si>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</si>
  <si>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</si>
  <si>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</si>
  <si>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</si>
  <si>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</si>
  <si>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</si>
  <si>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</si>
  <si>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</si>
  <si>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</si>
  <si>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</si>
  <si>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</si>
  <si>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</si>
  <si>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</si>
  <si>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</si>
  <si>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</si>
  <si>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</si>
  <si>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</si>
  <si>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</si>
  <si>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</si>
  <si>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</si>
  <si>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</si>
  <si>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</si>
  <si>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</si>
  <si>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</si>
  <si>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</si>
  <si>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</si>
  <si>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</si>
  <si>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</si>
  <si>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</si>
  <si>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</si>
  <si>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</si>
  <si>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</si>
  <si>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</si>
  <si>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</si>
  <si>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</si>
  <si>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</si>
  <si>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</si>
  <si>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</si>
  <si>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</si>
  <si>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</si>
  <si>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</si>
  <si>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</si>
  <si>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鹿児島県湧水町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</si>
  <si>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</si>
  <si>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</si>
  <si>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</si>
  <si>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</si>
  <si>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</si>
  <si>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</si>
  <si>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</si>
  <si>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</si>
  <si>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</si>
  <si>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</si>
  <si>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</si>
  <si>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</si>
  <si>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</si>
  <si>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</si>
  <si>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</si>
  <si>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</si>
  <si>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</si>
  <si>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</si>
  <si>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</si>
  <si>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</si>
  <si>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</si>
  <si>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</si>
  <si>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</si>
  <si>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</si>
  <si>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</si>
  <si>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</si>
  <si>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</si>
  <si>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</si>
  <si>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</si>
  <si>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</si>
  <si>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</si>
  <si>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</si>
  <si>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</si>
  <si>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</si>
  <si>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</si>
  <si>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</si>
  <si>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</si>
  <si>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</si>
  <si>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</si>
  <si>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</si>
  <si>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</si>
  <si>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</si>
  <si>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</si>
  <si>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</si>
  <si>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</si>
  <si>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</si>
  <si>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</si>
  <si>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</si>
  <si>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</si>
  <si>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</si>
  <si>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</si>
  <si>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</si>
  <si>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</si>
  <si>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</si>
  <si>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</si>
  <si>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</si>
  <si>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</si>
  <si>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</si>
  <si>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</si>
  <si>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</si>
  <si>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</si>
  <si>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</si>
  <si>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</si>
  <si>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</si>
  <si>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</si>
  <si>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</si>
  <si>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</si>
  <si>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</si>
  <si>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</si>
  <si>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</si>
  <si>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</si>
  <si>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</si>
  <si>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</si>
  <si>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</si>
  <si>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</si>
  <si>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</si>
  <si>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</si>
  <si>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</si>
  <si>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</si>
  <si>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</si>
  <si>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</si>
  <si>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</si>
  <si>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</si>
  <si>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</si>
  <si>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</si>
  <si>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</si>
  <si>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</si>
  <si>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</si>
  <si>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</si>
  <si>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</si>
  <si>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</si>
  <si>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</si>
  <si>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</si>
  <si>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</si>
  <si>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</si>
  <si>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</si>
  <si>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</si>
  <si>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</si>
  <si>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</si>
  <si>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</si>
  <si>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</si>
  <si>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</si>
  <si>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</si>
  <si>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</si>
  <si>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</si>
  <si>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</si>
  <si>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</si>
  <si>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</si>
  <si>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</si>
  <si>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</si>
  <si>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</si>
  <si>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</si>
  <si>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</si>
  <si>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</si>
  <si>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</si>
  <si>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</si>
  <si>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</si>
  <si>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</si>
  <si>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</si>
  <si>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市場</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</si>
  <si>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</si>
  <si>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</si>
  <si>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</si>
  <si>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</si>
  <si>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</si>
  <si>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</si>
  <si>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</si>
  <si>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</si>
  <si>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</si>
  <si>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</si>
  <si>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</si>
  <si>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</si>
  <si>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</si>
  <si>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</si>
  <si>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</si>
  <si>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</si>
  <si>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</si>
  <si>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</si>
  <si>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</si>
  <si>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</si>
  <si>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</si>
  <si>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</si>
  <si>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</si>
  <si>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</si>
  <si>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</si>
  <si>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</si>
  <si>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</si>
  <si>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</si>
  <si>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</si>
  <si>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</si>
  <si>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鹿児島県湧水町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</si>
  <si>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</si>
  <si>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</si>
  <si>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</si>
  <si>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</si>
  <si>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</si>
  <si>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</si>
  <si>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</si>
  <si>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</si>
  <si>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</si>
  <si>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</si>
  <si>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</si>
  <si>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</si>
  <si>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</si>
  <si>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</si>
  <si>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</si>
  <si>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</si>
  <si>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</si>
  <si>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</si>
  <si>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</si>
  <si>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</si>
  <si>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</si>
  <si>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</si>
  <si>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</si>
  <si>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</si>
  <si>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</si>
  <si>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</si>
  <si>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</si>
  <si>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</si>
  <si>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</si>
  <si>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</si>
  <si>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</si>
  <si>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</si>
  <si>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</si>
  <si>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湧水町国民健康保険特別会計</t>
    <phoneticPr fontId="5"/>
  </si>
  <si>
    <t>湧水町介護保険特別会計</t>
    <phoneticPr fontId="5"/>
  </si>
  <si>
    <t>湧水町後期高齢者医療特別会計</t>
    <phoneticPr fontId="5"/>
  </si>
  <si>
    <t>湧水町水道事業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</si>
  <si>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</si>
  <si>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</si>
  <si>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</si>
  <si>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</si>
  <si>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</si>
  <si>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</si>
  <si>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</si>
  <si>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</si>
  <si>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</si>
  <si>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</si>
  <si>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</si>
  <si>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</si>
  <si>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</si>
  <si>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</si>
  <si>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</si>
  <si>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</si>
  <si>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</si>
  <si>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</si>
  <si>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</si>
  <si>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</si>
  <si>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</si>
  <si>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</si>
  <si>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</si>
  <si>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</si>
  <si>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</si>
  <si>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</si>
  <si>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</si>
  <si>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</si>
  <si>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</si>
  <si>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</si>
  <si>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</si>
  <si>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</si>
  <si>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</si>
  <si>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</si>
  <si>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</si>
  <si>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</si>
  <si>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</si>
  <si>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</si>
  <si>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</si>
  <si>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</si>
  <si>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</si>
  <si>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</si>
  <si>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</si>
  <si>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</si>
  <si>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</si>
  <si>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</si>
  <si>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</si>
  <si>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</si>
  <si>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</si>
  <si>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</si>
  <si>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</si>
  <si>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</si>
  <si>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</si>
  <si>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</si>
  <si>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</si>
  <si>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</si>
  <si>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</si>
  <si>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</si>
  <si>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</si>
  <si>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</si>
  <si>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</si>
  <si>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</si>
  <si>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</si>
  <si>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</si>
  <si>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</si>
  <si>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</si>
  <si>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</si>
  <si>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</si>
  <si>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</si>
  <si>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</si>
  <si>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</si>
  <si>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</si>
  <si>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</si>
  <si>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</si>
  <si>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</si>
  <si>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</si>
  <si>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</si>
  <si>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</si>
  <si>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</si>
  <si>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</si>
  <si>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</si>
  <si>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</si>
  <si>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</si>
  <si>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</si>
  <si>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</si>
  <si>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</si>
  <si>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</si>
  <si>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</si>
  <si>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</si>
  <si>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</si>
  <si>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</si>
  <si>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</si>
  <si>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</si>
  <si>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</si>
  <si>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</si>
  <si>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</si>
  <si>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</si>
  <si>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</si>
  <si>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</si>
  <si>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</si>
  <si>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</si>
  <si>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</si>
  <si>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</si>
  <si>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</si>
  <si>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</si>
  <si>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</si>
  <si>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</si>
  <si>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</si>
  <si>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</si>
  <si>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</si>
  <si>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</si>
  <si>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</si>
  <si>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</si>
  <si>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</si>
  <si>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</si>
  <si>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</si>
  <si>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</si>
  <si>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</si>
  <si>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</si>
  <si>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</si>
  <si>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</si>
  <si>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</si>
  <si>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</si>
  <si>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</si>
  <si>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</si>
  <si>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</si>
  <si>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</si>
  <si>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</si>
  <si>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</si>
  <si>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</si>
  <si>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</si>
  <si>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</si>
  <si>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</si>
  <si>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</si>
  <si>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</si>
  <si>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</si>
  <si>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2.44</t>
  </si>
  <si>
    <t>▲ 3.06</t>
  </si>
  <si>
    <t>▲ 2.87</t>
  </si>
  <si>
    <t>湧水町水道事業</t>
  </si>
  <si>
    <t>一般会計</t>
  </si>
  <si>
    <t>湧水町国民健康保険特別会計</t>
  </si>
  <si>
    <t>湧水町介護保険特別会計</t>
  </si>
  <si>
    <t>湧水町後期高齢者医療特別会計</t>
  </si>
  <si>
    <t>その他会計（赤字）</t>
  </si>
  <si>
    <t>その他会計（黒字）</t>
  </si>
  <si>
    <t>R02</t>
    <phoneticPr fontId="5"/>
  </si>
  <si>
    <t>R03</t>
    <phoneticPr fontId="5"/>
  </si>
  <si>
    <t>R04</t>
    <phoneticPr fontId="5"/>
  </si>
  <si>
    <t>R05</t>
    <phoneticPr fontId="5"/>
  </si>
  <si>
    <t>R06</t>
    <phoneticPr fontId="5"/>
  </si>
  <si>
    <t>鹿児島県市町村総合事務組合</t>
  </si>
  <si>
    <t>伊佐湧水消防組合</t>
  </si>
  <si>
    <t>伊佐湧水環境管理組合</t>
    <rPh sb="2" eb="4">
      <t>ユウスイ</t>
    </rPh>
    <phoneticPr fontId="2"/>
  </si>
  <si>
    <t>姶良・伊佐地区介護保険組合</t>
    <rPh sb="0" eb="2">
      <t>アイラ</t>
    </rPh>
    <rPh sb="3" eb="5">
      <t>イサ</t>
    </rPh>
    <rPh sb="5" eb="7">
      <t>チク</t>
    </rPh>
    <rPh sb="7" eb="9">
      <t>カイゴ</t>
    </rPh>
    <rPh sb="9" eb="11">
      <t>ホケン</t>
    </rPh>
    <rPh sb="11" eb="13">
      <t>クミアイ</t>
    </rPh>
    <phoneticPr fontId="11"/>
  </si>
  <si>
    <t>鹿児島県後期高齢者医療広域連合（一般会計）</t>
  </si>
  <si>
    <t>鹿児島県後期高齢者医療広域連合（特別会計）</t>
    <rPh sb="16" eb="18">
      <t>トクベツ</t>
    </rPh>
    <rPh sb="18" eb="20">
      <t>カイケイ</t>
    </rPh>
    <phoneticPr fontId="11"/>
  </si>
  <si>
    <t>大口地方卸売市場管理組合</t>
  </si>
  <si>
    <t>-</t>
    <phoneticPr fontId="2"/>
  </si>
  <si>
    <t>伊佐北姶良火葬場管理組合</t>
    <phoneticPr fontId="2"/>
  </si>
  <si>
    <t>公共施設等整備基金</t>
  </si>
  <si>
    <t>橋梁改築整備基金</t>
  </si>
  <si>
    <t>地域福祉活動基金（地域振興基金）</t>
  </si>
  <si>
    <t>地域づくり基金</t>
  </si>
  <si>
    <t>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</si>
</sst>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138402</c:v>
                </c:pt>
                <c:pt idx="2">
                  <c:v>146367</c:v>
                </c:pt>
                <c:pt idx="3">
                  <c:v>165181</c:v>
                </c:pt>
                <c:pt idx="4">
                  <c:v>166234</c:v>
                </c:pt>
              </c:numCache>
            </c:numRef>
          </c:val>
          <c:smooth val="0"/>
          <c:extLst>
            <c:ext xmlns:c16="http://schemas.microsoft.com/office/drawing/2014/chart" uri="{C3380CC4-5D6E-409C-BE32-E72D297353CC}">
              <c16:uniqueId val="{00000000-86A6-4493-B059-FA30C42EE4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175581</c:v>
                </c:pt>
                <c:pt idx="1">
                  <c:v>398746</c:v>
                </c:pt>
                <c:pt idx="2">
                  <c:v>158800</c:v>
                </c:pt>
                <c:pt idx="3">
                  <c:v>145164</c:v>
                </c:pt>
                <c:pt idx="4">
                  <c:v>130117</c:v>
                </c:pt>
              </c:numCache>
            </c:numRef>
          </c:val>
          <c:smooth val="0"/>
          <c:extLst>
            <c:ext xmlns:c16="http://schemas.microsoft.com/office/drawing/2014/chart" uri="{C3380CC4-5D6E-409C-BE32-E72D297353CC}">
              <c16:uniqueId val="{00000001-86A6-4493-B059-FA30C42EE4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8.7100000000000009</c:v>
                </c:pt>
                <c:pt idx="1">
                  <c:v>9.6199999999999992</c:v>
                </c:pt>
                <c:pt idx="2">
                  <c:v>8.2799999999999994</c:v>
                </c:pt>
                <c:pt idx="3">
                  <c:v>8.2100000000000009</c:v>
                </c:pt>
                <c:pt idx="4">
                  <c:v>7.1</c:v>
                </c:pt>
              </c:numCache>
            </c:numRef>
          </c:val>
          <c:extLst>
            <c:ext xmlns:c16="http://schemas.microsoft.com/office/drawing/2014/chart" uri="{C3380CC4-5D6E-409C-BE32-E72D297353CC}">
              <c16:uniqueId val="{00000000-5B4E-4B93-94FE-78866CAEE4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27.79</c:v>
                </c:pt>
                <c:pt idx="1">
                  <c:v>28.66</c:v>
                </c:pt>
                <c:pt idx="2">
                  <c:v>28.33</c:v>
                </c:pt>
                <c:pt idx="3">
                  <c:v>25.16</c:v>
                </c:pt>
                <c:pt idx="4">
                  <c:v>22.92</c:v>
                </c:pt>
              </c:numCache>
            </c:numRef>
          </c:val>
          <c:extLst>
            <c:ext xmlns:c16="http://schemas.microsoft.com/office/drawing/2014/chart" uri="{C3380CC4-5D6E-409C-BE32-E72D297353CC}">
              <c16:uniqueId val="{00000001-5B4E-4B93-94FE-78866CAEE4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1.68</c:v>
                </c:pt>
                <c:pt idx="1">
                  <c:v>4.26</c:v>
                </c:pt>
                <c:pt idx="2">
                  <c:v>-2.44</c:v>
                </c:pt>
                <c:pt idx="3">
                  <c:v>-3.06</c:v>
                </c:pt>
                <c:pt idx="4">
                  <c:v>-2.87</c:v>
                </c:pt>
              </c:numCache>
            </c:numRef>
          </c:val>
          <c:smooth val="0"/>
          <c:extLst>
            <c:ext xmlns:c16="http://schemas.microsoft.com/office/drawing/2014/chart" uri="{C3380CC4-5D6E-409C-BE32-E72D297353CC}">
              <c16:uniqueId val="{00000002-5B4E-4B93-94FE-78866CAEE4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C22-4B8C-8868-CEAA66D9BF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22-4B8C-8868-CEAA66D9BFF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C22-4B8C-8868-CEAA66D9BFF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C22-4B8C-8868-CEAA66D9BFF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C22-4B8C-8868-CEAA66D9BFF9}"/>
            </c:ext>
          </c:extLst>
        </c:ser>
        <c:ser>
          <c:idx val="5"/>
          <c:order val="5"/>
          <c:tx>
            <c:strRef>
              <c:f>データシート!$A$32</c:f>
              <c:strCache>
                <c:ptCount val="1"/>
                <c:pt idx="0">
                  <c:v>湧水町後期高齢者医療特別会計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C22-4B8C-8868-CEAA66D9BFF9}"/>
            </c:ext>
          </c:extLst>
        </c:ser>
        <c:ser>
          <c:idx val="6"/>
          <c:order val="6"/>
          <c:tx>
            <c:strRef>
              <c:f>データシート!$A$33</c:f>
              <c:strCache>
                <c:ptCount val="1"/>
                <c:pt idx="0">
                  <c:v>湧水町介護保険特別会計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1.08</c:v>
                </c:pt>
                <c:pt idx="2">
                  <c:v>#N/A</c:v>
                </c:pt>
                <c:pt idx="3">
                  <c:v>1.56</c:v>
                </c:pt>
                <c:pt idx="4">
                  <c:v>#N/A</c:v>
                </c:pt>
                <c:pt idx="5">
                  <c:v>1.91</c:v>
                </c:pt>
                <c:pt idx="6">
                  <c:v>#N/A</c:v>
                </c:pt>
                <c:pt idx="7">
                  <c:v>2.08</c:v>
                </c:pt>
                <c:pt idx="8">
                  <c:v>#N/A</c:v>
                </c:pt>
                <c:pt idx="9">
                  <c:v>0.15</c:v>
                </c:pt>
              </c:numCache>
            </c:numRef>
          </c:val>
          <c:extLst>
            <c:ext xmlns:c16="http://schemas.microsoft.com/office/drawing/2014/chart" uri="{C3380CC4-5D6E-409C-BE32-E72D297353CC}">
              <c16:uniqueId val="{00000006-1C22-4B8C-8868-CEAA66D9BFF9}"/>
            </c:ext>
          </c:extLst>
        </c:ser>
        <c:ser>
          <c:idx val="7"/>
          <c:order val="7"/>
          <c:tx>
            <c:strRef>
              <c:f>データシート!$A$34</c:f>
              <c:strCache>
                <c:ptCount val="1"/>
                <c:pt idx="0">
                  <c:v>湧水町国民健康保険特別会計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0.76</c:v>
                </c:pt>
                <c:pt idx="2">
                  <c:v>#N/A</c:v>
                </c:pt>
                <c:pt idx="3">
                  <c:v>0.79</c:v>
                </c:pt>
                <c:pt idx="4">
                  <c:v>#N/A</c:v>
                </c:pt>
                <c:pt idx="5">
                  <c:v>0.69</c:v>
                </c:pt>
                <c:pt idx="6">
                  <c:v>#N/A</c:v>
                </c:pt>
                <c:pt idx="7">
                  <c:v>0.19</c:v>
                </c:pt>
                <c:pt idx="8">
                  <c:v>#N/A</c:v>
                </c:pt>
                <c:pt idx="9">
                  <c:v>0.37</c:v>
                </c:pt>
              </c:numCache>
            </c:numRef>
          </c:val>
          <c:extLst>
            <c:ext xmlns:c16="http://schemas.microsoft.com/office/drawing/2014/chart" uri="{C3380CC4-5D6E-409C-BE32-E72D297353CC}">
              <c16:uniqueId val="{00000007-1C22-4B8C-8868-CEAA66D9BFF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7.09</c:v>
                </c:pt>
                <c:pt idx="2">
                  <c:v>#N/A</c:v>
                </c:pt>
                <c:pt idx="3">
                  <c:v>8.1300000000000008</c:v>
                </c:pt>
                <c:pt idx="4">
                  <c:v>#N/A</c:v>
                </c:pt>
                <c:pt idx="5">
                  <c:v>6.77</c:v>
                </c:pt>
                <c:pt idx="6">
                  <c:v>#N/A</c:v>
                </c:pt>
                <c:pt idx="7">
                  <c:v>6.73</c:v>
                </c:pt>
                <c:pt idx="8">
                  <c:v>#N/A</c:v>
                </c:pt>
                <c:pt idx="9">
                  <c:v>5.65</c:v>
                </c:pt>
              </c:numCache>
            </c:numRef>
          </c:val>
          <c:extLst>
            <c:ext xmlns:c16="http://schemas.microsoft.com/office/drawing/2014/chart" uri="{C3380CC4-5D6E-409C-BE32-E72D297353CC}">
              <c16:uniqueId val="{00000008-1C22-4B8C-8868-CEAA66D9BFF9}"/>
            </c:ext>
          </c:extLst>
        </c:ser>
        <c:ser>
          <c:idx val="9"/>
          <c:order val="9"/>
          <c:tx>
            <c:strRef>
              <c:f>データシート!$A$36</c:f>
              <c:strCache>
                <c:ptCount val="1"/>
                <c:pt idx="0">
                  <c:v>湧水町水道事業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13.6</c:v>
                </c:pt>
                <c:pt idx="2">
                  <c:v>#N/A</c:v>
                </c:pt>
                <c:pt idx="3">
                  <c:v>11.7</c:v>
                </c:pt>
                <c:pt idx="4">
                  <c:v>#N/A</c:v>
                </c:pt>
                <c:pt idx="5">
                  <c:v>9.48</c:v>
                </c:pt>
                <c:pt idx="6">
                  <c:v>#N/A</c:v>
                </c:pt>
                <c:pt idx="7">
                  <c:v>9.27</c:v>
                </c:pt>
                <c:pt idx="8">
                  <c:v>#N/A</c:v>
                </c:pt>
                <c:pt idx="9">
                  <c:v>8.42</c:v>
                </c:pt>
              </c:numCache>
            </c:numRef>
          </c:val>
          <c:extLst>
            <c:ext xmlns:c16="http://schemas.microsoft.com/office/drawing/2014/chart" uri="{C3380CC4-5D6E-409C-BE32-E72D297353CC}">
              <c16:uniqueId val="{00000009-1C22-4B8C-8868-CEAA66D9BF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565</c:v>
                </c:pt>
                <c:pt idx="5">
                  <c:v>593</c:v>
                </c:pt>
                <c:pt idx="8">
                  <c:v>589</c:v>
                </c:pt>
                <c:pt idx="11">
                  <c:v>586</c:v>
                </c:pt>
                <c:pt idx="14">
                  <c:v>589</c:v>
                </c:pt>
              </c:numCache>
            </c:numRef>
          </c:val>
          <c:extLst>
            <c:ext xmlns:c16="http://schemas.microsoft.com/office/drawing/2014/chart" uri="{C3380CC4-5D6E-409C-BE32-E72D297353CC}">
              <c16:uniqueId val="{00000000-337D-445C-A916-3B1F6E6204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7D-445C-A916-3B1F6E6204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37D-445C-A916-3B1F6E6204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6</c:v>
                </c:pt>
                <c:pt idx="6">
                  <c:v>6</c:v>
                </c:pt>
                <c:pt idx="9">
                  <c:v>5</c:v>
                </c:pt>
                <c:pt idx="12">
                  <c:v>11</c:v>
                </c:pt>
              </c:numCache>
            </c:numRef>
          </c:val>
          <c:extLst>
            <c:ext xmlns:c16="http://schemas.microsoft.com/office/drawing/2014/chart" uri="{C3380CC4-5D6E-409C-BE32-E72D297353CC}">
              <c16:uniqueId val="{00000003-337D-445C-A916-3B1F6E6204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c:v>
                </c:pt>
                <c:pt idx="3">
                  <c:v>48</c:v>
                </c:pt>
                <c:pt idx="6">
                  <c:v>38</c:v>
                </c:pt>
                <c:pt idx="9">
                  <c:v>38</c:v>
                </c:pt>
                <c:pt idx="12">
                  <c:v>35</c:v>
                </c:pt>
              </c:numCache>
            </c:numRef>
          </c:val>
          <c:extLst>
            <c:ext xmlns:c16="http://schemas.microsoft.com/office/drawing/2014/chart" uri="{C3380CC4-5D6E-409C-BE32-E72D297353CC}">
              <c16:uniqueId val="{00000004-337D-445C-A916-3B1F6E6204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7D-445C-A916-3B1F6E6204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7D-445C-A916-3B1F6E6204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824</c:v>
                </c:pt>
                <c:pt idx="3">
                  <c:v>858</c:v>
                </c:pt>
                <c:pt idx="6">
                  <c:v>882</c:v>
                </c:pt>
                <c:pt idx="9">
                  <c:v>921</c:v>
                </c:pt>
                <c:pt idx="12">
                  <c:v>906</c:v>
                </c:pt>
              </c:numCache>
            </c:numRef>
          </c:val>
          <c:extLst>
            <c:ext xmlns:c16="http://schemas.microsoft.com/office/drawing/2014/chart" uri="{C3380CC4-5D6E-409C-BE32-E72D297353CC}">
              <c16:uniqueId val="{00000007-337D-445C-A916-3B1F6E6204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312</c:v>
                </c:pt>
                <c:pt idx="2">
                  <c:v>#N/A</c:v>
                </c:pt>
                <c:pt idx="3">
                  <c:v>#N/A</c:v>
                </c:pt>
                <c:pt idx="4">
                  <c:v>319</c:v>
                </c:pt>
                <c:pt idx="5">
                  <c:v>#N/A</c:v>
                </c:pt>
                <c:pt idx="6">
                  <c:v>#N/A</c:v>
                </c:pt>
                <c:pt idx="7">
                  <c:v>337</c:v>
                </c:pt>
                <c:pt idx="8">
                  <c:v>#N/A</c:v>
                </c:pt>
                <c:pt idx="9">
                  <c:v>#N/A</c:v>
                </c:pt>
                <c:pt idx="10">
                  <c:v>378</c:v>
                </c:pt>
                <c:pt idx="11">
                  <c:v>#N/A</c:v>
                </c:pt>
                <c:pt idx="12">
                  <c:v>#N/A</c:v>
                </c:pt>
                <c:pt idx="13">
                  <c:v>363</c:v>
                </c:pt>
                <c:pt idx="14">
                  <c:v>#N/A</c:v>
                </c:pt>
              </c:numCache>
            </c:numRef>
          </c:val>
          <c:smooth val="0"/>
          <c:extLst>
            <c:ext xmlns:c16="http://schemas.microsoft.com/office/drawing/2014/chart" uri="{C3380CC4-5D6E-409C-BE32-E72D297353CC}">
              <c16:uniqueId val="{00000008-337D-445C-A916-3B1F6E6204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5918</c:v>
                </c:pt>
                <c:pt idx="5">
                  <c:v>5607</c:v>
                </c:pt>
                <c:pt idx="8">
                  <c:v>5378</c:v>
                </c:pt>
                <c:pt idx="11">
                  <c:v>5445</c:v>
                </c:pt>
                <c:pt idx="14">
                  <c:v>5179</c:v>
                </c:pt>
              </c:numCache>
            </c:numRef>
          </c:val>
          <c:extLst>
            <c:ext xmlns:c16="http://schemas.microsoft.com/office/drawing/2014/chart" uri="{C3380CC4-5D6E-409C-BE32-E72D297353CC}">
              <c16:uniqueId val="{00000000-CAE6-43F9-B840-D6ACCE8041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109</c:v>
                </c:pt>
                <c:pt idx="5">
                  <c:v>100</c:v>
                </c:pt>
                <c:pt idx="8">
                  <c:v>94</c:v>
                </c:pt>
                <c:pt idx="11">
                  <c:v>88</c:v>
                </c:pt>
                <c:pt idx="14">
                  <c:v>82</c:v>
                </c:pt>
              </c:numCache>
            </c:numRef>
          </c:val>
          <c:extLst>
            <c:ext xmlns:c16="http://schemas.microsoft.com/office/drawing/2014/chart" uri="{C3380CC4-5D6E-409C-BE32-E72D297353CC}">
              <c16:uniqueId val="{00000001-CAE6-43F9-B840-D6ACCE8041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3372</c:v>
                </c:pt>
                <c:pt idx="5">
                  <c:v>3901</c:v>
                </c:pt>
                <c:pt idx="8">
                  <c:v>3952</c:v>
                </c:pt>
                <c:pt idx="11">
                  <c:v>3927</c:v>
                </c:pt>
                <c:pt idx="14">
                  <c:v>3827</c:v>
                </c:pt>
              </c:numCache>
            </c:numRef>
          </c:val>
          <c:extLst>
            <c:ext xmlns:c16="http://schemas.microsoft.com/office/drawing/2014/chart" uri="{C3380CC4-5D6E-409C-BE32-E72D297353CC}">
              <c16:uniqueId val="{00000002-CAE6-43F9-B840-D6ACCE8041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E6-43F9-B840-D6ACCE8041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E6-43F9-B840-D6ACCE8041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E6-43F9-B840-D6ACCE8041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1063</c:v>
                </c:pt>
                <c:pt idx="3">
                  <c:v>982</c:v>
                </c:pt>
                <c:pt idx="6">
                  <c:v>884</c:v>
                </c:pt>
                <c:pt idx="9">
                  <c:v>892</c:v>
                </c:pt>
                <c:pt idx="12">
                  <c:v>923</c:v>
                </c:pt>
              </c:numCache>
            </c:numRef>
          </c:val>
          <c:extLst>
            <c:ext xmlns:c16="http://schemas.microsoft.com/office/drawing/2014/chart" uri="{C3380CC4-5D6E-409C-BE32-E72D297353CC}">
              <c16:uniqueId val="{00000006-CAE6-43F9-B840-D6ACCE8041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c:v>
                </c:pt>
                <c:pt idx="3">
                  <c:v>14</c:v>
                </c:pt>
                <c:pt idx="6">
                  <c:v>7</c:v>
                </c:pt>
                <c:pt idx="9">
                  <c:v>2</c:v>
                </c:pt>
                <c:pt idx="12">
                  <c:v>69</c:v>
                </c:pt>
              </c:numCache>
            </c:numRef>
          </c:val>
          <c:extLst>
            <c:ext xmlns:c16="http://schemas.microsoft.com/office/drawing/2014/chart" uri="{C3380CC4-5D6E-409C-BE32-E72D297353CC}">
              <c16:uniqueId val="{00000007-CAE6-43F9-B840-D6ACCE8041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497</c:v>
                </c:pt>
                <c:pt idx="3">
                  <c:v>453</c:v>
                </c:pt>
                <c:pt idx="6">
                  <c:v>422</c:v>
                </c:pt>
                <c:pt idx="9">
                  <c:v>357</c:v>
                </c:pt>
                <c:pt idx="12">
                  <c:v>327</c:v>
                </c:pt>
              </c:numCache>
            </c:numRef>
          </c:val>
          <c:extLst>
            <c:ext xmlns:c16="http://schemas.microsoft.com/office/drawing/2014/chart" uri="{C3380CC4-5D6E-409C-BE32-E72D297353CC}">
              <c16:uniqueId val="{00000008-CAE6-43F9-B840-D6ACCE8041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AE6-43F9-B840-D6ACCE8041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8211</c:v>
                </c:pt>
                <c:pt idx="3">
                  <c:v>8052</c:v>
                </c:pt>
                <c:pt idx="6">
                  <c:v>7722</c:v>
                </c:pt>
                <c:pt idx="9">
                  <c:v>7434</c:v>
                </c:pt>
                <c:pt idx="12">
                  <c:v>6973</c:v>
                </c:pt>
              </c:numCache>
            </c:numRef>
          </c:val>
          <c:extLst>
            <c:ext xmlns:c16="http://schemas.microsoft.com/office/drawing/2014/chart" uri="{C3380CC4-5D6E-409C-BE32-E72D297353CC}">
              <c16:uniqueId val="{0000000A-CAE6-43F9-B840-D6ACCE8041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AE6-43F9-B840-D6ACCE8041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1237</c:v>
                </c:pt>
                <c:pt idx="1">
                  <c:v>1104</c:v>
                </c:pt>
                <c:pt idx="2">
                  <c:v>1020</c:v>
                </c:pt>
              </c:numCache>
            </c:numRef>
          </c:val>
          <c:extLst>
            <c:ext xmlns:c16="http://schemas.microsoft.com/office/drawing/2014/chart" uri="{C3380CC4-5D6E-409C-BE32-E72D297353CC}">
              <c16:uniqueId val="{00000000-CFF3-4129-B82F-5BA9D73143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734</c:v>
                </c:pt>
                <c:pt idx="1">
                  <c:v>772</c:v>
                </c:pt>
                <c:pt idx="2">
                  <c:v>754</c:v>
                </c:pt>
              </c:numCache>
            </c:numRef>
          </c:val>
          <c:extLst>
            <c:ext xmlns:c16="http://schemas.microsoft.com/office/drawing/2014/chart" uri="{C3380CC4-5D6E-409C-BE32-E72D297353CC}">
              <c16:uniqueId val="{00000001-CFF3-4129-B82F-5BA9D73143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1571</c:v>
                </c:pt>
                <c:pt idx="1">
                  <c:v>1579</c:v>
                </c:pt>
                <c:pt idx="2">
                  <c:v>1547</c:v>
                </c:pt>
              </c:numCache>
            </c:numRef>
          </c:val>
          <c:extLst>
            <c:ext xmlns:c16="http://schemas.microsoft.com/office/drawing/2014/chart" uri="{C3380CC4-5D6E-409C-BE32-E72D297353CC}">
              <c16:uniqueId val="{00000002-CFF3-4129-B82F-5BA9D73143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令和６年度の実質公債費比率については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算入公債費等が</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し，一般会計における公債費が</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ものの３ヶ年平均により</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数値が上昇した。　</a:t>
          </a: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引き続き，普通交付税の算入を受ける有利な地方債を活用するなど，健全な財政運営に努める必要がある。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公営企業債の元利償還金に対する繰入金は前年度と同程度であり，今後も高い水準で推移する見込みである。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また，組合等が起こした地方債の元利償還金に対する負担金等についても，前年度と同程度であり，引き続き公債費の上昇を招かないように調整・連携を図る。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本町において，満期一括償還地方債の借入れはない。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令和６年度の将来負担比率については，一般会計等に係る地方債の現在高の減少と基準財政需要額算入見込額の増加により前年度同様なしとなった。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一般会計等における地方債現在高については，今後も借入額を同年度の元金償還額以内に抑制することを原則として，残高の減少に努める。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公営企業債等繰入見込額については，近年減少傾向にあるが，水道事業会計において簡易水道の建設事業を実施しているところであり，今後は繰入金の増額が見込まれる。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基金については，可能な限り取り崩しを抑え，繰越金等を積み立てることにより，基金の減少を最大限に抑制し，将来負担比率の上昇を招かないよう健全な財政運営を図る必要がある。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鹿児島県湧水町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人件費や物件費の増額により，基金全体としては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災害など臨時的な財政需要に対応する必要もあることから，財政調整基金の確保はもとより充実化を図る必要がある。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・公共施設等整備基金：公共施設等の整備に必要な財源を確保する。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・橋梁改築整備基金：「川内川水系河川整備計画」に基づき，改築又は整備される町内の橋梁架替事業に関し，必要な財源を確保する。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・地域福祉活動基金：高齢者の保健，福祉の増進に関する地域福祉活動を促進するための財政需要に対応する。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・地域づくり基金：自主的，主体的な地域づくり事業及び農山村活性化事業の財政需要に対応する。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・福祉基金：福祉活動の促進，快適な生活環境の形成等を図るための事業の財政需要に対応する。</a:t>
          </a:r>
          <a:b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・地域づくり基金：地域政策事業等に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53,000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千円充当したこと等による減少。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・人材育成基金：医療介護従事車奨学金貸与事業等に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1,961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千円充当したことによる減少。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・福祉基金：高齢者訪問給食サービス事業に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千円充当したこと等による減少。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・地域福祉活動基金：障害者自立支援給付等事業に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千円充当したことによる減少。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・橋梁改築整備基金：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5,031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・学校教育施設等整備基金：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・学校教育施設等整備基金：吉松小学校図書整備に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千円充当したことによる減少。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・森林環境譲与税基金：林業振興事業に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30,511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千円充当したことによる減少。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・森林環境譲与税基金：森林環境譲与税を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30,524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・公共施設等整備基金：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30,102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千円積み立てたことによる増加。</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事業実施にかかる財源確保が厳しい状況であるため，事業の目的や内容を精査し，特定目的基金の充当などを行う必要がある。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・決算剰余金及び土地貸付収入を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・人権費や物件費などの増額により，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百万円を取り崩したことによる減少。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今後も災害などの臨時的な財政需要に対応する必要があることから，現残高を維持できるよう，財源確保と歳出抑制に取り組んでいく。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・臨時財政対策債償還費措置分などの積み立てにより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・公債費など増額により，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公共施設等の老朽化に伴い，地方債の活用が見込まれることから，現残高を維持できるように努める。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8,294
8,187
144.29
8,438,426
7,991,422
316,257
4,451,402
6,973,456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財政力指数は近年減少傾向にあ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は前年度と同数であった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産業構造的に第２次，第３次産業の占める割合が高いものの，所得水準が低いことや大規模企業等が少ないことなどにより，財政力指数は類似団体内平均値を下回っている。国全体の景気回復は不透明な状況で，加えて人口も減少しており，今後の財政力の向上は厳しい状況である。このことから，引き続き行政の効率化等に努め，また，企業誘致にも積極的に取り組み，税収と雇用の場の確保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1411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人件費が増加となったものの，ふるさと応援寄付金の増加や公債費の減少により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となった。交付税に依存している本町の財政構造にあっては，今後の普通交付税や臨時財政対策債の動向によっては，指数の増減が大きくなる可能性がある。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今後，自主財源の確保と，各町有財産施設の管理経費の節約・見直し等により，経常的経費の抑制に努める。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58674</xdr:rowOff>
    </xdr:from>
    <xdr:to>
      <xdr:col>23</xdr:col>
      <xdr:colOff>133350</xdr:colOff>
      <xdr:row>64</xdr:row>
      <xdr:rowOff>63500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3147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64</xdr:row>
      <xdr:rowOff>63500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266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64</xdr:row>
      <xdr:rowOff>53848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22610"/>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63</xdr:row>
      <xdr:rowOff>128778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2261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165625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151401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[297,181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人当たりの人件費・物件費等の決算額は，類似団体平均を下回っているが，全国平均や県平均よりも大きい額となっている。決算額では，人件費及び物件費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ともに増加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し，人口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減少したため，令和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年度は増加となった。　</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今後も引き続き消耗品費の節約に努めるとともに，計画的な修繕や備品購入等により物件費及び維持補修費の歳出を抑える。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121168</xdr:rowOff>
    </xdr:from>
    <xdr:to>
      <xdr:col>23</xdr:col>
      <xdr:colOff>133350</xdr:colOff>
      <xdr:row>81</xdr:row>
      <xdr:rowOff>137069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08618"/>
          <a:ext cx="8382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121848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09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119035</xdr:rowOff>
    </xdr:from>
    <xdr:to>
      <xdr:col>19</xdr:col>
      <xdr:colOff>133350</xdr:colOff>
      <xdr:row>81</xdr:row>
      <xdr:rowOff>121168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6485"/>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114091</xdr:rowOff>
    </xdr:from>
    <xdr:to>
      <xdr:col>15</xdr:col>
      <xdr:colOff>82550</xdr:colOff>
      <xdr:row>81</xdr:row>
      <xdr:rowOff>119035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01541"/>
          <a:ext cx="889000" cy="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112105</xdr:rowOff>
    </xdr:from>
    <xdr:to>
      <xdr:col>11</xdr:col>
      <xdr:colOff>31750</xdr:colOff>
      <xdr:row>81</xdr:row>
      <xdr:rowOff>114091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9555"/>
          <a:ext cx="889000" cy="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64461</xdr:rowOff>
    </xdr:from>
    <xdr:to>
      <xdr:col>7</xdr:col>
      <xdr:colOff>31750</xdr:colOff>
      <xdr:row>81</xdr:row>
      <xdr:rowOff>166061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150838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3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86269</xdr:rowOff>
    </xdr:from>
    <xdr:to>
      <xdr:col>23</xdr:col>
      <xdr:colOff>184150</xdr:colOff>
      <xdr:row>82</xdr:row>
      <xdr:rowOff>16419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7546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9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70368</xdr:rowOff>
    </xdr:from>
    <xdr:to>
      <xdr:col>19</xdr:col>
      <xdr:colOff>184150</xdr:colOff>
      <xdr:row>82</xdr:row>
      <xdr:rowOff>518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5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10695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26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68235</xdr:rowOff>
    </xdr:from>
    <xdr:to>
      <xdr:col>15</xdr:col>
      <xdr:colOff>133350</xdr:colOff>
      <xdr:row>81</xdr:row>
      <xdr:rowOff>169835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8562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63291</xdr:rowOff>
    </xdr:from>
    <xdr:to>
      <xdr:col>11</xdr:col>
      <xdr:colOff>82550</xdr:colOff>
      <xdr:row>81</xdr:row>
      <xdr:rowOff>164891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5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3618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61305</xdr:rowOff>
    </xdr:from>
    <xdr:to>
      <xdr:col>7</xdr:col>
      <xdr:colOff>31750</xdr:colOff>
      <xdr:row>81</xdr:row>
      <xdr:rowOff>162905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1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年度にかけて実施された給与改定・臨時特例法による国家公務員の給与削減措置が終了したことに伴い，平成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年度は指数が大きく低下した。平成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年度以降は，経験年数階層内における職員分布の変動により増減しているが，ほぼ同水準で推移している。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職員数の適正化とともに退職者の再任用を積極的に推進し，給与水準の適正化に努める。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136071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65866"/>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54732</xdr:rowOff>
    </xdr:from>
    <xdr:to>
      <xdr:col>77</xdr:col>
      <xdr:colOff>44450</xdr:colOff>
      <xdr:row>86</xdr:row>
      <xdr:rowOff>21166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27982"/>
          <a:ext cx="889000" cy="1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54732</xdr:rowOff>
    </xdr:from>
    <xdr:to>
      <xdr:col>72</xdr:col>
      <xdr:colOff>203200</xdr:colOff>
      <xdr:row>86</xdr:row>
      <xdr:rowOff>55638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2798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55638</xdr:rowOff>
    </xdr:from>
    <xdr:to>
      <xdr:col>68</xdr:col>
      <xdr:colOff>152400</xdr:colOff>
      <xdr:row>87</xdr:row>
      <xdr:rowOff>68036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00338"/>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151086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3932</xdr:rowOff>
    </xdr:from>
    <xdr:to>
      <xdr:col>73</xdr:col>
      <xdr:colOff>44450</xdr:colOff>
      <xdr:row>85</xdr:row>
      <xdr:rowOff>105532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115709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4838</xdr:rowOff>
    </xdr:from>
    <xdr:to>
      <xdr:col>68</xdr:col>
      <xdr:colOff>203200</xdr:colOff>
      <xdr:row>86</xdr:row>
      <xdr:rowOff>106438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退職者数を採用者数が上回ったことと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人口減少により，人口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人当たりの職員数は，類似団体内平均値を上回っている。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引き続き職員数の推移を考慮しながら，適正な定員管理を図る。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89366</xdr:rowOff>
    </xdr:from>
    <xdr:to>
      <xdr:col>81</xdr:col>
      <xdr:colOff>44450</xdr:colOff>
      <xdr:row>63</xdr:row>
      <xdr:rowOff>144865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890716"/>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169926</xdr:rowOff>
    </xdr:from>
    <xdr:to>
      <xdr:col>77</xdr:col>
      <xdr:colOff>44450</xdr:colOff>
      <xdr:row>63</xdr:row>
      <xdr:rowOff>89366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99826"/>
          <a:ext cx="889000" cy="9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128905</xdr:rowOff>
    </xdr:from>
    <xdr:to>
      <xdr:col>72</xdr:col>
      <xdr:colOff>203200</xdr:colOff>
      <xdr:row>62</xdr:row>
      <xdr:rowOff>169926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58805"/>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111209</xdr:rowOff>
    </xdr:from>
    <xdr:to>
      <xdr:col>68</xdr:col>
      <xdr:colOff>152400</xdr:colOff>
      <xdr:row>62</xdr:row>
      <xdr:rowOff>128905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41109"/>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153839</xdr:rowOff>
    </xdr:from>
    <xdr:to>
      <xdr:col>64</xdr:col>
      <xdr:colOff>152400</xdr:colOff>
      <xdr:row>62</xdr:row>
      <xdr:rowOff>83989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94166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38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94065</xdr:rowOff>
    </xdr:from>
    <xdr:to>
      <xdr:col>81</xdr:col>
      <xdr:colOff>95250</xdr:colOff>
      <xdr:row>64</xdr:row>
      <xdr:rowOff>24215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66142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86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38566</xdr:rowOff>
    </xdr:from>
    <xdr:to>
      <xdr:col>77</xdr:col>
      <xdr:colOff>95250</xdr:colOff>
      <xdr:row>63</xdr:row>
      <xdr:rowOff>140166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8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124943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92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119126</xdr:rowOff>
    </xdr:from>
    <xdr:to>
      <xdr:col>73</xdr:col>
      <xdr:colOff>44450</xdr:colOff>
      <xdr:row>63</xdr:row>
      <xdr:rowOff>49276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34053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78105</xdr:rowOff>
    </xdr:from>
    <xdr:to>
      <xdr:col>68</xdr:col>
      <xdr:colOff>203200</xdr:colOff>
      <xdr:row>63</xdr:row>
      <xdr:rowOff>8255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164482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60409</xdr:rowOff>
    </xdr:from>
    <xdr:to>
      <xdr:col>64</xdr:col>
      <xdr:colOff>152400</xdr:colOff>
      <xdr:row>62</xdr:row>
      <xdr:rowOff>162009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146786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7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年度の実質公債費比率については，算入公債費等が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し，一般会計における公債費が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ものの３ヶ年平均により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数値が上昇した。　本町の実質公債費率は近年上昇傾向にある。これは償還期間の短い地方債の借入が増えたことによる，単年度あたりの元利償還金の増加が主な要因である。引き続き，普通交付税の算入を受ける有利な地方債を活用するなど，健全な財政運営に努めるとともに，水道事業企業会計及び一部事務組合が借り入れる地方債についても事業計画等を事前に協議し，実質公債費比率が上昇しないように連携を図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138938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2978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100330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911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61722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815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52070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622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68343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令和６年度の将来負担比率については，一般会計等に係る地方債の現在高，の減少と地方債現在高等に係る基準財政需要額算入見込額の増加により，前年度同様なしとなった。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今後も，この状態を維持できるように健全な財政運営を行うため，普通建設事業等の計画的な実施，平準化及び見直しにより，基金残高の減少や地方債の借入れを抑制する必要がある。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また，一部事務組合においても負担金の減少を図るため，行財政改革に積極的に取り組むよう協議する。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136737</xdr:rowOff>
    </xdr:from>
    <xdr:to>
      <xdr:col>64</xdr:col>
      <xdr:colOff>152400</xdr:colOff>
      <xdr:row>15</xdr:row>
      <xdr:rowOff>66887</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5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51664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2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8,294
8,187
144.29
8,438,426
7,991,422
316,257
4,451,402
6,973,456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人件費に係る経常収支比率は，全国平均，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県平均，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類似団体内平均より高い数値になっている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職員数の適正化や退職者の再任用を積極的に推進するとともに，行政事務を遂行できる職員数を確保しながら，経常経費である人件費の抑制を図る。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156718</xdr:rowOff>
    </xdr:from>
    <xdr:to>
      <xdr:col>24</xdr:col>
      <xdr:colOff>25400</xdr:colOff>
      <xdr:row>38</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03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156718</xdr:rowOff>
    </xdr:from>
    <xdr:to>
      <xdr:col>19</xdr:col>
      <xdr:colOff>187325</xdr:colOff>
      <xdr:row>38</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03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133858</xdr:rowOff>
    </xdr:from>
    <xdr:to>
      <xdr:col>15</xdr:col>
      <xdr:colOff>98425</xdr:colOff>
      <xdr:row>38</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775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133858</xdr:rowOff>
    </xdr:from>
    <xdr:to>
      <xdr:col>11</xdr:col>
      <xdr:colOff>9525</xdr:colOff>
      <xdr:row>38</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7750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169926</xdr:rowOff>
    </xdr:from>
    <xdr:to>
      <xdr:col>24</xdr:col>
      <xdr:colOff>76200</xdr:colOff>
      <xdr:row>38</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105918</xdr:rowOff>
    </xdr:from>
    <xdr:to>
      <xdr:col>20</xdr:col>
      <xdr:colOff>38100</xdr:colOff>
      <xdr:row>38</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20845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169435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xdr:rowOff>
    </xdr:from>
    <xdr:to>
      <xdr:col>6</xdr:col>
      <xdr:colOff>171450</xdr:colOff>
      <xdr:row>38</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103141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物件費に係る経常収支比率は，主に，</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物価高騰により光熱水費等が増加となったことから，前年度よりも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近年は，経常的一般財源の充当額の減少により，比率が減少傾向にあったが，令和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年度は上記の理由により増加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568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58420</xdr:rowOff>
    </xdr:from>
    <xdr:to>
      <xdr:col>78</xdr:col>
      <xdr:colOff>69850</xdr:colOff>
      <xdr:row>15</xdr:row>
      <xdr:rowOff>85090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301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157480</xdr:rowOff>
    </xdr:from>
    <xdr:to>
      <xdr:col>73</xdr:col>
      <xdr:colOff>180975</xdr:colOff>
      <xdr:row>15</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57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157480</xdr:rowOff>
    </xdr:from>
    <xdr:to>
      <xdr:col>69</xdr:col>
      <xdr:colOff>92075</xdr:colOff>
      <xdr:row>15</xdr:row>
      <xdr:rowOff>8890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5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68580</xdr:rowOff>
    </xdr:from>
    <xdr:to>
      <xdr:col>82</xdr:col>
      <xdr:colOff>158750</xdr:colOff>
      <xdr:row>15</xdr:row>
      <xdr:rowOff>170180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85107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xdr:rowOff>
    </xdr:from>
    <xdr:to>
      <xdr:col>74</xdr:col>
      <xdr:colOff>31750</xdr:colOff>
      <xdr:row>15</xdr:row>
      <xdr:rowOff>109220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119397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106680</xdr:rowOff>
    </xdr:from>
    <xdr:to>
      <xdr:col>69</xdr:col>
      <xdr:colOff>142875</xdr:colOff>
      <xdr:row>15</xdr:row>
      <xdr:rowOff>36830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47007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129540</xdr:rowOff>
    </xdr:from>
    <xdr:to>
      <xdr:col>65</xdr:col>
      <xdr:colOff>53975</xdr:colOff>
      <xdr:row>15</xdr:row>
      <xdr:rowOff>59690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69867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，全国平均や県平均よりも下回っている。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特定財源が増加したことにより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扶助費の支出額は増加傾向にあるが，単独扶助費等の見直し・削減により抑制を図る。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996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09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よりは高いものの，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全国平均，県平均より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国民健康保険事業特別会計や介護保険事業特別会計など，保険料の見直し等を図ることにより，繰出金の削減に努める。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27940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956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111760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956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43180</xdr:rowOff>
    </xdr:from>
    <xdr:to>
      <xdr:col>73</xdr:col>
      <xdr:colOff>180975</xdr:colOff>
      <xdr:row>58</xdr:row>
      <xdr:rowOff>111760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8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87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148590</xdr:rowOff>
    </xdr:from>
    <xdr:to>
      <xdr:col>82</xdr:col>
      <xdr:colOff>158750</xdr:colOff>
      <xdr:row>58</xdr:row>
      <xdr:rowOff>78740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120667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104157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し，類似団体内平均よりも低い数値となったが，依然として全国平均や県平均よりも高い数値となっている。　</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補助費等については，今後，各種補助金の見直し（基準，額，年限）を行い，削減に努める。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14986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540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37</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037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03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36</xdr:row>
      <xdr:rowOff>154432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322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公債費に係る経常収支比率は，全国平均，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県平均，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類似団体内平均より高い数値になっている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の減少により，前年度よりも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今後も適債事業の計画的な実施と調整を行い，地方債の年度内借入額を元金償還額以内に抑える取組みを継続し，公債費の削減を図る。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100330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562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71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105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54611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10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147338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公債費以外に係る経常収支比率については，類似団体や全国平均，県平均よりも低い数値となっている。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今後の状況は不透明であり経常収支比率の上昇も危惧されることから，人件費・物件費の抑制に努める。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39370</xdr:rowOff>
    </xdr:from>
    <xdr:to>
      <xdr:col>82</xdr:col>
      <xdr:colOff>107950</xdr:colOff>
      <xdr:row>77</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410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39370</xdr:rowOff>
    </xdr:from>
    <xdr:to>
      <xdr:col>78</xdr:col>
      <xdr:colOff>69850</xdr:colOff>
      <xdr:row>77</xdr:row>
      <xdr:rowOff>62230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24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54611</xdr:rowOff>
    </xdr:from>
    <xdr:to>
      <xdr:col>73</xdr:col>
      <xdr:colOff>180975</xdr:colOff>
      <xdr:row>77</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084811"/>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54611</xdr:rowOff>
    </xdr:from>
    <xdr:to>
      <xdr:col>69</xdr:col>
      <xdr:colOff>92075</xdr:colOff>
      <xdr:row>77</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848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47007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160020</xdr:rowOff>
    </xdr:from>
    <xdr:to>
      <xdr:col>78</xdr:col>
      <xdr:colOff>120650</xdr:colOff>
      <xdr:row>77</xdr:row>
      <xdr:rowOff>90170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123207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3811</xdr:rowOff>
    </xdr:from>
    <xdr:to>
      <xdr:col>69</xdr:col>
      <xdr:colOff>142875</xdr:colOff>
      <xdr:row>76</xdr:row>
      <xdr:rowOff>105411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115587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102816</xdr:rowOff>
    </xdr:from>
    <xdr:to>
      <xdr:col>29</xdr:col>
      <xdr:colOff>127000</xdr:colOff>
      <xdr:row>16</xdr:row>
      <xdr:rowOff>51009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722191"/>
          <a:ext cx="647700" cy="119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51009</xdr:rowOff>
    </xdr:from>
    <xdr:to>
      <xdr:col>26</xdr:col>
      <xdr:colOff>50800</xdr:colOff>
      <xdr:row>16</xdr:row>
      <xdr:rowOff>99827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841834"/>
          <a:ext cx="698500" cy="48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99827</xdr:rowOff>
    </xdr:from>
    <xdr:to>
      <xdr:col>22</xdr:col>
      <xdr:colOff>114300</xdr:colOff>
      <xdr:row>16</xdr:row>
      <xdr:rowOff>135066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890652"/>
          <a:ext cx="698500" cy="35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135066</xdr:rowOff>
    </xdr:from>
    <xdr:to>
      <xdr:col>18</xdr:col>
      <xdr:colOff>177800</xdr:colOff>
      <xdr:row>17</xdr:row>
      <xdr:rowOff>1083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925891"/>
          <a:ext cx="698500" cy="37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91735</xdr:rowOff>
    </xdr:from>
    <xdr:to>
      <xdr:col>15</xdr:col>
      <xdr:colOff>101600</xdr:colOff>
      <xdr:row>18</xdr:row>
      <xdr:rowOff>21885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4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52016</xdr:rowOff>
    </xdr:from>
    <xdr:to>
      <xdr:col>29</xdr:col>
      <xdr:colOff>177800</xdr:colOff>
      <xdr:row>15</xdr:row>
      <xdr:rowOff>153616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671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68543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51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209</xdr:rowOff>
    </xdr:from>
    <xdr:to>
      <xdr:col>26</xdr:col>
      <xdr:colOff>101600</xdr:colOff>
      <xdr:row>16</xdr:row>
      <xdr:rowOff>101809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791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111986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59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49027</xdr:rowOff>
    </xdr:from>
    <xdr:to>
      <xdr:col>22</xdr:col>
      <xdr:colOff>165100</xdr:colOff>
      <xdr:row>16</xdr:row>
      <xdr:rowOff>150627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839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160804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60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84266</xdr:rowOff>
    </xdr:from>
    <xdr:to>
      <xdr:col>19</xdr:col>
      <xdr:colOff>38100</xdr:colOff>
      <xdr:row>17</xdr:row>
      <xdr:rowOff>14416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75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24593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64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121733</xdr:rowOff>
    </xdr:from>
    <xdr:to>
      <xdr:col>15</xdr:col>
      <xdr:colOff>101600</xdr:colOff>
      <xdr:row>17</xdr:row>
      <xdr:rowOff>51883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12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68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34493</xdr:rowOff>
    </xdr:from>
    <xdr:to>
      <xdr:col>29</xdr:col>
      <xdr:colOff>127000</xdr:colOff>
      <xdr:row>36</xdr:row>
      <xdr:rowOff>47231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987743"/>
          <a:ext cx="647700" cy="12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34493</xdr:rowOff>
    </xdr:from>
    <xdr:to>
      <xdr:col>26</xdr:col>
      <xdr:colOff>50800</xdr:colOff>
      <xdr:row>36</xdr:row>
      <xdr:rowOff>111176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87743"/>
          <a:ext cx="698500" cy="76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111176</xdr:rowOff>
    </xdr:from>
    <xdr:to>
      <xdr:col>22</xdr:col>
      <xdr:colOff>114300</xdr:colOff>
      <xdr:row>36</xdr:row>
      <xdr:rowOff>145580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64426"/>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145580</xdr:rowOff>
    </xdr:from>
    <xdr:to>
      <xdr:col>18</xdr:col>
      <xdr:colOff>177800</xdr:colOff>
      <xdr:row>36</xdr:row>
      <xdr:rowOff>162661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098830"/>
          <a:ext cx="698500" cy="17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165760</xdr:rowOff>
    </xdr:from>
    <xdr:to>
      <xdr:col>15</xdr:col>
      <xdr:colOff>101600</xdr:colOff>
      <xdr:row>37</xdr:row>
      <xdr:rowOff>95910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19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80687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20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339331</xdr:rowOff>
    </xdr:from>
    <xdr:to>
      <xdr:col>29</xdr:col>
      <xdr:colOff>177800</xdr:colOff>
      <xdr:row>36</xdr:row>
      <xdr:rowOff>98031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49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184408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326593</xdr:rowOff>
    </xdr:from>
    <xdr:to>
      <xdr:col>26</xdr:col>
      <xdr:colOff>101600</xdr:colOff>
      <xdr:row>36</xdr:row>
      <xdr:rowOff>85293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36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95470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0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60376</xdr:rowOff>
    </xdr:from>
    <xdr:to>
      <xdr:col>22</xdr:col>
      <xdr:colOff>165100</xdr:colOff>
      <xdr:row>36</xdr:row>
      <xdr:rowOff>161976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1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172153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8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94780</xdr:rowOff>
    </xdr:from>
    <xdr:to>
      <xdr:col>19</xdr:col>
      <xdr:colOff>38100</xdr:colOff>
      <xdr:row>37</xdr:row>
      <xdr:rowOff>24930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48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206557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1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111861</xdr:rowOff>
    </xdr:from>
    <xdr:to>
      <xdr:col>15</xdr:col>
      <xdr:colOff>101600</xdr:colOff>
      <xdr:row>37</xdr:row>
      <xdr:rowOff>42011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06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223638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3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8,294
8,187
144.29
8,438,426
7,991,422
316,257
4,451,402
6,973,456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142908</xdr:rowOff>
    </xdr:from>
    <xdr:to>
      <xdr:col>24</xdr:col>
      <xdr:colOff>63500</xdr:colOff>
      <xdr:row>34</xdr:row>
      <xdr:rowOff>92220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00758"/>
          <a:ext cx="838200" cy="12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90193</xdr:rowOff>
    </xdr:from>
    <xdr:to>
      <xdr:col>19</xdr:col>
      <xdr:colOff>177800</xdr:colOff>
      <xdr:row>34</xdr:row>
      <xdr:rowOff>92220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19493"/>
          <a:ext cx="8890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90193</xdr:rowOff>
    </xdr:from>
    <xdr:to>
      <xdr:col>15</xdr:col>
      <xdr:colOff>50800</xdr:colOff>
      <xdr:row>34</xdr:row>
      <xdr:rowOff>148067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19493"/>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148067</xdr:rowOff>
    </xdr:from>
    <xdr:to>
      <xdr:col>10</xdr:col>
      <xdr:colOff>114300</xdr:colOff>
      <xdr:row>35</xdr:row>
      <xdr:rowOff>25804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77367"/>
          <a:ext cx="8890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58024</xdr:rowOff>
    </xdr:from>
    <xdr:to>
      <xdr:col>6</xdr:col>
      <xdr:colOff>38100</xdr:colOff>
      <xdr:row>35</xdr:row>
      <xdr:rowOff>159624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150751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5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92108</xdr:rowOff>
    </xdr:from>
    <xdr:to>
      <xdr:col>24</xdr:col>
      <xdr:colOff>114300</xdr:colOff>
      <xdr:row>34</xdr:row>
      <xdr:rowOff>22258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4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114985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0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41420</xdr:rowOff>
    </xdr:from>
    <xdr:to>
      <xdr:col>20</xdr:col>
      <xdr:colOff>38100</xdr:colOff>
      <xdr:row>34</xdr:row>
      <xdr:rowOff>143020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159547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4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39393</xdr:rowOff>
    </xdr:from>
    <xdr:to>
      <xdr:col>15</xdr:col>
      <xdr:colOff>101600</xdr:colOff>
      <xdr:row>34</xdr:row>
      <xdr:rowOff>140993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6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157520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4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97267</xdr:rowOff>
    </xdr:from>
    <xdr:to>
      <xdr:col>10</xdr:col>
      <xdr:colOff>165100</xdr:colOff>
      <xdr:row>35</xdr:row>
      <xdr:rowOff>27417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43944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0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146454</xdr:rowOff>
    </xdr:from>
    <xdr:to>
      <xdr:col>6</xdr:col>
      <xdr:colOff>38100</xdr:colOff>
      <xdr:row>35</xdr:row>
      <xdr:rowOff>76604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93131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5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89303</xdr:rowOff>
    </xdr:from>
    <xdr:to>
      <xdr:col>24</xdr:col>
      <xdr:colOff>63500</xdr:colOff>
      <xdr:row>58</xdr:row>
      <xdr:rowOff>94126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33403"/>
          <a:ext cx="8382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92087</xdr:rowOff>
    </xdr:from>
    <xdr:to>
      <xdr:col>19</xdr:col>
      <xdr:colOff>177800</xdr:colOff>
      <xdr:row>58</xdr:row>
      <xdr:rowOff>94126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36187"/>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92087</xdr:rowOff>
    </xdr:from>
    <xdr:to>
      <xdr:col>15</xdr:col>
      <xdr:colOff>50800</xdr:colOff>
      <xdr:row>58</xdr:row>
      <xdr:rowOff>94854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6187"/>
          <a:ext cx="889000" cy="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92571</xdr:rowOff>
    </xdr:from>
    <xdr:to>
      <xdr:col>10</xdr:col>
      <xdr:colOff>114300</xdr:colOff>
      <xdr:row>58</xdr:row>
      <xdr:rowOff>94854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36671"/>
          <a:ext cx="889000" cy="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37298</xdr:rowOff>
    </xdr:from>
    <xdr:to>
      <xdr:col>6</xdr:col>
      <xdr:colOff>38100</xdr:colOff>
      <xdr:row>58</xdr:row>
      <xdr:rowOff>138898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155425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5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38503</xdr:rowOff>
    </xdr:from>
    <xdr:to>
      <xdr:col>24</xdr:col>
      <xdr:colOff>114300</xdr:colOff>
      <xdr:row>58</xdr:row>
      <xdr:rowOff>140103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43326</xdr:rowOff>
    </xdr:from>
    <xdr:to>
      <xdr:col>20</xdr:col>
      <xdr:colOff>38100</xdr:colOff>
      <xdr:row>58</xdr:row>
      <xdr:rowOff>144926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8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136053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41287</xdr:rowOff>
    </xdr:from>
    <xdr:to>
      <xdr:col>15</xdr:col>
      <xdr:colOff>101600</xdr:colOff>
      <xdr:row>58</xdr:row>
      <xdr:rowOff>142887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134014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44054</xdr:rowOff>
    </xdr:from>
    <xdr:to>
      <xdr:col>10</xdr:col>
      <xdr:colOff>165100</xdr:colOff>
      <xdr:row>58</xdr:row>
      <xdr:rowOff>145654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136781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41771</xdr:rowOff>
    </xdr:from>
    <xdr:to>
      <xdr:col>6</xdr:col>
      <xdr:colOff>38100</xdr:colOff>
      <xdr:row>58</xdr:row>
      <xdr:rowOff>143371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134498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150654</xdr:rowOff>
    </xdr:from>
    <xdr:to>
      <xdr:col>24</xdr:col>
      <xdr:colOff>63500</xdr:colOff>
      <xdr:row>78</xdr:row>
      <xdr:rowOff>61595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52304"/>
          <a:ext cx="838200" cy="8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61595</xdr:rowOff>
    </xdr:from>
    <xdr:to>
      <xdr:col>19</xdr:col>
      <xdr:colOff>177800</xdr:colOff>
      <xdr:row>78</xdr:row>
      <xdr:rowOff>81711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34695"/>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40469</xdr:rowOff>
    </xdr:from>
    <xdr:to>
      <xdr:col>15</xdr:col>
      <xdr:colOff>50800</xdr:colOff>
      <xdr:row>78</xdr:row>
      <xdr:rowOff>81711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13569"/>
          <a:ext cx="889000" cy="4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40469</xdr:rowOff>
    </xdr:from>
    <xdr:to>
      <xdr:col>10</xdr:col>
      <xdr:colOff>114300</xdr:colOff>
      <xdr:row>78</xdr:row>
      <xdr:rowOff>78263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13569"/>
          <a:ext cx="889000" cy="3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53715</xdr:rowOff>
    </xdr:from>
    <xdr:to>
      <xdr:col>6</xdr:col>
      <xdr:colOff>38100</xdr:colOff>
      <xdr:row>77</xdr:row>
      <xdr:rowOff>155315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392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99854</xdr:rowOff>
    </xdr:from>
    <xdr:to>
      <xdr:col>24</xdr:col>
      <xdr:colOff>114300</xdr:colOff>
      <xdr:row>78</xdr:row>
      <xdr:rowOff>30004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78281</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7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10795</xdr:rowOff>
    </xdr:from>
    <xdr:to>
      <xdr:col>20</xdr:col>
      <xdr:colOff>38100</xdr:colOff>
      <xdr:row>78</xdr:row>
      <xdr:rowOff>112395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103522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7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30911</xdr:rowOff>
    </xdr:from>
    <xdr:to>
      <xdr:col>15</xdr:col>
      <xdr:colOff>101600</xdr:colOff>
      <xdr:row>78</xdr:row>
      <xdr:rowOff>132511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123638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161119</xdr:rowOff>
    </xdr:from>
    <xdr:to>
      <xdr:col>10</xdr:col>
      <xdr:colOff>165100</xdr:colOff>
      <xdr:row>78</xdr:row>
      <xdr:rowOff>91269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82396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5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27463</xdr:rowOff>
    </xdr:from>
    <xdr:to>
      <xdr:col>6</xdr:col>
      <xdr:colOff>38100</xdr:colOff>
      <xdr:row>78</xdr:row>
      <xdr:rowOff>129063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120190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9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154513</xdr:rowOff>
    </xdr:from>
    <xdr:to>
      <xdr:col>24</xdr:col>
      <xdr:colOff>63500</xdr:colOff>
      <xdr:row>95</xdr:row>
      <xdr:rowOff>6031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70813"/>
          <a:ext cx="838200" cy="2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6031</xdr:rowOff>
    </xdr:from>
    <xdr:to>
      <xdr:col>19</xdr:col>
      <xdr:colOff>177800</xdr:colOff>
      <xdr:row>96</xdr:row>
      <xdr:rowOff>97379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93781"/>
          <a:ext cx="889000" cy="26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34933</xdr:rowOff>
    </xdr:from>
    <xdr:to>
      <xdr:col>15</xdr:col>
      <xdr:colOff>50800</xdr:colOff>
      <xdr:row>96</xdr:row>
      <xdr:rowOff>97379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22683"/>
          <a:ext cx="889000" cy="2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34933</xdr:rowOff>
    </xdr:from>
    <xdr:to>
      <xdr:col>10</xdr:col>
      <xdr:colOff>114300</xdr:colOff>
      <xdr:row>96</xdr:row>
      <xdr:rowOff>163703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22683"/>
          <a:ext cx="889000" cy="30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73896</xdr:rowOff>
    </xdr:from>
    <xdr:to>
      <xdr:col>6</xdr:col>
      <xdr:colOff>38100</xdr:colOff>
      <xdr:row>99</xdr:row>
      <xdr:rowOff>4046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166623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103713</xdr:rowOff>
    </xdr:from>
    <xdr:to>
      <xdr:col>24</xdr:col>
      <xdr:colOff>114300</xdr:colOff>
      <xdr:row>95</xdr:row>
      <xdr:rowOff>33863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2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126590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7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126681</xdr:rowOff>
    </xdr:from>
    <xdr:to>
      <xdr:col>20</xdr:col>
      <xdr:colOff>38100</xdr:colOff>
      <xdr:row>95</xdr:row>
      <xdr:rowOff>56831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73358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1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46579</xdr:rowOff>
    </xdr:from>
    <xdr:to>
      <xdr:col>15</xdr:col>
      <xdr:colOff>101600</xdr:colOff>
      <xdr:row>96</xdr:row>
      <xdr:rowOff>148179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164706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8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155583</xdr:rowOff>
    </xdr:from>
    <xdr:to>
      <xdr:col>10</xdr:col>
      <xdr:colOff>165100</xdr:colOff>
      <xdr:row>95</xdr:row>
      <xdr:rowOff>85733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7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102260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04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112903</xdr:rowOff>
    </xdr:from>
    <xdr:to>
      <xdr:col>6</xdr:col>
      <xdr:colOff>38100</xdr:colOff>
      <xdr:row>97</xdr:row>
      <xdr:rowOff>43053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59580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34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49475</xdr:rowOff>
    </xdr:from>
    <xdr:to>
      <xdr:col>55</xdr:col>
      <xdr:colOff>0</xdr:colOff>
      <xdr:row>38</xdr:row>
      <xdr:rowOff>63927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64575"/>
          <a:ext cx="838200" cy="1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27652</xdr:rowOff>
    </xdr:from>
    <xdr:to>
      <xdr:col>50</xdr:col>
      <xdr:colOff>114300</xdr:colOff>
      <xdr:row>38</xdr:row>
      <xdr:rowOff>49475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42752"/>
          <a:ext cx="889000" cy="2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27652</xdr:rowOff>
    </xdr:from>
    <xdr:to>
      <xdr:col>45</xdr:col>
      <xdr:colOff>177800</xdr:colOff>
      <xdr:row>38</xdr:row>
      <xdr:rowOff>130987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42752"/>
          <a:ext cx="889000" cy="10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84261</xdr:rowOff>
    </xdr:from>
    <xdr:to>
      <xdr:col>41</xdr:col>
      <xdr:colOff>50800</xdr:colOff>
      <xdr:row>38</xdr:row>
      <xdr:rowOff>130987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56461"/>
          <a:ext cx="889000" cy="3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160871</xdr:rowOff>
    </xdr:from>
    <xdr:to>
      <xdr:col>36</xdr:col>
      <xdr:colOff>165100</xdr:colOff>
      <xdr:row>36</xdr:row>
      <xdr:rowOff>91021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107548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3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13127</xdr:rowOff>
    </xdr:from>
    <xdr:to>
      <xdr:col>55</xdr:col>
      <xdr:colOff>50800</xdr:colOff>
      <xdr:row>38</xdr:row>
      <xdr:rowOff>114727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2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163004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0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170125</xdr:rowOff>
    </xdr:from>
    <xdr:to>
      <xdr:col>50</xdr:col>
      <xdr:colOff>165100</xdr:colOff>
      <xdr:row>38</xdr:row>
      <xdr:rowOff>100275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1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91402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60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148302</xdr:rowOff>
    </xdr:from>
    <xdr:to>
      <xdr:col>46</xdr:col>
      <xdr:colOff>38100</xdr:colOff>
      <xdr:row>38</xdr:row>
      <xdr:rowOff>78452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9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69579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58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80187</xdr:rowOff>
    </xdr:from>
    <xdr:to>
      <xdr:col>41</xdr:col>
      <xdr:colOff>101600</xdr:colOff>
      <xdr:row>39</xdr:row>
      <xdr:rowOff>10337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1464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68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33461</xdr:rowOff>
    </xdr:from>
    <xdr:to>
      <xdr:col>36</xdr:col>
      <xdr:colOff>165100</xdr:colOff>
      <xdr:row>36</xdr:row>
      <xdr:rowOff>135061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0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126188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73331</xdr:rowOff>
    </xdr:from>
    <xdr:to>
      <xdr:col>55</xdr:col>
      <xdr:colOff>0</xdr:colOff>
      <xdr:row>58</xdr:row>
      <xdr:rowOff>80211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17431"/>
          <a:ext cx="838200" cy="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67097</xdr:rowOff>
    </xdr:from>
    <xdr:to>
      <xdr:col>50</xdr:col>
      <xdr:colOff>114300</xdr:colOff>
      <xdr:row>58</xdr:row>
      <xdr:rowOff>73331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11197"/>
          <a:ext cx="889000" cy="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128843</xdr:rowOff>
    </xdr:from>
    <xdr:to>
      <xdr:col>45</xdr:col>
      <xdr:colOff>177800</xdr:colOff>
      <xdr:row>58</xdr:row>
      <xdr:rowOff>67097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01493"/>
          <a:ext cx="889000" cy="10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128843</xdr:rowOff>
    </xdr:from>
    <xdr:to>
      <xdr:col>41</xdr:col>
      <xdr:colOff>50800</xdr:colOff>
      <xdr:row>58</xdr:row>
      <xdr:rowOff>59424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01493"/>
          <a:ext cx="889000" cy="10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31053</xdr:rowOff>
    </xdr:from>
    <xdr:to>
      <xdr:col>36</xdr:col>
      <xdr:colOff>165100</xdr:colOff>
      <xdr:row>58</xdr:row>
      <xdr:rowOff>132653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123780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29411</xdr:rowOff>
    </xdr:from>
    <xdr:to>
      <xdr:col>55</xdr:col>
      <xdr:colOff>50800</xdr:colOff>
      <xdr:row>58</xdr:row>
      <xdr:rowOff>131011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22531</xdr:rowOff>
    </xdr:from>
    <xdr:to>
      <xdr:col>50</xdr:col>
      <xdr:colOff>165100</xdr:colOff>
      <xdr:row>58</xdr:row>
      <xdr:rowOff>124131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6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115258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5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16297</xdr:rowOff>
    </xdr:from>
    <xdr:to>
      <xdr:col>46</xdr:col>
      <xdr:colOff>38100</xdr:colOff>
      <xdr:row>58</xdr:row>
      <xdr:rowOff>117897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6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134424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73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78043</xdr:rowOff>
    </xdr:from>
    <xdr:to>
      <xdr:col>41</xdr:col>
      <xdr:colOff>101600</xdr:colOff>
      <xdr:row>58</xdr:row>
      <xdr:rowOff>8193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24720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62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8624</xdr:rowOff>
    </xdr:from>
    <xdr:to>
      <xdr:col>36</xdr:col>
      <xdr:colOff>165100</xdr:colOff>
      <xdr:row>58</xdr:row>
      <xdr:rowOff>110224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126751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2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135547</xdr:rowOff>
    </xdr:from>
    <xdr:to>
      <xdr:col>55</xdr:col>
      <xdr:colOff>0</xdr:colOff>
      <xdr:row>78</xdr:row>
      <xdr:rowOff>138785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08647"/>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133562</xdr:rowOff>
    </xdr:from>
    <xdr:to>
      <xdr:col>50</xdr:col>
      <xdr:colOff>114300</xdr:colOff>
      <xdr:row>78</xdr:row>
      <xdr:rowOff>135547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6662"/>
          <a:ext cx="8890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133562</xdr:rowOff>
    </xdr:from>
    <xdr:to>
      <xdr:col>45</xdr:col>
      <xdr:colOff>177800</xdr:colOff>
      <xdr:row>78</xdr:row>
      <xdr:rowOff>136612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06662"/>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134621</xdr:rowOff>
    </xdr:from>
    <xdr:to>
      <xdr:col>41</xdr:col>
      <xdr:colOff>50800</xdr:colOff>
      <xdr:row>78</xdr:row>
      <xdr:rowOff>136612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7721"/>
          <a:ext cx="889000" cy="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72504</xdr:rowOff>
    </xdr:from>
    <xdr:to>
      <xdr:col>36</xdr:col>
      <xdr:colOff>165100</xdr:colOff>
      <xdr:row>79</xdr:row>
      <xdr:rowOff>2654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19181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87985</xdr:rowOff>
    </xdr:from>
    <xdr:to>
      <xdr:col>55</xdr:col>
      <xdr:colOff>50800</xdr:colOff>
      <xdr:row>79</xdr:row>
      <xdr:rowOff>18135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84747</xdr:rowOff>
    </xdr:from>
    <xdr:to>
      <xdr:col>50</xdr:col>
      <xdr:colOff>165100</xdr:colOff>
      <xdr:row>79</xdr:row>
      <xdr:rowOff>14897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6024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82762</xdr:rowOff>
    </xdr:from>
    <xdr:to>
      <xdr:col>46</xdr:col>
      <xdr:colOff>38100</xdr:colOff>
      <xdr:row>79</xdr:row>
      <xdr:rowOff>12912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4039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4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85812</xdr:rowOff>
    </xdr:from>
    <xdr:to>
      <xdr:col>41</xdr:col>
      <xdr:colOff>101600</xdr:colOff>
      <xdr:row>79</xdr:row>
      <xdr:rowOff>15962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7089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83821</xdr:rowOff>
    </xdr:from>
    <xdr:to>
      <xdr:col>36</xdr:col>
      <xdr:colOff>165100</xdr:colOff>
      <xdr:row>79</xdr:row>
      <xdr:rowOff>13971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5098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30135</xdr:rowOff>
    </xdr:from>
    <xdr:to>
      <xdr:col>55</xdr:col>
      <xdr:colOff>0</xdr:colOff>
      <xdr:row>97</xdr:row>
      <xdr:rowOff>42844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660785"/>
          <a:ext cx="838200" cy="1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30135</xdr:rowOff>
    </xdr:from>
    <xdr:to>
      <xdr:col>50</xdr:col>
      <xdr:colOff>114300</xdr:colOff>
      <xdr:row>97</xdr:row>
      <xdr:rowOff>53417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60785"/>
          <a:ext cx="889000" cy="2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53417</xdr:rowOff>
    </xdr:from>
    <xdr:to>
      <xdr:col>45</xdr:col>
      <xdr:colOff>177800</xdr:colOff>
      <xdr:row>97</xdr:row>
      <xdr:rowOff>71544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84067"/>
          <a:ext cx="889000" cy="1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5490</xdr:rowOff>
    </xdr:from>
    <xdr:to>
      <xdr:col>41</xdr:col>
      <xdr:colOff>50800</xdr:colOff>
      <xdr:row>97</xdr:row>
      <xdr:rowOff>71544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636140"/>
          <a:ext cx="889000" cy="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98732</xdr:rowOff>
    </xdr:from>
    <xdr:to>
      <xdr:col>36</xdr:col>
      <xdr:colOff>165100</xdr:colOff>
      <xdr:row>98</xdr:row>
      <xdr:rowOff>28882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20009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163494</xdr:rowOff>
    </xdr:from>
    <xdr:to>
      <xdr:col>55</xdr:col>
      <xdr:colOff>50800</xdr:colOff>
      <xdr:row>97</xdr:row>
      <xdr:rowOff>93644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14921</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7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150785</xdr:rowOff>
    </xdr:from>
    <xdr:to>
      <xdr:col>50</xdr:col>
      <xdr:colOff>165100</xdr:colOff>
      <xdr:row>97</xdr:row>
      <xdr:rowOff>80935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97462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8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2617</xdr:rowOff>
    </xdr:from>
    <xdr:to>
      <xdr:col>46</xdr:col>
      <xdr:colOff>38100</xdr:colOff>
      <xdr:row>97</xdr:row>
      <xdr:rowOff>104217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120744</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40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20744</xdr:rowOff>
    </xdr:from>
    <xdr:to>
      <xdr:col>41</xdr:col>
      <xdr:colOff>101600</xdr:colOff>
      <xdr:row>97</xdr:row>
      <xdr:rowOff>122344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5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138871</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42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126140</xdr:rowOff>
    </xdr:from>
    <xdr:to>
      <xdr:col>36</xdr:col>
      <xdr:colOff>165100</xdr:colOff>
      <xdr:row>97</xdr:row>
      <xdr:rowOff>56290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58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72817</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36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102278</xdr:rowOff>
    </xdr:from>
    <xdr:to>
      <xdr:col>85</xdr:col>
      <xdr:colOff>127000</xdr:colOff>
      <xdr:row>38</xdr:row>
      <xdr:rowOff>111157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17378"/>
          <a:ext cx="838200" cy="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66032</xdr:rowOff>
    </xdr:from>
    <xdr:to>
      <xdr:col>81</xdr:col>
      <xdr:colOff>50800</xdr:colOff>
      <xdr:row>38</xdr:row>
      <xdr:rowOff>102278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81132"/>
          <a:ext cx="889000" cy="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54693</xdr:rowOff>
    </xdr:from>
    <xdr:to>
      <xdr:col>76</xdr:col>
      <xdr:colOff>114300</xdr:colOff>
      <xdr:row>38</xdr:row>
      <xdr:rowOff>66032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69793"/>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54693</xdr:rowOff>
    </xdr:from>
    <xdr:to>
      <xdr:col>71</xdr:col>
      <xdr:colOff>177800</xdr:colOff>
      <xdr:row>38</xdr:row>
      <xdr:rowOff>108734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69793"/>
          <a:ext cx="8890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41612</xdr:rowOff>
    </xdr:from>
    <xdr:to>
      <xdr:col>67</xdr:col>
      <xdr:colOff>101600</xdr:colOff>
      <xdr:row>38</xdr:row>
      <xdr:rowOff>143212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159739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60357</xdr:rowOff>
    </xdr:from>
    <xdr:to>
      <xdr:col>85</xdr:col>
      <xdr:colOff>177800</xdr:colOff>
      <xdr:row>38</xdr:row>
      <xdr:rowOff>161957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51478</xdr:rowOff>
    </xdr:from>
    <xdr:to>
      <xdr:col>81</xdr:col>
      <xdr:colOff>101600</xdr:colOff>
      <xdr:row>38</xdr:row>
      <xdr:rowOff>153078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6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144205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15232</xdr:rowOff>
    </xdr:from>
    <xdr:to>
      <xdr:col>76</xdr:col>
      <xdr:colOff>165100</xdr:colOff>
      <xdr:row>38</xdr:row>
      <xdr:rowOff>116832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3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133358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0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3893</xdr:rowOff>
    </xdr:from>
    <xdr:to>
      <xdr:col>72</xdr:col>
      <xdr:colOff>38100</xdr:colOff>
      <xdr:row>38</xdr:row>
      <xdr:rowOff>105493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122020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29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57934</xdr:rowOff>
    </xdr:from>
    <xdr:to>
      <xdr:col>67</xdr:col>
      <xdr:colOff>101600</xdr:colOff>
      <xdr:row>38</xdr:row>
      <xdr:rowOff>159534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7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150661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6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61525</xdr:rowOff>
    </xdr:from>
    <xdr:to>
      <xdr:col>85</xdr:col>
      <xdr:colOff>127000</xdr:colOff>
      <xdr:row>77</xdr:row>
      <xdr:rowOff>62452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63175"/>
          <a:ext cx="8382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62452</xdr:rowOff>
    </xdr:from>
    <xdr:to>
      <xdr:col>81</xdr:col>
      <xdr:colOff>50800</xdr:colOff>
      <xdr:row>77</xdr:row>
      <xdr:rowOff>79439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64102"/>
          <a:ext cx="889000" cy="1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79439</xdr:rowOff>
    </xdr:from>
    <xdr:to>
      <xdr:col>76</xdr:col>
      <xdr:colOff>114300</xdr:colOff>
      <xdr:row>77</xdr:row>
      <xdr:rowOff>90012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81089"/>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90012</xdr:rowOff>
    </xdr:from>
    <xdr:to>
      <xdr:col>71</xdr:col>
      <xdr:colOff>177800</xdr:colOff>
      <xdr:row>77</xdr:row>
      <xdr:rowOff>101887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91662"/>
          <a:ext cx="889000" cy="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84243</xdr:rowOff>
    </xdr:from>
    <xdr:to>
      <xdr:col>67</xdr:col>
      <xdr:colOff>101600</xdr:colOff>
      <xdr:row>78</xdr:row>
      <xdr:rowOff>14393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5520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7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10725</xdr:rowOff>
    </xdr:from>
    <xdr:to>
      <xdr:col>85</xdr:col>
      <xdr:colOff>177800</xdr:colOff>
      <xdr:row>77</xdr:row>
      <xdr:rowOff>112325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33602</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6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11652</xdr:rowOff>
    </xdr:from>
    <xdr:to>
      <xdr:col>81</xdr:col>
      <xdr:colOff>101600</xdr:colOff>
      <xdr:row>77</xdr:row>
      <xdr:rowOff>113252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129779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98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28639</xdr:rowOff>
    </xdr:from>
    <xdr:to>
      <xdr:col>76</xdr:col>
      <xdr:colOff>165100</xdr:colOff>
      <xdr:row>77</xdr:row>
      <xdr:rowOff>130239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146766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300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39212</xdr:rowOff>
    </xdr:from>
    <xdr:to>
      <xdr:col>72</xdr:col>
      <xdr:colOff>38100</xdr:colOff>
      <xdr:row>77</xdr:row>
      <xdr:rowOff>140812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157339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51087</xdr:rowOff>
    </xdr:from>
    <xdr:to>
      <xdr:col>67</xdr:col>
      <xdr:colOff>101600</xdr:colOff>
      <xdr:row>77</xdr:row>
      <xdr:rowOff>152687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5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169214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2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81894</xdr:rowOff>
    </xdr:from>
    <xdr:to>
      <xdr:col>85</xdr:col>
      <xdr:colOff>127000</xdr:colOff>
      <xdr:row>98</xdr:row>
      <xdr:rowOff>112010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883994"/>
          <a:ext cx="838200" cy="3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90418</xdr:rowOff>
    </xdr:from>
    <xdr:to>
      <xdr:col>81</xdr:col>
      <xdr:colOff>50800</xdr:colOff>
      <xdr:row>98</xdr:row>
      <xdr:rowOff>112010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92518"/>
          <a:ext cx="889000" cy="2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33355</xdr:rowOff>
    </xdr:from>
    <xdr:to>
      <xdr:col>76</xdr:col>
      <xdr:colOff>114300</xdr:colOff>
      <xdr:row>98</xdr:row>
      <xdr:rowOff>90418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35455"/>
          <a:ext cx="889000" cy="5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92677</xdr:rowOff>
    </xdr:from>
    <xdr:to>
      <xdr:col>71</xdr:col>
      <xdr:colOff>177800</xdr:colOff>
      <xdr:row>98</xdr:row>
      <xdr:rowOff>33355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723327"/>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69518</xdr:rowOff>
    </xdr:from>
    <xdr:to>
      <xdr:col>67</xdr:col>
      <xdr:colOff>101600</xdr:colOff>
      <xdr:row>98</xdr:row>
      <xdr:rowOff>171118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162245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6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31094</xdr:rowOff>
    </xdr:from>
    <xdr:to>
      <xdr:col>85</xdr:col>
      <xdr:colOff>177800</xdr:colOff>
      <xdr:row>98</xdr:row>
      <xdr:rowOff>132694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3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9521</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1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61210</xdr:rowOff>
    </xdr:from>
    <xdr:to>
      <xdr:col>81</xdr:col>
      <xdr:colOff>101600</xdr:colOff>
      <xdr:row>98</xdr:row>
      <xdr:rowOff>162810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153937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5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39618</xdr:rowOff>
    </xdr:from>
    <xdr:to>
      <xdr:col>76</xdr:col>
      <xdr:colOff>165100</xdr:colOff>
      <xdr:row>98</xdr:row>
      <xdr:rowOff>141218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132345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3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154005</xdr:rowOff>
    </xdr:from>
    <xdr:to>
      <xdr:col>72</xdr:col>
      <xdr:colOff>38100</xdr:colOff>
      <xdr:row>98</xdr:row>
      <xdr:rowOff>84155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75282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7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41877</xdr:rowOff>
    </xdr:from>
    <xdr:to>
      <xdr:col>67</xdr:col>
      <xdr:colOff>101600</xdr:colOff>
      <xdr:row>97</xdr:row>
      <xdr:rowOff>143477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67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160004</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44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58115</xdr:rowOff>
    </xdr:from>
    <xdr:to>
      <xdr:col>98</xdr:col>
      <xdr:colOff>38100</xdr:colOff>
      <xdr:row>38</xdr:row>
      <xdr:rowOff>159715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4792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135151</xdr:rowOff>
    </xdr:from>
    <xdr:to>
      <xdr:col>116</xdr:col>
      <xdr:colOff>63500</xdr:colOff>
      <xdr:row>58</xdr:row>
      <xdr:rowOff>136225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79251"/>
          <a:ext cx="8382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134191</xdr:rowOff>
    </xdr:from>
    <xdr:to>
      <xdr:col>111</xdr:col>
      <xdr:colOff>177800</xdr:colOff>
      <xdr:row>58</xdr:row>
      <xdr:rowOff>135151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78291"/>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134191</xdr:rowOff>
    </xdr:from>
    <xdr:to>
      <xdr:col>107</xdr:col>
      <xdr:colOff>50800</xdr:colOff>
      <xdr:row>58</xdr:row>
      <xdr:rowOff>135379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78291"/>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135379</xdr:rowOff>
    </xdr:from>
    <xdr:to>
      <xdr:col>102</xdr:col>
      <xdr:colOff>114300</xdr:colOff>
      <xdr:row>58</xdr:row>
      <xdr:rowOff>135425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7947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15360</xdr:rowOff>
    </xdr:from>
    <xdr:to>
      <xdr:col>98</xdr:col>
      <xdr:colOff>38100</xdr:colOff>
      <xdr:row>58</xdr:row>
      <xdr:rowOff>116960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133487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3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85425</xdr:rowOff>
    </xdr:from>
    <xdr:to>
      <xdr:col>116</xdr:col>
      <xdr:colOff>114300</xdr:colOff>
      <xdr:row>59</xdr:row>
      <xdr:rowOff>15575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2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352</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84351</xdr:rowOff>
    </xdr:from>
    <xdr:to>
      <xdr:col>112</xdr:col>
      <xdr:colOff>38100</xdr:colOff>
      <xdr:row>59</xdr:row>
      <xdr:rowOff>14501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2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5628</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21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83391</xdr:rowOff>
    </xdr:from>
    <xdr:to>
      <xdr:col>107</xdr:col>
      <xdr:colOff>101600</xdr:colOff>
      <xdr:row>59</xdr:row>
      <xdr:rowOff>13541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2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4668</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20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84579</xdr:rowOff>
    </xdr:from>
    <xdr:to>
      <xdr:col>102</xdr:col>
      <xdr:colOff>165100</xdr:colOff>
      <xdr:row>59</xdr:row>
      <xdr:rowOff>14729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2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5856</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2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84625</xdr:rowOff>
    </xdr:from>
    <xdr:to>
      <xdr:col>98</xdr:col>
      <xdr:colOff>38100</xdr:colOff>
      <xdr:row>59</xdr:row>
      <xdr:rowOff>14775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2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5902</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2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18379</xdr:rowOff>
    </xdr:from>
    <xdr:to>
      <xdr:col>116</xdr:col>
      <xdr:colOff>63500</xdr:colOff>
      <xdr:row>74</xdr:row>
      <xdr:rowOff>58449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705679"/>
          <a:ext cx="8382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19424</xdr:rowOff>
    </xdr:from>
    <xdr:to>
      <xdr:col>111</xdr:col>
      <xdr:colOff>177800</xdr:colOff>
      <xdr:row>74</xdr:row>
      <xdr:rowOff>58449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706724"/>
          <a:ext cx="889000" cy="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19424</xdr:rowOff>
    </xdr:from>
    <xdr:to>
      <xdr:col>107</xdr:col>
      <xdr:colOff>50800</xdr:colOff>
      <xdr:row>74</xdr:row>
      <xdr:rowOff>93866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706724"/>
          <a:ext cx="889000" cy="7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81342</xdr:rowOff>
    </xdr:from>
    <xdr:to>
      <xdr:col>102</xdr:col>
      <xdr:colOff>114300</xdr:colOff>
      <xdr:row>74</xdr:row>
      <xdr:rowOff>93866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768642"/>
          <a:ext cx="889000" cy="1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139029</xdr:rowOff>
    </xdr:from>
    <xdr:to>
      <xdr:col>116</xdr:col>
      <xdr:colOff>114300</xdr:colOff>
      <xdr:row>74</xdr:row>
      <xdr:rowOff>69179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5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161906</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50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7649</xdr:rowOff>
    </xdr:from>
    <xdr:to>
      <xdr:col>112</xdr:col>
      <xdr:colOff>38100</xdr:colOff>
      <xdr:row>74</xdr:row>
      <xdr:rowOff>109249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6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125776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47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140074</xdr:rowOff>
    </xdr:from>
    <xdr:to>
      <xdr:col>107</xdr:col>
      <xdr:colOff>101600</xdr:colOff>
      <xdr:row>74</xdr:row>
      <xdr:rowOff>70224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5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86751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3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43066</xdr:rowOff>
    </xdr:from>
    <xdr:to>
      <xdr:col>102</xdr:col>
      <xdr:colOff>165100</xdr:colOff>
      <xdr:row>74</xdr:row>
      <xdr:rowOff>144666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7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161193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50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30542</xdr:rowOff>
    </xdr:from>
    <xdr:to>
      <xdr:col>98</xdr:col>
      <xdr:colOff>38100</xdr:colOff>
      <xdr:row>74</xdr:row>
      <xdr:rowOff>132142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71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148669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9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性質別歳出の住民一人当たりのコストで高いものは，①人件費，②扶助費，③補助費等の順となっている。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①人件費については，住民一人当たり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172,079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円となっており，類似団体と比較しても高い状況である。これは，退職者よりも新規職員が多くなり，人件費は増加したものの人口も同様に減少したためである。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②扶助費については，住民一人当たり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148,056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円となっており，類似団体と比較しても高い状況である。物価高騰対応重点支援給付金の実施や子どものための教育・保育給付費が増加したためである。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③補助費等については，住民一人当たり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139,888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円となっており，類似団体と比較して低い状況である。前年度に国民体育大会実行委員会負担金があったことにより減少している。</a:t>
          </a: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8,294
8,187
144.29
8,438,426
7,991,422
316,257
4,451,402
6,973,456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104013</xdr:rowOff>
    </xdr:from>
    <xdr:to>
      <xdr:col>24</xdr:col>
      <xdr:colOff>63500</xdr:colOff>
      <xdr:row>36</xdr:row>
      <xdr:rowOff>138049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6213"/>
          <a:ext cx="8382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138049</xdr:rowOff>
    </xdr:from>
    <xdr:to>
      <xdr:col>19</xdr:col>
      <xdr:colOff>177800</xdr:colOff>
      <xdr:row>37</xdr:row>
      <xdr:rowOff>20066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0249"/>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126111</xdr:rowOff>
    </xdr:from>
    <xdr:to>
      <xdr:col>15</xdr:col>
      <xdr:colOff>50800</xdr:colOff>
      <xdr:row>37</xdr:row>
      <xdr:rowOff>20066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98311"/>
          <a:ext cx="8890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126111</xdr:rowOff>
    </xdr:from>
    <xdr:to>
      <xdr:col>10</xdr:col>
      <xdr:colOff>114300</xdr:colOff>
      <xdr:row>37</xdr:row>
      <xdr:rowOff>52832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98311"/>
          <a:ext cx="889000" cy="9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53213</xdr:rowOff>
    </xdr:from>
    <xdr:to>
      <xdr:col>24</xdr:col>
      <xdr:colOff>114300</xdr:colOff>
      <xdr:row>36</xdr:row>
      <xdr:rowOff>154813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31640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87249</xdr:rowOff>
    </xdr:from>
    <xdr:to>
      <xdr:col>20</xdr:col>
      <xdr:colOff>38100</xdr:colOff>
      <xdr:row>37</xdr:row>
      <xdr:rowOff>17399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8526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140716</xdr:rowOff>
    </xdr:from>
    <xdr:to>
      <xdr:col>15</xdr:col>
      <xdr:colOff>101600</xdr:colOff>
      <xdr:row>37</xdr:row>
      <xdr:rowOff>70866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61993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75311</xdr:rowOff>
    </xdr:from>
    <xdr:to>
      <xdr:col>10</xdr:col>
      <xdr:colOff>165100</xdr:colOff>
      <xdr:row>37</xdr:row>
      <xdr:rowOff>5461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21988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2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2032</xdr:rowOff>
    </xdr:from>
    <xdr:to>
      <xdr:col>6</xdr:col>
      <xdr:colOff>38100</xdr:colOff>
      <xdr:row>37</xdr:row>
      <xdr:rowOff>103632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94759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24971</xdr:rowOff>
    </xdr:from>
    <xdr:to>
      <xdr:col>24</xdr:col>
      <xdr:colOff>63500</xdr:colOff>
      <xdr:row>58</xdr:row>
      <xdr:rowOff>44421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9071"/>
          <a:ext cx="838200" cy="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41554</xdr:rowOff>
    </xdr:from>
    <xdr:to>
      <xdr:col>19</xdr:col>
      <xdr:colOff>177800</xdr:colOff>
      <xdr:row>58</xdr:row>
      <xdr:rowOff>44421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5654"/>
          <a:ext cx="889000" cy="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17216</xdr:rowOff>
    </xdr:from>
    <xdr:to>
      <xdr:col>15</xdr:col>
      <xdr:colOff>50800</xdr:colOff>
      <xdr:row>58</xdr:row>
      <xdr:rowOff>41554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1316"/>
          <a:ext cx="889000" cy="2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23530</xdr:rowOff>
    </xdr:from>
    <xdr:to>
      <xdr:col>10</xdr:col>
      <xdr:colOff>114300</xdr:colOff>
      <xdr:row>58</xdr:row>
      <xdr:rowOff>17216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96180"/>
          <a:ext cx="889000" cy="16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3247</xdr:rowOff>
    </xdr:from>
    <xdr:to>
      <xdr:col>6</xdr:col>
      <xdr:colOff>38100</xdr:colOff>
      <xdr:row>57</xdr:row>
      <xdr:rowOff>104847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95974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145621</xdr:rowOff>
    </xdr:from>
    <xdr:to>
      <xdr:col>24</xdr:col>
      <xdr:colOff>114300</xdr:colOff>
      <xdr:row>58</xdr:row>
      <xdr:rowOff>75771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60548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165071</xdr:rowOff>
    </xdr:from>
    <xdr:to>
      <xdr:col>20</xdr:col>
      <xdr:colOff>38100</xdr:colOff>
      <xdr:row>58</xdr:row>
      <xdr:rowOff>95221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3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162204</xdr:rowOff>
    </xdr:from>
    <xdr:to>
      <xdr:col>15</xdr:col>
      <xdr:colOff>101600</xdr:colOff>
      <xdr:row>58</xdr:row>
      <xdr:rowOff>92354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83481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2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137866</xdr:rowOff>
    </xdr:from>
    <xdr:to>
      <xdr:col>10</xdr:col>
      <xdr:colOff>165100</xdr:colOff>
      <xdr:row>58</xdr:row>
      <xdr:rowOff>68016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59143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0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144180</xdr:rowOff>
    </xdr:from>
    <xdr:to>
      <xdr:col>6</xdr:col>
      <xdr:colOff>38100</xdr:colOff>
      <xdr:row>57</xdr:row>
      <xdr:rowOff>74330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90857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2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23240</xdr:rowOff>
    </xdr:from>
    <xdr:to>
      <xdr:col>24</xdr:col>
      <xdr:colOff>63500</xdr:colOff>
      <xdr:row>75</xdr:row>
      <xdr:rowOff>61127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81990"/>
          <a:ext cx="838200" cy="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61127</xdr:rowOff>
    </xdr:from>
    <xdr:to>
      <xdr:col>19</xdr:col>
      <xdr:colOff>177800</xdr:colOff>
      <xdr:row>75</xdr:row>
      <xdr:rowOff>79338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19877"/>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79338</xdr:rowOff>
    </xdr:from>
    <xdr:to>
      <xdr:col>15</xdr:col>
      <xdr:colOff>50800</xdr:colOff>
      <xdr:row>75</xdr:row>
      <xdr:rowOff>110382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38088"/>
          <a:ext cx="889000" cy="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110382</xdr:rowOff>
    </xdr:from>
    <xdr:to>
      <xdr:col>10</xdr:col>
      <xdr:colOff>114300</xdr:colOff>
      <xdr:row>76</xdr:row>
      <xdr:rowOff>94903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69132"/>
          <a:ext cx="889000" cy="15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78750</xdr:rowOff>
    </xdr:from>
    <xdr:to>
      <xdr:col>6</xdr:col>
      <xdr:colOff>38100</xdr:colOff>
      <xdr:row>78</xdr:row>
      <xdr:rowOff>8900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143890</xdr:rowOff>
    </xdr:from>
    <xdr:to>
      <xdr:col>24</xdr:col>
      <xdr:colOff>114300</xdr:colOff>
      <xdr:row>75</xdr:row>
      <xdr:rowOff>74040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166767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8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10327</xdr:rowOff>
    </xdr:from>
    <xdr:to>
      <xdr:col>20</xdr:col>
      <xdr:colOff>38100</xdr:colOff>
      <xdr:row>75</xdr:row>
      <xdr:rowOff>111927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6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28538</xdr:rowOff>
    </xdr:from>
    <xdr:to>
      <xdr:col>15</xdr:col>
      <xdr:colOff>101600</xdr:colOff>
      <xdr:row>75</xdr:row>
      <xdr:rowOff>130138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146665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6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59582</xdr:rowOff>
    </xdr:from>
    <xdr:to>
      <xdr:col>10</xdr:col>
      <xdr:colOff>165100</xdr:colOff>
      <xdr:row>75</xdr:row>
      <xdr:rowOff>161182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6259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44103</xdr:rowOff>
    </xdr:from>
    <xdr:to>
      <xdr:col>6</xdr:col>
      <xdr:colOff>38100</xdr:colOff>
      <xdr:row>76</xdr:row>
      <xdr:rowOff>145703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162229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4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114190</xdr:rowOff>
    </xdr:from>
    <xdr:to>
      <xdr:col>24</xdr:col>
      <xdr:colOff>63500</xdr:colOff>
      <xdr:row>98</xdr:row>
      <xdr:rowOff>114720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6290"/>
          <a:ext cx="8382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114720</xdr:rowOff>
    </xdr:from>
    <xdr:to>
      <xdr:col>19</xdr:col>
      <xdr:colOff>177800</xdr:colOff>
      <xdr:row>98</xdr:row>
      <xdr:rowOff>114943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16820"/>
          <a:ext cx="8890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114260</xdr:rowOff>
    </xdr:from>
    <xdr:to>
      <xdr:col>15</xdr:col>
      <xdr:colOff>50800</xdr:colOff>
      <xdr:row>98</xdr:row>
      <xdr:rowOff>114943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6360"/>
          <a:ext cx="889000" cy="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114260</xdr:rowOff>
    </xdr:from>
    <xdr:to>
      <xdr:col>10</xdr:col>
      <xdr:colOff>114300</xdr:colOff>
      <xdr:row>98</xdr:row>
      <xdr:rowOff>117799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6360"/>
          <a:ext cx="889000" cy="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57418</xdr:rowOff>
    </xdr:from>
    <xdr:to>
      <xdr:col>6</xdr:col>
      <xdr:colOff>38100</xdr:colOff>
      <xdr:row>98</xdr:row>
      <xdr:rowOff>159018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63390</xdr:rowOff>
    </xdr:from>
    <xdr:to>
      <xdr:col>24</xdr:col>
      <xdr:colOff>114300</xdr:colOff>
      <xdr:row>98</xdr:row>
      <xdr:rowOff>164990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63920</xdr:rowOff>
    </xdr:from>
    <xdr:to>
      <xdr:col>20</xdr:col>
      <xdr:colOff>38100</xdr:colOff>
      <xdr:row>98</xdr:row>
      <xdr:rowOff>165520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156647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64143</xdr:rowOff>
    </xdr:from>
    <xdr:to>
      <xdr:col>15</xdr:col>
      <xdr:colOff>101600</xdr:colOff>
      <xdr:row>98</xdr:row>
      <xdr:rowOff>165743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156870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63460</xdr:rowOff>
    </xdr:from>
    <xdr:to>
      <xdr:col>10</xdr:col>
      <xdr:colOff>165100</xdr:colOff>
      <xdr:row>98</xdr:row>
      <xdr:rowOff>165060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156187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66999</xdr:rowOff>
    </xdr:from>
    <xdr:to>
      <xdr:col>6</xdr:col>
      <xdr:colOff>38100</xdr:colOff>
      <xdr:row>98</xdr:row>
      <xdr:rowOff>168599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159726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69697</xdr:rowOff>
    </xdr:from>
    <xdr:to>
      <xdr:col>36</xdr:col>
      <xdr:colOff>165100</xdr:colOff>
      <xdr:row>38</xdr:row>
      <xdr:rowOff>171297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16375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60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131002</xdr:rowOff>
    </xdr:from>
    <xdr:to>
      <xdr:col>55</xdr:col>
      <xdr:colOff>0</xdr:colOff>
      <xdr:row>57</xdr:row>
      <xdr:rowOff>145518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03652"/>
          <a:ext cx="8382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145518</xdr:rowOff>
    </xdr:from>
    <xdr:to>
      <xdr:col>50</xdr:col>
      <xdr:colOff>114300</xdr:colOff>
      <xdr:row>57</xdr:row>
      <xdr:rowOff>152750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18168"/>
          <a:ext cx="889000" cy="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162114</xdr:rowOff>
    </xdr:from>
    <xdr:to>
      <xdr:col>45</xdr:col>
      <xdr:colOff>177800</xdr:colOff>
      <xdr:row>57</xdr:row>
      <xdr:rowOff>152750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8906064"/>
          <a:ext cx="889000" cy="10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162114</xdr:rowOff>
    </xdr:from>
    <xdr:to>
      <xdr:col>41</xdr:col>
      <xdr:colOff>50800</xdr:colOff>
      <xdr:row>57</xdr:row>
      <xdr:rowOff>159383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8906064"/>
          <a:ext cx="889000" cy="10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130433</xdr:rowOff>
    </xdr:from>
    <xdr:to>
      <xdr:col>36</xdr:col>
      <xdr:colOff>165100</xdr:colOff>
      <xdr:row>58</xdr:row>
      <xdr:rowOff>60583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51710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80202</xdr:rowOff>
    </xdr:from>
    <xdr:to>
      <xdr:col>55</xdr:col>
      <xdr:colOff>50800</xdr:colOff>
      <xdr:row>58</xdr:row>
      <xdr:rowOff>10352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103079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94718</xdr:rowOff>
    </xdr:from>
    <xdr:to>
      <xdr:col>50</xdr:col>
      <xdr:colOff>165100</xdr:colOff>
      <xdr:row>58</xdr:row>
      <xdr:rowOff>24868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6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41395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4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101950</xdr:rowOff>
    </xdr:from>
    <xdr:to>
      <xdr:col>46</xdr:col>
      <xdr:colOff>38100</xdr:colOff>
      <xdr:row>58</xdr:row>
      <xdr:rowOff>32100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48627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4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111314</xdr:rowOff>
    </xdr:from>
    <xdr:to>
      <xdr:col>41</xdr:col>
      <xdr:colOff>101600</xdr:colOff>
      <xdr:row>52</xdr:row>
      <xdr:rowOff>41464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88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57991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863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108583</xdr:rowOff>
    </xdr:from>
    <xdr:to>
      <xdr:col>36</xdr:col>
      <xdr:colOff>165100</xdr:colOff>
      <xdr:row>58</xdr:row>
      <xdr:rowOff>38733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8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55260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5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34734</xdr:rowOff>
    </xdr:from>
    <xdr:to>
      <xdr:col>55</xdr:col>
      <xdr:colOff>0</xdr:colOff>
      <xdr:row>78</xdr:row>
      <xdr:rowOff>35657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07834"/>
          <a:ext cx="838200" cy="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41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3561</xdr:rowOff>
    </xdr:from>
    <xdr:to>
      <xdr:col>50</xdr:col>
      <xdr:colOff>114300</xdr:colOff>
      <xdr:row>78</xdr:row>
      <xdr:rowOff>35657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76661"/>
          <a:ext cx="889000" cy="3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3561</xdr:rowOff>
    </xdr:from>
    <xdr:to>
      <xdr:col>45</xdr:col>
      <xdr:colOff>177800</xdr:colOff>
      <xdr:row>78</xdr:row>
      <xdr:rowOff>15948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76661"/>
          <a:ext cx="889000" cy="1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159965</xdr:rowOff>
    </xdr:from>
    <xdr:to>
      <xdr:col>41</xdr:col>
      <xdr:colOff>50800</xdr:colOff>
      <xdr:row>78</xdr:row>
      <xdr:rowOff>15948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616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44841</xdr:rowOff>
    </xdr:from>
    <xdr:to>
      <xdr:col>36</xdr:col>
      <xdr:colOff>165100</xdr:colOff>
      <xdr:row>78</xdr:row>
      <xdr:rowOff>146441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137568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155384</xdr:rowOff>
    </xdr:from>
    <xdr:to>
      <xdr:col>55</xdr:col>
      <xdr:colOff>50800</xdr:colOff>
      <xdr:row>78</xdr:row>
      <xdr:rowOff>85534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5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6811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0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156307</xdr:rowOff>
    </xdr:from>
    <xdr:to>
      <xdr:col>50</xdr:col>
      <xdr:colOff>165100</xdr:colOff>
      <xdr:row>78</xdr:row>
      <xdr:rowOff>86457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5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102984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13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124211</xdr:rowOff>
    </xdr:from>
    <xdr:to>
      <xdr:col>46</xdr:col>
      <xdr:colOff>38100</xdr:colOff>
      <xdr:row>78</xdr:row>
      <xdr:rowOff>54361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2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70888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136598</xdr:rowOff>
    </xdr:from>
    <xdr:to>
      <xdr:col>41</xdr:col>
      <xdr:colOff>101600</xdr:colOff>
      <xdr:row>78</xdr:row>
      <xdr:rowOff>66748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83275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1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109165</xdr:rowOff>
    </xdr:from>
    <xdr:to>
      <xdr:col>36</xdr:col>
      <xdr:colOff>165100</xdr:colOff>
      <xdr:row>78</xdr:row>
      <xdr:rowOff>39315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55842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8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27105</xdr:rowOff>
    </xdr:from>
    <xdr:to>
      <xdr:col>55</xdr:col>
      <xdr:colOff>0</xdr:colOff>
      <xdr:row>96</xdr:row>
      <xdr:rowOff>29615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86305"/>
          <a:ext cx="838200" cy="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27105</xdr:rowOff>
    </xdr:from>
    <xdr:to>
      <xdr:col>50</xdr:col>
      <xdr:colOff>114300</xdr:colOff>
      <xdr:row>96</xdr:row>
      <xdr:rowOff>37602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86305"/>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37602</xdr:rowOff>
    </xdr:from>
    <xdr:to>
      <xdr:col>45</xdr:col>
      <xdr:colOff>177800</xdr:colOff>
      <xdr:row>96</xdr:row>
      <xdr:rowOff>48357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96802"/>
          <a:ext cx="889000" cy="1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48357</xdr:rowOff>
    </xdr:from>
    <xdr:to>
      <xdr:col>41</xdr:col>
      <xdr:colOff>50800</xdr:colOff>
      <xdr:row>96</xdr:row>
      <xdr:rowOff>98529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07557"/>
          <a:ext cx="889000" cy="5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15049</xdr:rowOff>
    </xdr:from>
    <xdr:to>
      <xdr:col>36</xdr:col>
      <xdr:colOff>165100</xdr:colOff>
      <xdr:row>96</xdr:row>
      <xdr:rowOff>116649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133176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150265</xdr:rowOff>
    </xdr:from>
    <xdr:to>
      <xdr:col>55</xdr:col>
      <xdr:colOff>50800</xdr:colOff>
      <xdr:row>96</xdr:row>
      <xdr:rowOff>80415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1692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8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147755</xdr:rowOff>
    </xdr:from>
    <xdr:to>
      <xdr:col>50</xdr:col>
      <xdr:colOff>165100</xdr:colOff>
      <xdr:row>96</xdr:row>
      <xdr:rowOff>77905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94432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1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158252</xdr:rowOff>
    </xdr:from>
    <xdr:to>
      <xdr:col>46</xdr:col>
      <xdr:colOff>38100</xdr:colOff>
      <xdr:row>96</xdr:row>
      <xdr:rowOff>88402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4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104929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2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169007</xdr:rowOff>
    </xdr:from>
    <xdr:to>
      <xdr:col>41</xdr:col>
      <xdr:colOff>101600</xdr:colOff>
      <xdr:row>96</xdr:row>
      <xdr:rowOff>99157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115684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3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47729</xdr:rowOff>
    </xdr:from>
    <xdr:to>
      <xdr:col>36</xdr:col>
      <xdr:colOff>165100</xdr:colOff>
      <xdr:row>96</xdr:row>
      <xdr:rowOff>149329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0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140456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120487</xdr:rowOff>
    </xdr:from>
    <xdr:to>
      <xdr:col>85</xdr:col>
      <xdr:colOff>127000</xdr:colOff>
      <xdr:row>36</xdr:row>
      <xdr:rowOff>84205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121237"/>
          <a:ext cx="838200" cy="13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84205</xdr:rowOff>
    </xdr:from>
    <xdr:to>
      <xdr:col>81</xdr:col>
      <xdr:colOff>50800</xdr:colOff>
      <xdr:row>36</xdr:row>
      <xdr:rowOff>151566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256405"/>
          <a:ext cx="8890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151566</xdr:rowOff>
    </xdr:from>
    <xdr:to>
      <xdr:col>76</xdr:col>
      <xdr:colOff>114300</xdr:colOff>
      <xdr:row>37</xdr:row>
      <xdr:rowOff>2877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23766"/>
          <a:ext cx="889000" cy="2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19870</xdr:rowOff>
    </xdr:from>
    <xdr:to>
      <xdr:col>71</xdr:col>
      <xdr:colOff>177800</xdr:colOff>
      <xdr:row>37</xdr:row>
      <xdr:rowOff>2877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849170"/>
          <a:ext cx="889000" cy="49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118378</xdr:rowOff>
    </xdr:from>
    <xdr:to>
      <xdr:col>67</xdr:col>
      <xdr:colOff>101600</xdr:colOff>
      <xdr:row>37</xdr:row>
      <xdr:rowOff>48528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39655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8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69687</xdr:rowOff>
    </xdr:from>
    <xdr:to>
      <xdr:col>85</xdr:col>
      <xdr:colOff>177800</xdr:colOff>
      <xdr:row>35</xdr:row>
      <xdr:rowOff>171287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07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92564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9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33405</xdr:rowOff>
    </xdr:from>
    <xdr:to>
      <xdr:col>81</xdr:col>
      <xdr:colOff>101600</xdr:colOff>
      <xdr:row>36</xdr:row>
      <xdr:rowOff>135005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151532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9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100766</xdr:rowOff>
    </xdr:from>
    <xdr:to>
      <xdr:col>76</xdr:col>
      <xdr:colOff>165100</xdr:colOff>
      <xdr:row>37</xdr:row>
      <xdr:rowOff>30916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7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47443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4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123527</xdr:rowOff>
    </xdr:from>
    <xdr:to>
      <xdr:col>72</xdr:col>
      <xdr:colOff>38100</xdr:colOff>
      <xdr:row>37</xdr:row>
      <xdr:rowOff>53677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9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70204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7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140520</xdr:rowOff>
    </xdr:from>
    <xdr:to>
      <xdr:col>67</xdr:col>
      <xdr:colOff>101600</xdr:colOff>
      <xdr:row>34</xdr:row>
      <xdr:rowOff>70670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7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87197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57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154559</xdr:rowOff>
    </xdr:from>
    <xdr:to>
      <xdr:col>85</xdr:col>
      <xdr:colOff>127000</xdr:colOff>
      <xdr:row>58</xdr:row>
      <xdr:rowOff>35622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27209"/>
          <a:ext cx="838200" cy="5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144827</xdr:rowOff>
    </xdr:from>
    <xdr:to>
      <xdr:col>81</xdr:col>
      <xdr:colOff>50800</xdr:colOff>
      <xdr:row>57</xdr:row>
      <xdr:rowOff>154559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17477"/>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144827</xdr:rowOff>
    </xdr:from>
    <xdr:to>
      <xdr:col>76</xdr:col>
      <xdr:colOff>114300</xdr:colOff>
      <xdr:row>58</xdr:row>
      <xdr:rowOff>64736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17477"/>
          <a:ext cx="889000" cy="9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5476</xdr:rowOff>
    </xdr:from>
    <xdr:to>
      <xdr:col>71</xdr:col>
      <xdr:colOff>177800</xdr:colOff>
      <xdr:row>58</xdr:row>
      <xdr:rowOff>64736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49576"/>
          <a:ext cx="889000" cy="5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156272</xdr:rowOff>
    </xdr:from>
    <xdr:to>
      <xdr:col>85</xdr:col>
      <xdr:colOff>177800</xdr:colOff>
      <xdr:row>58</xdr:row>
      <xdr:rowOff>86422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2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71199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4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103759</xdr:rowOff>
    </xdr:from>
    <xdr:to>
      <xdr:col>81</xdr:col>
      <xdr:colOff>101600</xdr:colOff>
      <xdr:row>58</xdr:row>
      <xdr:rowOff>33909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25036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6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94027</xdr:rowOff>
    </xdr:from>
    <xdr:to>
      <xdr:col>76</xdr:col>
      <xdr:colOff>165100</xdr:colOff>
      <xdr:row>58</xdr:row>
      <xdr:rowOff>24177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6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40704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64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13936</xdr:rowOff>
    </xdr:from>
    <xdr:to>
      <xdr:col>72</xdr:col>
      <xdr:colOff>38100</xdr:colOff>
      <xdr:row>58</xdr:row>
      <xdr:rowOff>115536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5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106663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5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126126</xdr:rowOff>
    </xdr:from>
    <xdr:to>
      <xdr:col>67</xdr:col>
      <xdr:colOff>101600</xdr:colOff>
      <xdr:row>58</xdr:row>
      <xdr:rowOff>56276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9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72803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7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102277</xdr:rowOff>
    </xdr:from>
    <xdr:to>
      <xdr:col>85</xdr:col>
      <xdr:colOff>127000</xdr:colOff>
      <xdr:row>78</xdr:row>
      <xdr:rowOff>111158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75377"/>
          <a:ext cx="838200" cy="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66032</xdr:rowOff>
    </xdr:from>
    <xdr:to>
      <xdr:col>81</xdr:col>
      <xdr:colOff>50800</xdr:colOff>
      <xdr:row>78</xdr:row>
      <xdr:rowOff>102277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39132"/>
          <a:ext cx="889000" cy="3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54693</xdr:rowOff>
    </xdr:from>
    <xdr:to>
      <xdr:col>76</xdr:col>
      <xdr:colOff>114300</xdr:colOff>
      <xdr:row>78</xdr:row>
      <xdr:rowOff>66032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27793"/>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54693</xdr:rowOff>
    </xdr:from>
    <xdr:to>
      <xdr:col>71</xdr:col>
      <xdr:colOff>177800</xdr:colOff>
      <xdr:row>78</xdr:row>
      <xdr:rowOff>108734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27793"/>
          <a:ext cx="8890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41566</xdr:rowOff>
    </xdr:from>
    <xdr:to>
      <xdr:col>67</xdr:col>
      <xdr:colOff>101600</xdr:colOff>
      <xdr:row>78</xdr:row>
      <xdr:rowOff>143166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159693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60358</xdr:rowOff>
    </xdr:from>
    <xdr:to>
      <xdr:col>85</xdr:col>
      <xdr:colOff>177800</xdr:colOff>
      <xdr:row>78</xdr:row>
      <xdr:rowOff>161958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6868</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51477</xdr:rowOff>
    </xdr:from>
    <xdr:to>
      <xdr:col>81</xdr:col>
      <xdr:colOff>101600</xdr:colOff>
      <xdr:row>78</xdr:row>
      <xdr:rowOff>153077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144204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1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15232</xdr:rowOff>
    </xdr:from>
    <xdr:to>
      <xdr:col>76</xdr:col>
      <xdr:colOff>165100</xdr:colOff>
      <xdr:row>78</xdr:row>
      <xdr:rowOff>116832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8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133359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6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3893</xdr:rowOff>
    </xdr:from>
    <xdr:to>
      <xdr:col>72</xdr:col>
      <xdr:colOff>38100</xdr:colOff>
      <xdr:row>78</xdr:row>
      <xdr:rowOff>105493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122020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1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57934</xdr:rowOff>
    </xdr:from>
    <xdr:to>
      <xdr:col>67</xdr:col>
      <xdr:colOff>101600</xdr:colOff>
      <xdr:row>78</xdr:row>
      <xdr:rowOff>159534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3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150661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2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61525</xdr:rowOff>
    </xdr:from>
    <xdr:to>
      <xdr:col>85</xdr:col>
      <xdr:colOff>127000</xdr:colOff>
      <xdr:row>97</xdr:row>
      <xdr:rowOff>62452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92175"/>
          <a:ext cx="8382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62452</xdr:rowOff>
    </xdr:from>
    <xdr:to>
      <xdr:col>81</xdr:col>
      <xdr:colOff>50800</xdr:colOff>
      <xdr:row>97</xdr:row>
      <xdr:rowOff>79439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93102"/>
          <a:ext cx="889000" cy="1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79439</xdr:rowOff>
    </xdr:from>
    <xdr:to>
      <xdr:col>76</xdr:col>
      <xdr:colOff>114300</xdr:colOff>
      <xdr:row>97</xdr:row>
      <xdr:rowOff>90012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10089"/>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90012</xdr:rowOff>
    </xdr:from>
    <xdr:to>
      <xdr:col>71</xdr:col>
      <xdr:colOff>177800</xdr:colOff>
      <xdr:row>97</xdr:row>
      <xdr:rowOff>101887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20662"/>
          <a:ext cx="889000" cy="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84145</xdr:rowOff>
    </xdr:from>
    <xdr:to>
      <xdr:col>67</xdr:col>
      <xdr:colOff>101600</xdr:colOff>
      <xdr:row>98</xdr:row>
      <xdr:rowOff>14295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5422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10725</xdr:rowOff>
    </xdr:from>
    <xdr:to>
      <xdr:col>85</xdr:col>
      <xdr:colOff>177800</xdr:colOff>
      <xdr:row>97</xdr:row>
      <xdr:rowOff>112325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33602</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9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11652</xdr:rowOff>
    </xdr:from>
    <xdr:to>
      <xdr:col>81</xdr:col>
      <xdr:colOff>101600</xdr:colOff>
      <xdr:row>97</xdr:row>
      <xdr:rowOff>113252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129779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28639</xdr:rowOff>
    </xdr:from>
    <xdr:to>
      <xdr:col>76</xdr:col>
      <xdr:colOff>165100</xdr:colOff>
      <xdr:row>97</xdr:row>
      <xdr:rowOff>130239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5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146766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3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39212</xdr:rowOff>
    </xdr:from>
    <xdr:to>
      <xdr:col>72</xdr:col>
      <xdr:colOff>38100</xdr:colOff>
      <xdr:row>97</xdr:row>
      <xdr:rowOff>140812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6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157339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51087</xdr:rowOff>
    </xdr:from>
    <xdr:to>
      <xdr:col>67</xdr:col>
      <xdr:colOff>101600</xdr:colOff>
      <xdr:row>97</xdr:row>
      <xdr:rowOff>152687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8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169214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5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118364</xdr:rowOff>
    </xdr:from>
    <xdr:to>
      <xdr:col>98</xdr:col>
      <xdr:colOff>38100</xdr:colOff>
      <xdr:row>39</xdr:row>
      <xdr:rowOff>48514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65041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目的別歳出の住民一人当たりのコストで高いものは，①民生費，②総務費，③公債費の順となっている。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①民生費については，住民一人当たり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285,567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円となっており，類似団体と比較しても高い状況である。主な要因は，物価高騰対応重点支援給付金の実施や子どものための教育・保育給付費が増加したためである。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②総務費については，住民一人当たり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150,338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円となっており，類似団体と比較して低い状況である。主な要因は，分譲地宅地造成工事を実施したためである。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③公債費については，住民一人当たり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109,197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円となっており，類似団体と比較しても高い状況である。主な要因は，地方債の償還元金が前年度よりも増加したためである。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令和６年度の実質収支比率は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％で黒字だったものの，実質単年度収支は▲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で赤字となった</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。これは，人件費や物件費が増額となり，基金を繰り入れたためである。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令和６年度の財政調整基金の残高については，上記の理由により，減少となった。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今後も，歳出全般の見直しを行い，基金に依存しない財政運営を図る必要がある。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令和６年度までの全会計における実質収支は，比率の増減はあるものの黒字となっている。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黒字を維持するため税率の改正等も検討しながら健全な財政運営に努める。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8438426</v>
      </c>
      <c r="BO4" s="358"/>
      <c r="BP4" s="358"/>
      <c r="BQ4" s="358"/>
      <c r="BR4" s="358"/>
      <c r="BS4" s="358"/>
      <c r="BT4" s="358"/>
      <c r="BU4" s="359"/>
      <c r="BV4" s="357">
        <v>8405810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7.1</v>
      </c>
      <c r="CU4" s="364"/>
      <c r="CV4" s="364"/>
      <c r="CW4" s="364"/>
      <c r="CX4" s="364"/>
      <c r="CY4" s="364"/>
      <c r="CZ4" s="364"/>
      <c r="DA4" s="365"/>
      <c r="DB4" s="363">
        <v>8.1999999999999993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7991422</v>
      </c>
      <c r="BO5" s="395"/>
      <c r="BP5" s="395"/>
      <c r="BQ5" s="395"/>
      <c r="BR5" s="395"/>
      <c r="BS5" s="395"/>
      <c r="BT5" s="395"/>
      <c r="BU5" s="396"/>
      <c r="BV5" s="394">
        <v>7942778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89.9</v>
      </c>
      <c r="CU5" s="392"/>
      <c r="CV5" s="392"/>
      <c r="CW5" s="392"/>
      <c r="CX5" s="392"/>
      <c r="CY5" s="392"/>
      <c r="CZ5" s="392"/>
      <c r="DA5" s="393"/>
      <c r="DB5" s="391">
        <v>90</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447004</v>
      </c>
      <c r="BO6" s="395"/>
      <c r="BP6" s="395"/>
      <c r="BQ6" s="395"/>
      <c r="BR6" s="395"/>
      <c r="BS6" s="395"/>
      <c r="BT6" s="395"/>
      <c r="BU6" s="396"/>
      <c r="BV6" s="394">
        <v>463032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90.1</v>
      </c>
      <c r="CU6" s="432"/>
      <c r="CV6" s="432"/>
      <c r="CW6" s="432"/>
      <c r="CX6" s="432"/>
      <c r="CY6" s="432"/>
      <c r="CZ6" s="432"/>
      <c r="DA6" s="433"/>
      <c r="DB6" s="431">
        <v>90.4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130747</v>
      </c>
      <c r="BO7" s="395"/>
      <c r="BP7" s="395"/>
      <c r="BQ7" s="395"/>
      <c r="BR7" s="395"/>
      <c r="BS7" s="395"/>
      <c r="BT7" s="395"/>
      <c r="BU7" s="396"/>
      <c r="BV7" s="394">
        <v>102592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4451402</v>
      </c>
      <c r="CU7" s="395"/>
      <c r="CV7" s="395"/>
      <c r="CW7" s="395"/>
      <c r="CX7" s="395"/>
      <c r="CY7" s="395"/>
      <c r="CZ7" s="395"/>
      <c r="DA7" s="396"/>
      <c r="DB7" s="394">
        <v>4388235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316257</v>
      </c>
      <c r="BO8" s="395"/>
      <c r="BP8" s="395"/>
      <c r="BQ8" s="395"/>
      <c r="BR8" s="395"/>
      <c r="BS8" s="395"/>
      <c r="BT8" s="395"/>
      <c r="BU8" s="396"/>
      <c r="BV8" s="394">
        <v>360440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v>
      </c>
      <c r="CU8" s="435"/>
      <c r="CV8" s="435"/>
      <c r="CW8" s="435"/>
      <c r="CX8" s="435"/>
      <c r="CY8" s="435"/>
      <c r="CZ8" s="435"/>
      <c r="DA8" s="436"/>
      <c r="DB8" s="434">
        <v>0.3</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9119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-44183</v>
      </c>
      <c r="BO9" s="395"/>
      <c r="BP9" s="395"/>
      <c r="BQ9" s="395"/>
      <c r="BR9" s="395"/>
      <c r="BS9" s="395"/>
      <c r="BT9" s="395"/>
      <c r="BU9" s="396"/>
      <c r="BV9" s="394">
        <v>-1186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15.3</v>
      </c>
      <c r="CU9" s="392"/>
      <c r="CV9" s="392"/>
      <c r="CW9" s="392"/>
      <c r="CX9" s="392"/>
      <c r="CY9" s="392"/>
      <c r="CZ9" s="392"/>
      <c r="DA9" s="393"/>
      <c r="DB9" s="391">
        <v>15.6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10327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116252</v>
      </c>
      <c r="BO10" s="395"/>
      <c r="BP10" s="395"/>
      <c r="BQ10" s="395"/>
      <c r="BR10" s="395"/>
      <c r="BS10" s="395"/>
      <c r="BT10" s="395"/>
      <c r="BU10" s="396"/>
      <c r="BV10" s="394">
        <v>117018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8294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200000</v>
      </c>
      <c r="BO12" s="395"/>
      <c r="BP12" s="395"/>
      <c r="BQ12" s="395"/>
      <c r="BR12" s="395"/>
      <c r="BS12" s="395"/>
      <c r="BT12" s="395"/>
      <c r="BU12" s="396"/>
      <c r="BV12" s="394">
        <v>250000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8187</v>
      </c>
      <c r="S13" s="479"/>
      <c r="T13" s="479"/>
      <c r="U13" s="479"/>
      <c r="V13" s="480"/>
      <c r="W13" s="410" t="s">
        <v>131</v>
      </c>
      <c r="X13" s="411"/>
      <c r="Y13" s="411"/>
      <c r="Z13" s="411"/>
      <c r="AA13" s="411"/>
      <c r="AB13" s="401"/>
      <c r="AC13" s="445">
        <v>583</v>
      </c>
      <c r="AD13" s="446"/>
      <c r="AE13" s="446"/>
      <c r="AF13" s="446"/>
      <c r="AG13" s="488"/>
      <c r="AH13" s="445">
        <v>779</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-127931</v>
      </c>
      <c r="BO13" s="395"/>
      <c r="BP13" s="395"/>
      <c r="BQ13" s="395"/>
      <c r="BR13" s="395"/>
      <c r="BS13" s="395"/>
      <c r="BT13" s="395"/>
      <c r="BU13" s="396"/>
      <c r="BV13" s="394">
        <v>-134168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9.4</v>
      </c>
      <c r="CU13" s="392"/>
      <c r="CV13" s="392"/>
      <c r="CW13" s="392"/>
      <c r="CX13" s="392"/>
      <c r="CY13" s="392"/>
      <c r="CZ13" s="392"/>
      <c r="DA13" s="393"/>
      <c r="DB13" s="391">
        <v>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8463</v>
      </c>
      <c r="S14" s="479"/>
      <c r="T14" s="479"/>
      <c r="U14" s="479"/>
      <c r="V14" s="480"/>
      <c r="W14" s="384"/>
      <c r="X14" s="385"/>
      <c r="Y14" s="385"/>
      <c r="Z14" s="385"/>
      <c r="AA14" s="385"/>
      <c r="AB14" s="374"/>
      <c r="AC14" s="481">
        <v>14.7</v>
      </c>
      <c r="AD14" s="482"/>
      <c r="AE14" s="482"/>
      <c r="AF14" s="482"/>
      <c r="AG14" s="483"/>
      <c r="AH14" s="481">
        <v>17.7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8360</v>
      </c>
      <c r="S15" s="479"/>
      <c r="T15" s="479"/>
      <c r="U15" s="479"/>
      <c r="V15" s="480"/>
      <c r="W15" s="410" t="s">
        <v>137</v>
      </c>
      <c r="X15" s="411"/>
      <c r="Y15" s="411"/>
      <c r="Z15" s="411"/>
      <c r="AA15" s="411"/>
      <c r="AB15" s="401"/>
      <c r="AC15" s="445">
        <v>977</v>
      </c>
      <c r="AD15" s="446"/>
      <c r="AE15" s="446"/>
      <c r="AF15" s="446"/>
      <c r="AG15" s="488"/>
      <c r="AH15" s="445">
        <v>1027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1136899</v>
      </c>
      <c r="BO15" s="358"/>
      <c r="BP15" s="358"/>
      <c r="BQ15" s="358"/>
      <c r="BR15" s="358"/>
      <c r="BS15" s="358"/>
      <c r="BT15" s="358"/>
      <c r="BU15" s="359"/>
      <c r="BV15" s="357">
        <v>1255457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24.6</v>
      </c>
      <c r="AD16" s="482"/>
      <c r="AE16" s="482"/>
      <c r="AF16" s="482"/>
      <c r="AG16" s="483"/>
      <c r="AH16" s="481">
        <v>23.3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4160413</v>
      </c>
      <c r="BO16" s="395"/>
      <c r="BP16" s="395"/>
      <c r="BQ16" s="395"/>
      <c r="BR16" s="395"/>
      <c r="BS16" s="395"/>
      <c r="BT16" s="395"/>
      <c r="BU16" s="396"/>
      <c r="BV16" s="394">
        <v>4045375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2413</v>
      </c>
      <c r="AD17" s="446"/>
      <c r="AE17" s="446"/>
      <c r="AF17" s="446"/>
      <c r="AG17" s="488"/>
      <c r="AH17" s="445">
        <v>2605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1416933</v>
      </c>
      <c r="BO17" s="395"/>
      <c r="BP17" s="395"/>
      <c r="BQ17" s="395"/>
      <c r="BR17" s="395"/>
      <c r="BS17" s="395"/>
      <c r="BT17" s="395"/>
      <c r="BU17" s="396"/>
      <c r="BV17" s="394">
        <v>1576282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144.29</v>
      </c>
      <c r="M18" s="518"/>
      <c r="N18" s="518"/>
      <c r="O18" s="518"/>
      <c r="P18" s="518"/>
      <c r="Q18" s="518"/>
      <c r="R18" s="519"/>
      <c r="S18" s="519"/>
      <c r="T18" s="519"/>
      <c r="U18" s="519"/>
      <c r="V18" s="520"/>
      <c r="W18" s="412"/>
      <c r="X18" s="413"/>
      <c r="Y18" s="413"/>
      <c r="Z18" s="413"/>
      <c r="AA18" s="413"/>
      <c r="AB18" s="404"/>
      <c r="AC18" s="521">
        <v>60.7</v>
      </c>
      <c r="AD18" s="522"/>
      <c r="AE18" s="522"/>
      <c r="AF18" s="522"/>
      <c r="AG18" s="523"/>
      <c r="AH18" s="521">
        <v>59.1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4127916</v>
      </c>
      <c r="BO18" s="395"/>
      <c r="BP18" s="395"/>
      <c r="BQ18" s="395"/>
      <c r="BR18" s="395"/>
      <c r="BS18" s="395"/>
      <c r="BT18" s="395"/>
      <c r="BU18" s="396"/>
      <c r="BV18" s="394">
        <v>3944323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63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5869046</v>
      </c>
      <c r="BO19" s="395"/>
      <c r="BP19" s="395"/>
      <c r="BQ19" s="395"/>
      <c r="BR19" s="395"/>
      <c r="BS19" s="395"/>
      <c r="BT19" s="395"/>
      <c r="BU19" s="396"/>
      <c r="BV19" s="394">
        <v>5843049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4102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6973456</v>
      </c>
      <c r="BO22" s="358"/>
      <c r="BP22" s="358"/>
      <c r="BQ22" s="358"/>
      <c r="BR22" s="358"/>
      <c r="BS22" s="358"/>
      <c r="BT22" s="358"/>
      <c r="BU22" s="359"/>
      <c r="BV22" s="357">
        <v>7433707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6072815</v>
      </c>
      <c r="BO23" s="395"/>
      <c r="BP23" s="395"/>
      <c r="BQ23" s="395"/>
      <c r="BR23" s="395"/>
      <c r="BS23" s="395"/>
      <c r="BT23" s="395"/>
      <c r="BU23" s="396"/>
      <c r="BV23" s="394">
        <v>6414357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6112</v>
      </c>
      <c r="R24" s="446"/>
      <c r="S24" s="446"/>
      <c r="T24" s="446"/>
      <c r="U24" s="446"/>
      <c r="V24" s="488"/>
      <c r="W24" s="540"/>
      <c r="X24" s="541"/>
      <c r="Y24" s="542"/>
      <c r="Z24" s="444" t="s">
        <v>162</v>
      </c>
      <c r="AA24" s="424"/>
      <c r="AB24" s="424"/>
      <c r="AC24" s="424"/>
      <c r="AD24" s="424"/>
      <c r="AE24" s="424"/>
      <c r="AF24" s="424"/>
      <c r="AG24" s="425"/>
      <c r="AH24" s="445">
        <v>138</v>
      </c>
      <c r="AI24" s="446"/>
      <c r="AJ24" s="446"/>
      <c r="AK24" s="446"/>
      <c r="AL24" s="488"/>
      <c r="AM24" s="445">
        <v>429732</v>
      </c>
      <c r="AN24" s="446"/>
      <c r="AO24" s="446"/>
      <c r="AP24" s="446"/>
      <c r="AQ24" s="446"/>
      <c r="AR24" s="488"/>
      <c r="AS24" s="445">
        <v>3114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5055537</v>
      </c>
      <c r="BO24" s="395"/>
      <c r="BP24" s="395"/>
      <c r="BQ24" s="395"/>
      <c r="BR24" s="395"/>
      <c r="BS24" s="395"/>
      <c r="BT24" s="395"/>
      <c r="BU24" s="396"/>
      <c r="BV24" s="394">
        <v>5278520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5472</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96116</v>
      </c>
      <c r="BO25" s="358"/>
      <c r="BP25" s="358"/>
      <c r="BQ25" s="358"/>
      <c r="BR25" s="358"/>
      <c r="BS25" s="358"/>
      <c r="BT25" s="358"/>
      <c r="BU25" s="359"/>
      <c r="BV25" s="357">
        <v>133118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5453</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3050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2520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1020315</v>
      </c>
      <c r="BO28" s="358"/>
      <c r="BP28" s="358"/>
      <c r="BQ28" s="358"/>
      <c r="BR28" s="358"/>
      <c r="BS28" s="358"/>
      <c r="BT28" s="358"/>
      <c r="BU28" s="359"/>
      <c r="BV28" s="357">
        <v>1104063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10</v>
      </c>
      <c r="M29" s="446"/>
      <c r="N29" s="446"/>
      <c r="O29" s="446"/>
      <c r="P29" s="488"/>
      <c r="Q29" s="445">
        <v>2290</v>
      </c>
      <c r="R29" s="446"/>
      <c r="S29" s="446"/>
      <c r="T29" s="446"/>
      <c r="U29" s="446"/>
      <c r="V29" s="488"/>
      <c r="W29" s="543"/>
      <c r="X29" s="544"/>
      <c r="Y29" s="545"/>
      <c r="Z29" s="444" t="s">
        <v>178</v>
      </c>
      <c r="AA29" s="424"/>
      <c r="AB29" s="424"/>
      <c r="AC29" s="424"/>
      <c r="AD29" s="424"/>
      <c r="AE29" s="424"/>
      <c r="AF29" s="424"/>
      <c r="AG29" s="425"/>
      <c r="AH29" s="445">
        <v>140</v>
      </c>
      <c r="AI29" s="446"/>
      <c r="AJ29" s="446"/>
      <c r="AK29" s="446"/>
      <c r="AL29" s="488"/>
      <c r="AM29" s="445">
        <v>436558</v>
      </c>
      <c r="AN29" s="446"/>
      <c r="AO29" s="446"/>
      <c r="AP29" s="446"/>
      <c r="AQ29" s="446"/>
      <c r="AR29" s="488"/>
      <c r="AS29" s="445">
        <v>3118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753760</v>
      </c>
      <c r="BO29" s="395"/>
      <c r="BP29" s="395"/>
      <c r="BQ29" s="395"/>
      <c r="BR29" s="395"/>
      <c r="BS29" s="395"/>
      <c r="BT29" s="395"/>
      <c r="BU29" s="396"/>
      <c r="BV29" s="394">
        <v>771602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1546815</v>
      </c>
      <c r="BO30" s="514"/>
      <c r="BP30" s="514"/>
      <c r="BQ30" s="514"/>
      <c r="BR30" s="514"/>
      <c r="BS30" s="514"/>
      <c r="BT30" s="514"/>
      <c r="BU30" s="515"/>
      <c r="BV30" s="513">
        <v>1579243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湧水町国民健康保険特別会計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湧水町水道事業</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鹿児島県市町村総合事務組合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湧水町介護保険特別会計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伊佐湧水消防組合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湧水町後期高齢者医療特別会計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伊佐湧水環境管理組合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伊佐北姶良火葬場管理組合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姶良・伊佐地区介護保険組合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鹿児島県後期高齢者医療広域連合（一般会計）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鹿児島県後期高齢者医療広域連合（特別会計）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大口地方卸売市場管理組合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6B6c7hTrUBrwrUFGk1AoHYQXDkrOLideOFEf0f9FmNkoihu6KklH2mU5UVgdRwiif+DcuIG4uHUP1cZACQsbMg==" saltValue="hoT/skl14PJgpUw9n+sB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532</v>
      </c>
      <c r="D34" s="1136"/>
      <c r="E34" s="1137"/>
      <c r="F34" s="32">
        <v>13.6</v>
      </c>
      <c r="G34" s="33">
        <v>11.7</v>
      </c>
      <c r="H34" s="33">
        <v>9.48</v>
      </c>
      <c r="I34" s="33">
        <v>9.27</v>
      </c>
      <c r="J34" s="34">
        <v>8.42</v>
      </c>
      <c r="K34" s="22"/>
      <c r="L34" s="22"/>
      <c r="M34" s="22"/>
      <c r="N34" s="22"/>
      <c r="O34" s="22"/>
      <c r="P34" s="22"/>
    </row>
    <row r="35" spans="1:16" ht="39" customHeight="1" x14ac:dyDescent="0.2">
      <c r="A35" s="22"/>
      <c r="B35" s="35"/>
      <c r="C35" s="1132" t="s">
        <v>533</v>
      </c>
      <c r="D35" s="1132"/>
      <c r="E35" s="1133"/>
      <c r="F35" s="36">
        <v>7.09</v>
      </c>
      <c r="G35" s="37">
        <v>8.1300000000000008</v>
      </c>
      <c r="H35" s="37">
        <v>6.77</v>
      </c>
      <c r="I35" s="37">
        <v>6.73</v>
      </c>
      <c r="J35" s="38">
        <v>5.65</v>
      </c>
      <c r="K35" s="22"/>
      <c r="L35" s="22"/>
      <c r="M35" s="22"/>
      <c r="N35" s="22"/>
      <c r="O35" s="22"/>
      <c r="P35" s="22"/>
    </row>
    <row r="36" spans="1:16" ht="39" customHeight="1" x14ac:dyDescent="0.2">
      <c r="A36" s="22"/>
      <c r="B36" s="35"/>
      <c r="C36" s="1132" t="s">
        <v>534</v>
      </c>
      <c r="D36" s="1132"/>
      <c r="E36" s="1133"/>
      <c r="F36" s="36">
        <v>0.76</v>
      </c>
      <c r="G36" s="37">
        <v>0.79</v>
      </c>
      <c r="H36" s="37">
        <v>0.69</v>
      </c>
      <c r="I36" s="37">
        <v>0.19</v>
      </c>
      <c r="J36" s="38">
        <v>0.37</v>
      </c>
      <c r="K36" s="22"/>
      <c r="L36" s="22"/>
      <c r="M36" s="22"/>
      <c r="N36" s="22"/>
      <c r="O36" s="22"/>
      <c r="P36" s="22"/>
    </row>
    <row r="37" spans="1:16" ht="39" customHeight="1" x14ac:dyDescent="0.2">
      <c r="A37" s="22"/>
      <c r="B37" s="35"/>
      <c r="C37" s="1132" t="s">
        <v>535</v>
      </c>
      <c r="D37" s="1132"/>
      <c r="E37" s="1133"/>
      <c r="F37" s="36">
        <v>1.08</v>
      </c>
      <c r="G37" s="37">
        <v>1.56</v>
      </c>
      <c r="H37" s="37">
        <v>1.91</v>
      </c>
      <c r="I37" s="37">
        <v>2.08</v>
      </c>
      <c r="J37" s="38">
        <v>0.15</v>
      </c>
      <c r="K37" s="22"/>
      <c r="L37" s="22"/>
      <c r="M37" s="22"/>
      <c r="N37" s="22"/>
      <c r="O37" s="22"/>
      <c r="P37" s="22"/>
    </row>
    <row r="38" spans="1:16" ht="39" customHeight="1" x14ac:dyDescent="0.2">
      <c r="A38" s="22"/>
      <c r="B38" s="35"/>
      <c r="C38" s="1132" t="s">
        <v>536</v>
      </c>
      <c r="D38" s="1132"/>
      <c r="E38" s="1133"/>
      <c r="F38" s="36">
        <v>0</v>
      </c>
      <c r="G38" s="37">
        <v>0</v>
      </c>
      <c r="H38" s="37">
        <v>0</v>
      </c>
      <c r="I38" s="37">
        <v>0</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538</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7YDZJEMayNhnsx6aNpPr782OhMuexSe+ZHvOboMi8GcxWQqzrqP9AcjRYT69ApdO5ej5efwWk8yucehe8HAvqA==" saltValue="T/cGdpBVc+OiKmde4Gx1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824</v>
      </c>
      <c r="L45" s="58">
        <v>858</v>
      </c>
      <c r="M45" s="58">
        <v>882</v>
      </c>
      <c r="N45" s="58">
        <v>921</v>
      </c>
      <c r="O45" s="59">
        <v>906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47</v>
      </c>
      <c r="L48" s="62">
        <v>48</v>
      </c>
      <c r="M48" s="62">
        <v>38</v>
      </c>
      <c r="N48" s="62">
        <v>38</v>
      </c>
      <c r="O48" s="63">
        <v>35</v>
      </c>
      <c r="P48" s="46"/>
      <c r="Q48" s="46"/>
      <c r="R48" s="46"/>
      <c r="S48" s="46"/>
      <c r="T48" s="46"/>
      <c r="U48" s="46"/>
    </row>
    <row r="49" spans="1:21" ht="30.75" customHeight="1" x14ac:dyDescent="0.2">
      <c r="A49" s="46"/>
      <c r="B49" s="1140"/>
      <c r="C49" s="1141"/>
      <c r="D49" s="60"/>
      <c r="E49" s="1146" t="s">
        <v>14</v>
      </c>
      <c r="F49" s="1146"/>
      <c r="G49" s="1146"/>
      <c r="H49" s="1146"/>
      <c r="I49" s="1146"/>
      <c r="J49" s="1147"/>
      <c r="K49" s="61">
        <v>6</v>
      </c>
      <c r="L49" s="62">
        <v>6</v>
      </c>
      <c r="M49" s="62">
        <v>6</v>
      </c>
      <c r="N49" s="62">
        <v>5</v>
      </c>
      <c r="O49" s="63">
        <v>11</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565</v>
      </c>
      <c r="L52" s="62">
        <v>593</v>
      </c>
      <c r="M52" s="62">
        <v>589</v>
      </c>
      <c r="N52" s="62">
        <v>586</v>
      </c>
      <c r="O52" s="63">
        <v>589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312</v>
      </c>
      <c r="L53" s="67">
        <v>319</v>
      </c>
      <c r="M53" s="67">
        <v>337</v>
      </c>
      <c r="N53" s="67">
        <v>378</v>
      </c>
      <c r="O53" s="68">
        <v>363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v3RJk9S6UxN2kW/5sMu6VNpGUvnUWX8n6BDnW5ac6GhHKDzB+NOJ8qY0zpJhrpu1219uxqmjG9IB6efklsyA==" saltValue="8L9t3Cm75uDkmFx6YOqJ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8211</v>
      </c>
      <c r="J41" s="331">
        <v>8052</v>
      </c>
      <c r="K41" s="331">
        <v>7722</v>
      </c>
      <c r="L41" s="331">
        <v>7434</v>
      </c>
      <c r="M41" s="332">
        <v>6973</v>
      </c>
    </row>
    <row r="42" spans="2:13" ht="27.75" customHeight="1" x14ac:dyDescent="0.2">
      <c r="B42" s="1171"/>
      <c r="C42" s="1172"/>
      <c r="D42" s="104"/>
      <c r="E42" s="1177" t="s">
        <v>32</v>
      </c>
      <c r="F42" s="1177"/>
      <c r="G42" s="1177"/>
      <c r="H42" s="1178"/>
      <c r="I42" s="333" t="s">
        <v>486</v>
      </c>
      <c r="J42" s="334" t="s">
        <v>486</v>
      </c>
      <c r="K42" s="334" t="s">
        <v>486</v>
      </c>
      <c r="L42" s="334" t="s">
        <v>486</v>
      </c>
      <c r="M42" s="335" t="s">
        <v>486</v>
      </c>
    </row>
    <row r="43" spans="2:13" ht="27.75" customHeight="1" x14ac:dyDescent="0.2">
      <c r="B43" s="1171"/>
      <c r="C43" s="1172"/>
      <c r="D43" s="104"/>
      <c r="E43" s="1177" t="s">
        <v>33</v>
      </c>
      <c r="F43" s="1177"/>
      <c r="G43" s="1177"/>
      <c r="H43" s="1178"/>
      <c r="I43" s="333">
        <v>497</v>
      </c>
      <c r="J43" s="334">
        <v>453</v>
      </c>
      <c r="K43" s="334">
        <v>422</v>
      </c>
      <c r="L43" s="334">
        <v>357</v>
      </c>
      <c r="M43" s="335">
        <v>327</v>
      </c>
    </row>
    <row r="44" spans="2:13" ht="27.75" customHeight="1" x14ac:dyDescent="0.2">
      <c r="B44" s="1171"/>
      <c r="C44" s="1172"/>
      <c r="D44" s="104"/>
      <c r="E44" s="1177" t="s">
        <v>34</v>
      </c>
      <c r="F44" s="1177"/>
      <c r="G44" s="1177"/>
      <c r="H44" s="1178"/>
      <c r="I44" s="333">
        <v>20</v>
      </c>
      <c r="J44" s="334">
        <v>14</v>
      </c>
      <c r="K44" s="334">
        <v>7</v>
      </c>
      <c r="L44" s="334">
        <v>2</v>
      </c>
      <c r="M44" s="335">
        <v>69</v>
      </c>
    </row>
    <row r="45" spans="2:13" ht="27.75" customHeight="1" x14ac:dyDescent="0.2">
      <c r="B45" s="1171"/>
      <c r="C45" s="1172"/>
      <c r="D45" s="104"/>
      <c r="E45" s="1177" t="s">
        <v>35</v>
      </c>
      <c r="F45" s="1177"/>
      <c r="G45" s="1177"/>
      <c r="H45" s="1178"/>
      <c r="I45" s="333">
        <v>1063</v>
      </c>
      <c r="J45" s="334">
        <v>982</v>
      </c>
      <c r="K45" s="334">
        <v>884</v>
      </c>
      <c r="L45" s="334">
        <v>892</v>
      </c>
      <c r="M45" s="335">
        <v>923</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3372</v>
      </c>
      <c r="J50" s="334">
        <v>3901</v>
      </c>
      <c r="K50" s="334">
        <v>3952</v>
      </c>
      <c r="L50" s="334">
        <v>3927</v>
      </c>
      <c r="M50" s="335">
        <v>3827</v>
      </c>
    </row>
    <row r="51" spans="2:13" ht="27.75" customHeight="1" x14ac:dyDescent="0.2">
      <c r="B51" s="1171"/>
      <c r="C51" s="1172"/>
      <c r="D51" s="104"/>
      <c r="E51" s="1177" t="s">
        <v>42</v>
      </c>
      <c r="F51" s="1177"/>
      <c r="G51" s="1177"/>
      <c r="H51" s="1178"/>
      <c r="I51" s="333">
        <v>109</v>
      </c>
      <c r="J51" s="334">
        <v>100</v>
      </c>
      <c r="K51" s="334">
        <v>94</v>
      </c>
      <c r="L51" s="334">
        <v>88</v>
      </c>
      <c r="M51" s="335">
        <v>82</v>
      </c>
    </row>
    <row r="52" spans="2:13" ht="27.75" customHeight="1" x14ac:dyDescent="0.2">
      <c r="B52" s="1173"/>
      <c r="C52" s="1174"/>
      <c r="D52" s="104"/>
      <c r="E52" s="1177" t="s">
        <v>43</v>
      </c>
      <c r="F52" s="1177"/>
      <c r="G52" s="1177"/>
      <c r="H52" s="1178"/>
      <c r="I52" s="333">
        <v>5918</v>
      </c>
      <c r="J52" s="334">
        <v>5607</v>
      </c>
      <c r="K52" s="334">
        <v>5378</v>
      </c>
      <c r="L52" s="334">
        <v>5445</v>
      </c>
      <c r="M52" s="335">
        <v>5179</v>
      </c>
    </row>
    <row r="53" spans="2:13" ht="27.75" customHeight="1" thickBot="1" x14ac:dyDescent="0.25">
      <c r="B53" s="1184" t="s">
        <v>19</v>
      </c>
      <c r="C53" s="1185"/>
      <c r="D53" s="108"/>
      <c r="E53" s="1186" t="s">
        <v>44</v>
      </c>
      <c r="F53" s="1186"/>
      <c r="G53" s="1186"/>
      <c r="H53" s="1187"/>
      <c r="I53" s="336">
        <v>392</v>
      </c>
      <c r="J53" s="337">
        <v>-107</v>
      </c>
      <c r="K53" s="337">
        <v>-389</v>
      </c>
      <c r="L53" s="337">
        <v>-774</v>
      </c>
      <c r="M53" s="338">
        <v>-796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DFDVpEBmQUmYE0OfS07KxOYfrnNoWVSk6PFjZxEQL+/sXFjc+gyUqOdm9D4A2tSSIxRBgfbxszu7uG25GQhiA==" saltValue="AzeKebFMQI1ScyS0lCxh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1237</v>
      </c>
      <c r="G55" s="339">
        <v>1104</v>
      </c>
      <c r="H55" s="340">
        <v>1020</v>
      </c>
    </row>
    <row r="56" spans="2:8" ht="52.5" customHeight="1" x14ac:dyDescent="0.2">
      <c r="B56" s="120"/>
      <c r="C56" s="1198" t="s">
        <v>47</v>
      </c>
      <c r="D56" s="1198"/>
      <c r="E56" s="1199"/>
      <c r="F56" s="341">
        <v>734</v>
      </c>
      <c r="G56" s="341">
        <v>772</v>
      </c>
      <c r="H56" s="342">
        <v>754</v>
      </c>
    </row>
    <row r="57" spans="2:8" ht="53.25" customHeight="1" x14ac:dyDescent="0.2">
      <c r="B57" s="120"/>
      <c r="C57" s="1200" t="s">
        <v>48</v>
      </c>
      <c r="D57" s="1200"/>
      <c r="E57" s="1201"/>
      <c r="F57" s="343">
        <v>1571</v>
      </c>
      <c r="G57" s="343">
        <v>1579</v>
      </c>
      <c r="H57" s="344">
        <v>1547</v>
      </c>
    </row>
    <row r="58" spans="2:8" ht="45.75" customHeight="1" x14ac:dyDescent="0.2">
      <c r="B58" s="121"/>
      <c r="C58" s="1188" t="s">
        <v>553</v>
      </c>
      <c r="D58" s="1189"/>
      <c r="E58" s="1190"/>
      <c r="F58" s="345">
        <v>608</v>
      </c>
      <c r="G58" s="345">
        <v>639</v>
      </c>
      <c r="H58" s="346">
        <v>669</v>
      </c>
    </row>
    <row r="59" spans="2:8" ht="45.75" customHeight="1" x14ac:dyDescent="0.2">
      <c r="B59" s="121"/>
      <c r="C59" s="1188" t="s">
        <v>554</v>
      </c>
      <c r="D59" s="1189"/>
      <c r="E59" s="1190"/>
      <c r="F59" s="345">
        <v>296</v>
      </c>
      <c r="G59" s="345">
        <v>301</v>
      </c>
      <c r="H59" s="346">
        <v>306</v>
      </c>
    </row>
    <row r="60" spans="2:8" ht="45.75" customHeight="1" x14ac:dyDescent="0.2">
      <c r="B60" s="121"/>
      <c r="C60" s="1188" t="s">
        <v>555</v>
      </c>
      <c r="D60" s="1189"/>
      <c r="E60" s="1190"/>
      <c r="F60" s="345">
        <v>247</v>
      </c>
      <c r="G60" s="345">
        <v>248</v>
      </c>
      <c r="H60" s="346">
        <v>228</v>
      </c>
    </row>
    <row r="61" spans="2:8" ht="45.75" customHeight="1" x14ac:dyDescent="0.2">
      <c r="B61" s="121"/>
      <c r="C61" s="1188" t="s">
        <v>556</v>
      </c>
      <c r="D61" s="1189"/>
      <c r="E61" s="1190"/>
      <c r="F61" s="345">
        <v>163</v>
      </c>
      <c r="G61" s="345">
        <v>128</v>
      </c>
      <c r="H61" s="346">
        <v>75</v>
      </c>
    </row>
    <row r="62" spans="2:8" ht="45.75" customHeight="1" thickBot="1" x14ac:dyDescent="0.25">
      <c r="B62" s="122"/>
      <c r="C62" s="1191" t="s">
        <v>557</v>
      </c>
      <c r="D62" s="1192"/>
      <c r="E62" s="1193"/>
      <c r="F62" s="347">
        <v>39</v>
      </c>
      <c r="G62" s="347">
        <v>37</v>
      </c>
      <c r="H62" s="348">
        <v>35</v>
      </c>
    </row>
    <row r="63" spans="2:8" ht="52.5" customHeight="1" thickBot="1" x14ac:dyDescent="0.25">
      <c r="B63" s="123"/>
      <c r="C63" s="1194" t="s">
        <v>49</v>
      </c>
      <c r="D63" s="1194"/>
      <c r="E63" s="1195"/>
      <c r="F63" s="349">
        <v>3542</v>
      </c>
      <c r="G63" s="349">
        <v>3455</v>
      </c>
      <c r="H63" s="350">
        <v>3321</v>
      </c>
    </row>
    <row r="64" spans="2:8" ht="13" x14ac:dyDescent="0.2"/>
  </sheetData>
  <sheetProtection algorithmName="SHA-512" hashValue="esxUtuSSQ+I+SYiuRdop2lcvCibli6pzFMDj1MmYKeYAJD6KTwmzlzHvlrJsLcOhBAdKjQ3m9ViYQEuKbZyJ7Q==" saltValue="5szY7UxlHY9G3uYeU+xz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175581</v>
      </c>
      <c r="E3" s="142"/>
      <c r="F3" s="143">
        <v>126525</v>
      </c>
      <c r="G3" s="144"/>
      <c r="H3" s="145"/>
    </row>
    <row r="4" spans="1:8" x14ac:dyDescent="0.2">
      <c r="A4" s="146"/>
      <c r="B4" s="147"/>
      <c r="C4" s="148"/>
      <c r="D4" s="149">
        <v>118884</v>
      </c>
      <c r="E4" s="150"/>
      <c r="F4" s="151">
        <v>67052</v>
      </c>
      <c r="G4" s="152"/>
      <c r="H4" s="153"/>
    </row>
    <row r="5" spans="1:8" x14ac:dyDescent="0.2">
      <c r="A5" s="134" t="s">
        <v>518</v>
      </c>
      <c r="B5" s="139"/>
      <c r="C5" s="140"/>
      <c r="D5" s="141">
        <v>398746</v>
      </c>
      <c r="E5" s="142"/>
      <c r="F5" s="143">
        <v>138402</v>
      </c>
      <c r="G5" s="144"/>
      <c r="H5" s="145"/>
    </row>
    <row r="6" spans="1:8" x14ac:dyDescent="0.2">
      <c r="A6" s="146"/>
      <c r="B6" s="147"/>
      <c r="C6" s="148"/>
      <c r="D6" s="149">
        <v>72787</v>
      </c>
      <c r="E6" s="150"/>
      <c r="F6" s="151">
        <v>70652</v>
      </c>
      <c r="G6" s="152"/>
      <c r="H6" s="153"/>
    </row>
    <row r="7" spans="1:8" x14ac:dyDescent="0.2">
      <c r="A7" s="134" t="s">
        <v>519</v>
      </c>
      <c r="B7" s="139"/>
      <c r="C7" s="140"/>
      <c r="D7" s="141">
        <v>158800</v>
      </c>
      <c r="E7" s="142"/>
      <c r="F7" s="143">
        <v>146367</v>
      </c>
      <c r="G7" s="144"/>
      <c r="H7" s="145"/>
    </row>
    <row r="8" spans="1:8" x14ac:dyDescent="0.2">
      <c r="A8" s="146"/>
      <c r="B8" s="147"/>
      <c r="C8" s="148"/>
      <c r="D8" s="149">
        <v>64597</v>
      </c>
      <c r="E8" s="150"/>
      <c r="F8" s="151">
        <v>79441</v>
      </c>
      <c r="G8" s="152"/>
      <c r="H8" s="153"/>
    </row>
    <row r="9" spans="1:8" x14ac:dyDescent="0.2">
      <c r="A9" s="134" t="s">
        <v>520</v>
      </c>
      <c r="B9" s="139"/>
      <c r="C9" s="140"/>
      <c r="D9" s="141">
        <v>145164</v>
      </c>
      <c r="E9" s="142"/>
      <c r="F9" s="143">
        <v>165181</v>
      </c>
      <c r="G9" s="144"/>
      <c r="H9" s="145"/>
    </row>
    <row r="10" spans="1:8" x14ac:dyDescent="0.2">
      <c r="A10" s="146"/>
      <c r="B10" s="147"/>
      <c r="C10" s="148"/>
      <c r="D10" s="149">
        <v>109528</v>
      </c>
      <c r="E10" s="150"/>
      <c r="F10" s="151">
        <v>82246</v>
      </c>
      <c r="G10" s="152"/>
      <c r="H10" s="153"/>
    </row>
    <row r="11" spans="1:8" x14ac:dyDescent="0.2">
      <c r="A11" s="134" t="s">
        <v>521</v>
      </c>
      <c r="B11" s="139"/>
      <c r="C11" s="140"/>
      <c r="D11" s="141">
        <v>130117</v>
      </c>
      <c r="E11" s="142"/>
      <c r="F11" s="143">
        <v>166234</v>
      </c>
      <c r="G11" s="144"/>
      <c r="H11" s="145"/>
    </row>
    <row r="12" spans="1:8" x14ac:dyDescent="0.2">
      <c r="A12" s="146"/>
      <c r="B12" s="147"/>
      <c r="C12" s="154"/>
      <c r="D12" s="149">
        <v>89442</v>
      </c>
      <c r="E12" s="150"/>
      <c r="F12" s="151">
        <v>89789</v>
      </c>
      <c r="G12" s="152"/>
      <c r="H12" s="153"/>
    </row>
    <row r="13" spans="1:8" x14ac:dyDescent="0.2">
      <c r="A13" s="134"/>
      <c r="B13" s="139"/>
      <c r="C13" s="140"/>
      <c r="D13" s="141">
        <v>201682</v>
      </c>
      <c r="E13" s="142"/>
      <c r="F13" s="143">
        <v>148542</v>
      </c>
      <c r="G13" s="155"/>
      <c r="H13" s="145"/>
    </row>
    <row r="14" spans="1:8" x14ac:dyDescent="0.2">
      <c r="A14" s="146"/>
      <c r="B14" s="147"/>
      <c r="C14" s="148"/>
      <c r="D14" s="149">
        <v>91048</v>
      </c>
      <c r="E14" s="150"/>
      <c r="F14" s="151">
        <v>77836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8.7100000000000009</v>
      </c>
      <c r="C19" s="156">
        <f>ROUND(VALUE(SUBSTITUTE(実質収支比率等に係る経年分析!G$48,"▲","-")),2)</f>
        <v>9.6199999999999992</v>
      </c>
      <c r="D19" s="156">
        <f>ROUND(VALUE(SUBSTITUTE(実質収支比率等に係る経年分析!H$48,"▲","-")),2)</f>
        <v>8.2799999999999994</v>
      </c>
      <c r="E19" s="156">
        <f>ROUND(VALUE(SUBSTITUTE(実質収支比率等に係る経年分析!I$48,"▲","-")),2)</f>
        <v>8.2100000000000009</v>
      </c>
      <c r="F19" s="156">
        <f>ROUND(VALUE(SUBSTITUTE(実質収支比率等に係る経年分析!J$48,"▲","-")),2)</f>
        <v>7.1</v>
      </c>
    </row>
    <row r="20" spans="1:11" x14ac:dyDescent="0.2">
      <c r="A20" s="156" t="s">
        <v>53</v>
      </c>
      <c r="B20" s="156">
        <f>ROUND(VALUE(SUBSTITUTE(実質収支比率等に係る経年分析!F$47,"▲","-")),2)</f>
        <v>27.79</v>
      </c>
      <c r="C20" s="156">
        <f>ROUND(VALUE(SUBSTITUTE(実質収支比率等に係る経年分析!G$47,"▲","-")),2)</f>
        <v>28.66</v>
      </c>
      <c r="D20" s="156">
        <f>ROUND(VALUE(SUBSTITUTE(実質収支比率等に係る経年分析!H$47,"▲","-")),2)</f>
        <v>28.33</v>
      </c>
      <c r="E20" s="156">
        <f>ROUND(VALUE(SUBSTITUTE(実質収支比率等に係る経年分析!I$47,"▲","-")),2)</f>
        <v>25.16</v>
      </c>
      <c r="F20" s="156">
        <f>ROUND(VALUE(SUBSTITUTE(実質収支比率等に係る経年分析!J$47,"▲","-")),2)</f>
        <v>22.92</v>
      </c>
    </row>
    <row r="21" spans="1:11" x14ac:dyDescent="0.2">
      <c r="A21" s="156" t="s">
        <v>54</v>
      </c>
      <c r="B21" s="156">
        <f>IF(ISNUMBER(VALUE(SUBSTITUTE(実質収支比率等に係る経年分析!F$49,"▲","-"))),ROUND(VALUE(SUBSTITUTE(実質収支比率等に係る経年分析!F$49,"▲","-")),2),NA())</f>
        <v>1.68</v>
      </c>
      <c r="C21" s="156">
        <f>IF(ISNUMBER(VALUE(SUBSTITUTE(実質収支比率等に係る経年分析!G$49,"▲","-"))),ROUND(VALUE(SUBSTITUTE(実質収支比率等に係る経年分析!G$49,"▲","-")),2),NA())</f>
        <v>4.26</v>
      </c>
      <c r="D21" s="156">
        <f>IF(ISNUMBER(VALUE(SUBSTITUTE(実質収支比率等に係る経年分析!H$49,"▲","-"))),ROUND(VALUE(SUBSTITUTE(実質収支比率等に係る経年分析!H$49,"▲","-")),2),NA())</f>
        <v>-2.44</v>
      </c>
      <c r="E21" s="156">
        <f>IF(ISNUMBER(VALUE(SUBSTITUTE(実質収支比率等に係る経年分析!I$49,"▲","-"))),ROUND(VALUE(SUBSTITUTE(実質収支比率等に係る経年分析!I$49,"▲","-")),2),NA())</f>
        <v>-3.06</v>
      </c>
      <c r="F21" s="156">
        <f>IF(ISNUMBER(VALUE(SUBSTITUTE(実質収支比率等に係る経年分析!J$49,"▲","-"))),ROUND(VALUE(SUBSTITUTE(実質収支比率等に係る経年分析!J$49,"▲","-")),2),NA())</f>
        <v>-2.87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湧水町後期高齢者医療特別会計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湧水町介護保険特別会計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2.08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0.15</v>
      </c>
    </row>
    <row r="34" spans="1:16" x14ac:dyDescent="0.2">
      <c r="A34" s="157" t="str">
        <f>IF(連結実質赤字比率に係る赤字・黒字の構成分析!C$36="",NA(),連結実質赤字比率に係る赤字・黒字の構成分析!C$36)</f>
        <v>湧水町国民健康保険特別会計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7.09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8.1300000000000008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6.77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6.73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5.65</v>
      </c>
    </row>
    <row r="36" spans="1:16" x14ac:dyDescent="0.2">
      <c r="A36" s="157" t="str">
        <f>IF(連結実質赤字比率に係る赤字・黒字の構成分析!C$34="",NA(),連結実質赤字比率に係る赤字・黒字の構成分析!C$34)</f>
        <v>湧水町水道事業</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9.48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9.27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8.42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565</v>
      </c>
      <c r="E42" s="158"/>
      <c r="F42" s="158"/>
      <c r="G42" s="158">
        <f>'実質公債費比率（分子）の構造'!L$52</f>
        <v>593</v>
      </c>
      <c r="H42" s="158"/>
      <c r="I42" s="158"/>
      <c r="J42" s="158">
        <f>'実質公債費比率（分子）の構造'!M$52</f>
        <v>589</v>
      </c>
      <c r="K42" s="158"/>
      <c r="L42" s="158"/>
      <c r="M42" s="158">
        <f>'実質公債費比率（分子）の構造'!N$52</f>
        <v>586</v>
      </c>
      <c r="N42" s="158"/>
      <c r="O42" s="158"/>
      <c r="P42" s="158">
        <f>'実質公債費比率（分子）の構造'!O$52</f>
        <v>589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6</v>
      </c>
      <c r="C45" s="158"/>
      <c r="D45" s="158"/>
      <c r="E45" s="158">
        <f>'実質公債費比率（分子）の構造'!L$49</f>
        <v>6</v>
      </c>
      <c r="F45" s="158"/>
      <c r="G45" s="158"/>
      <c r="H45" s="158">
        <f>'実質公債費比率（分子）の構造'!M$49</f>
        <v>6</v>
      </c>
      <c r="I45" s="158"/>
      <c r="J45" s="158"/>
      <c r="K45" s="158">
        <f>'実質公債費比率（分子）の構造'!N$49</f>
        <v>5</v>
      </c>
      <c r="L45" s="158"/>
      <c r="M45" s="158"/>
      <c r="N45" s="158">
        <f>'実質公債費比率（分子）の構造'!O$49</f>
        <v>11</v>
      </c>
      <c r="O45" s="158"/>
      <c r="P45" s="158"/>
    </row>
    <row r="46" spans="1:16" x14ac:dyDescent="0.2">
      <c r="A46" s="158" t="s">
        <v>64</v>
      </c>
      <c r="B46" s="158">
        <f>'実質公債費比率（分子）の構造'!K$48</f>
        <v>47</v>
      </c>
      <c r="C46" s="158"/>
      <c r="D46" s="158"/>
      <c r="E46" s="158">
        <f>'実質公債費比率（分子）の構造'!L$48</f>
        <v>48</v>
      </c>
      <c r="F46" s="158"/>
      <c r="G46" s="158"/>
      <c r="H46" s="158">
        <f>'実質公債費比率（分子）の構造'!M$48</f>
        <v>38</v>
      </c>
      <c r="I46" s="158"/>
      <c r="J46" s="158"/>
      <c r="K46" s="158">
        <f>'実質公債費比率（分子）の構造'!N$48</f>
        <v>38</v>
      </c>
      <c r="L46" s="158"/>
      <c r="M46" s="158"/>
      <c r="N46" s="158">
        <f>'実質公債費比率（分子）の構造'!O$48</f>
        <v>35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824</v>
      </c>
      <c r="C49" s="158"/>
      <c r="D49" s="158"/>
      <c r="E49" s="158">
        <f>'実質公債費比率（分子）の構造'!L$45</f>
        <v>858</v>
      </c>
      <c r="F49" s="158"/>
      <c r="G49" s="158"/>
      <c r="H49" s="158">
        <f>'実質公債費比率（分子）の構造'!M$45</f>
        <v>882</v>
      </c>
      <c r="I49" s="158"/>
      <c r="J49" s="158"/>
      <c r="K49" s="158">
        <f>'実質公債費比率（分子）の構造'!N$45</f>
        <v>921</v>
      </c>
      <c r="L49" s="158"/>
      <c r="M49" s="158"/>
      <c r="N49" s="158">
        <f>'実質公債費比率（分子）の構造'!O$45</f>
        <v>906</v>
      </c>
      <c r="O49" s="158"/>
      <c r="P49" s="158"/>
    </row>
    <row r="50" spans="1:16" x14ac:dyDescent="0.2">
      <c r="A50" s="158" t="s">
        <v>67</v>
      </c>
      <c r="B50" s="158" t="e">
        <f>NA()</f>
        <v>#N/A</v>
      </c>
      <c r="C50" s="158">
        <f>IF(ISNUMBER('実質公債費比率（分子）の構造'!K$53),'実質公債費比率（分子）の構造'!K$53,NA())</f>
        <v>312</v>
      </c>
      <c r="D50" s="158" t="e">
        <f>NA()</f>
        <v>#N/A</v>
      </c>
      <c r="E50" s="158" t="e">
        <f>NA()</f>
        <v>#N/A</v>
      </c>
      <c r="F50" s="158">
        <f>IF(ISNUMBER('実質公債費比率（分子）の構造'!L$53),'実質公債費比率（分子）の構造'!L$53,NA())</f>
        <v>319</v>
      </c>
      <c r="G50" s="158" t="e">
        <f>NA()</f>
        <v>#N/A</v>
      </c>
      <c r="H50" s="158" t="e">
        <f>NA()</f>
        <v>#N/A</v>
      </c>
      <c r="I50" s="158">
        <f>IF(ISNUMBER('実質公債費比率（分子）の構造'!M$53),'実質公債費比率（分子）の構造'!M$53,NA())</f>
        <v>337</v>
      </c>
      <c r="J50" s="158" t="e">
        <f>NA()</f>
        <v>#N/A</v>
      </c>
      <c r="K50" s="158" t="e">
        <f>NA()</f>
        <v>#N/A</v>
      </c>
      <c r="L50" s="158">
        <f>IF(ISNUMBER('実質公債費比率（分子）の構造'!N$53),'実質公債費比率（分子）の構造'!N$53,NA())</f>
        <v>378</v>
      </c>
      <c r="M50" s="158" t="e">
        <f>NA()</f>
        <v>#N/A</v>
      </c>
      <c r="N50" s="158" t="e">
        <f>NA()</f>
        <v>#N/A</v>
      </c>
      <c r="O50" s="158">
        <f>IF(ISNUMBER('実質公債費比率（分子）の構造'!O$53),'実質公債費比率（分子）の構造'!O$53,NA())</f>
        <v>363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5918</v>
      </c>
      <c r="E56" s="157"/>
      <c r="F56" s="157"/>
      <c r="G56" s="157">
        <f>'将来負担比率（分子）の構造'!J$52</f>
        <v>5607</v>
      </c>
      <c r="H56" s="157"/>
      <c r="I56" s="157"/>
      <c r="J56" s="157">
        <f>'将来負担比率（分子）の構造'!K$52</f>
        <v>5378</v>
      </c>
      <c r="K56" s="157"/>
      <c r="L56" s="157"/>
      <c r="M56" s="157">
        <f>'将来負担比率（分子）の構造'!L$52</f>
        <v>5445</v>
      </c>
      <c r="N56" s="157"/>
      <c r="O56" s="157"/>
      <c r="P56" s="157">
        <f>'将来負担比率（分子）の構造'!M$52</f>
        <v>5179</v>
      </c>
    </row>
    <row r="57" spans="1:16" x14ac:dyDescent="0.2">
      <c r="A57" s="157" t="s">
        <v>42</v>
      </c>
      <c r="B57" s="157"/>
      <c r="C57" s="157"/>
      <c r="D57" s="157">
        <f>'将来負担比率（分子）の構造'!I$51</f>
        <v>109</v>
      </c>
      <c r="E57" s="157"/>
      <c r="F57" s="157"/>
      <c r="G57" s="157">
        <f>'将来負担比率（分子）の構造'!J$51</f>
        <v>100</v>
      </c>
      <c r="H57" s="157"/>
      <c r="I57" s="157"/>
      <c r="J57" s="157">
        <f>'将来負担比率（分子）の構造'!K$51</f>
        <v>94</v>
      </c>
      <c r="K57" s="157"/>
      <c r="L57" s="157"/>
      <c r="M57" s="157">
        <f>'将来負担比率（分子）の構造'!L$51</f>
        <v>88</v>
      </c>
      <c r="N57" s="157"/>
      <c r="O57" s="157"/>
      <c r="P57" s="157">
        <f>'将来負担比率（分子）の構造'!M$51</f>
        <v>82</v>
      </c>
    </row>
    <row r="58" spans="1:16" x14ac:dyDescent="0.2">
      <c r="A58" s="157" t="s">
        <v>41</v>
      </c>
      <c r="B58" s="157"/>
      <c r="C58" s="157"/>
      <c r="D58" s="157">
        <f>'将来負担比率（分子）の構造'!I$50</f>
        <v>3372</v>
      </c>
      <c r="E58" s="157"/>
      <c r="F58" s="157"/>
      <c r="G58" s="157">
        <f>'将来負担比率（分子）の構造'!J$50</f>
        <v>3901</v>
      </c>
      <c r="H58" s="157"/>
      <c r="I58" s="157"/>
      <c r="J58" s="157">
        <f>'将来負担比率（分子）の構造'!K$50</f>
        <v>3952</v>
      </c>
      <c r="K58" s="157"/>
      <c r="L58" s="157"/>
      <c r="M58" s="157">
        <f>'将来負担比率（分子）の構造'!L$50</f>
        <v>3927</v>
      </c>
      <c r="N58" s="157"/>
      <c r="O58" s="157"/>
      <c r="P58" s="157">
        <f>'将来負担比率（分子）の構造'!M$50</f>
        <v>3827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1063</v>
      </c>
      <c r="C62" s="157"/>
      <c r="D62" s="157"/>
      <c r="E62" s="157">
        <f>'将来負担比率（分子）の構造'!J$45</f>
        <v>982</v>
      </c>
      <c r="F62" s="157"/>
      <c r="G62" s="157"/>
      <c r="H62" s="157">
        <f>'将来負担比率（分子）の構造'!K$45</f>
        <v>884</v>
      </c>
      <c r="I62" s="157"/>
      <c r="J62" s="157"/>
      <c r="K62" s="157">
        <f>'将来負担比率（分子）の構造'!L$45</f>
        <v>892</v>
      </c>
      <c r="L62" s="157"/>
      <c r="M62" s="157"/>
      <c r="N62" s="157">
        <f>'将来負担比率（分子）の構造'!M$45</f>
        <v>923</v>
      </c>
      <c r="O62" s="157"/>
      <c r="P62" s="157"/>
    </row>
    <row r="63" spans="1:16" x14ac:dyDescent="0.2">
      <c r="A63" s="157" t="s">
        <v>34</v>
      </c>
      <c r="B63" s="157">
        <f>'将来負担比率（分子）の構造'!I$44</f>
        <v>20</v>
      </c>
      <c r="C63" s="157"/>
      <c r="D63" s="157"/>
      <c r="E63" s="157">
        <f>'将来負担比率（分子）の構造'!J$44</f>
        <v>14</v>
      </c>
      <c r="F63" s="157"/>
      <c r="G63" s="157"/>
      <c r="H63" s="157">
        <f>'将来負担比率（分子）の構造'!K$44</f>
        <v>7</v>
      </c>
      <c r="I63" s="157"/>
      <c r="J63" s="157"/>
      <c r="K63" s="157">
        <f>'将来負担比率（分子）の構造'!L$44</f>
        <v>2</v>
      </c>
      <c r="L63" s="157"/>
      <c r="M63" s="157"/>
      <c r="N63" s="157">
        <f>'将来負担比率（分子）の構造'!M$44</f>
        <v>69</v>
      </c>
      <c r="O63" s="157"/>
      <c r="P63" s="157"/>
    </row>
    <row r="64" spans="1:16" x14ac:dyDescent="0.2">
      <c r="A64" s="157" t="s">
        <v>33</v>
      </c>
      <c r="B64" s="157">
        <f>'将来負担比率（分子）の構造'!I$43</f>
        <v>497</v>
      </c>
      <c r="C64" s="157"/>
      <c r="D64" s="157"/>
      <c r="E64" s="157">
        <f>'将来負担比率（分子）の構造'!J$43</f>
        <v>453</v>
      </c>
      <c r="F64" s="157"/>
      <c r="G64" s="157"/>
      <c r="H64" s="157">
        <f>'将来負担比率（分子）の構造'!K$43</f>
        <v>422</v>
      </c>
      <c r="I64" s="157"/>
      <c r="J64" s="157"/>
      <c r="K64" s="157">
        <f>'将来負担比率（分子）の構造'!L$43</f>
        <v>357</v>
      </c>
      <c r="L64" s="157"/>
      <c r="M64" s="157"/>
      <c r="N64" s="157">
        <f>'将来負担比率（分子）の構造'!M$43</f>
        <v>327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8211</v>
      </c>
      <c r="C66" s="157"/>
      <c r="D66" s="157"/>
      <c r="E66" s="157">
        <f>'将来負担比率（分子）の構造'!J$41</f>
        <v>8052</v>
      </c>
      <c r="F66" s="157"/>
      <c r="G66" s="157"/>
      <c r="H66" s="157">
        <f>'将来負担比率（分子）の構造'!K$41</f>
        <v>7722</v>
      </c>
      <c r="I66" s="157"/>
      <c r="J66" s="157"/>
      <c r="K66" s="157">
        <f>'将来負担比率（分子）の構造'!L$41</f>
        <v>7434</v>
      </c>
      <c r="L66" s="157"/>
      <c r="M66" s="157"/>
      <c r="N66" s="157">
        <f>'将来負担比率（分子）の構造'!M$41</f>
        <v>6973</v>
      </c>
      <c r="O66" s="157"/>
      <c r="P66" s="157"/>
    </row>
    <row r="67" spans="1:16" x14ac:dyDescent="0.2">
      <c r="A67" s="157" t="s">
        <v>71</v>
      </c>
      <c r="B67" s="157" t="e">
        <f>NA()</f>
        <v>#N/A</v>
      </c>
      <c r="C67" s="157">
        <f>IF(ISNUMBER('将来負担比率（分子）の構造'!I$53), IF('将来負担比率（分子）の構造'!I$53 &lt; 0, 0, '将来負担比率（分子）の構造'!I$53), NA())</f>
        <v>392</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1237</v>
      </c>
      <c r="C72" s="161">
        <f>基金残高に係る経年分析!G55</f>
        <v>1104</v>
      </c>
      <c r="D72" s="161">
        <f>基金残高に係る経年分析!H55</f>
        <v>1020</v>
      </c>
    </row>
    <row r="73" spans="1:16" x14ac:dyDescent="0.2">
      <c r="A73" s="160" t="s">
        <v>74</v>
      </c>
      <c r="B73" s="161">
        <f>基金残高に係る経年分析!F56</f>
        <v>734</v>
      </c>
      <c r="C73" s="161">
        <f>基金残高に係る経年分析!G56</f>
        <v>772</v>
      </c>
      <c r="D73" s="161">
        <f>基金残高に係る経年分析!H56</f>
        <v>754</v>
      </c>
    </row>
    <row r="74" spans="1:16" x14ac:dyDescent="0.2">
      <c r="A74" s="160" t="s">
        <v>75</v>
      </c>
      <c r="B74" s="161">
        <f>基金残高に係る経年分析!F57</f>
        <v>1571</v>
      </c>
      <c r="C74" s="161">
        <f>基金残高に係る経年分析!G57</f>
        <v>1579</v>
      </c>
      <c r="D74" s="161">
        <f>基金残高に係る経年分析!H57</f>
        <v>1547</v>
      </c>
    </row>
  </sheetData>
  <sheetProtection algorithmName="SHA-512" hashValue="64KnSc0FKCoXu86VSiK0vhaFkooOjUL6aWVKyhO2zBe6EAYHaB8HqNv5iVbao6Lcd8ZSKnFrOdrd8Bws2QKRdQ==" saltValue="o75mGoBaPKTMKu3CAz5B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1075780</v>
      </c>
      <c r="S5" s="600"/>
      <c r="T5" s="600"/>
      <c r="U5" s="600"/>
      <c r="V5" s="600"/>
      <c r="W5" s="600"/>
      <c r="X5" s="600"/>
      <c r="Y5" s="601"/>
      <c r="Z5" s="602">
        <v>12.7</v>
      </c>
      <c r="AA5" s="602"/>
      <c r="AB5" s="602"/>
      <c r="AC5" s="602"/>
      <c r="AD5" s="603">
        <v>1075780</v>
      </c>
      <c r="AE5" s="603"/>
      <c r="AF5" s="603"/>
      <c r="AG5" s="603"/>
      <c r="AH5" s="603"/>
      <c r="AI5" s="603"/>
      <c r="AJ5" s="603"/>
      <c r="AK5" s="603"/>
      <c r="AL5" s="604">
        <v>23.5</v>
      </c>
      <c r="AM5" s="605"/>
      <c r="AN5" s="605"/>
      <c r="AO5" s="606"/>
      <c r="AP5" s="596" t="s">
        <v>217</v>
      </c>
      <c r="AQ5" s="597"/>
      <c r="AR5" s="597"/>
      <c r="AS5" s="597"/>
      <c r="AT5" s="597"/>
      <c r="AU5" s="597"/>
      <c r="AV5" s="597"/>
      <c r="AW5" s="597"/>
      <c r="AX5" s="597"/>
      <c r="AY5" s="597"/>
      <c r="AZ5" s="597"/>
      <c r="BA5" s="597"/>
      <c r="BB5" s="597"/>
      <c r="BC5" s="597"/>
      <c r="BD5" s="597"/>
      <c r="BE5" s="597"/>
      <c r="BF5" s="598"/>
      <c r="BG5" s="610">
        <v>1075674</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103294</v>
      </c>
      <c r="S6" s="611"/>
      <c r="T6" s="611"/>
      <c r="U6" s="611"/>
      <c r="V6" s="611"/>
      <c r="W6" s="611"/>
      <c r="X6" s="611"/>
      <c r="Y6" s="612"/>
      <c r="Z6" s="613">
        <v>1.2</v>
      </c>
      <c r="AA6" s="613"/>
      <c r="AB6" s="613"/>
      <c r="AC6" s="613"/>
      <c r="AD6" s="614">
        <v>103294</v>
      </c>
      <c r="AE6" s="614"/>
      <c r="AF6" s="614"/>
      <c r="AG6" s="614"/>
      <c r="AH6" s="614"/>
      <c r="AI6" s="614"/>
      <c r="AJ6" s="614"/>
      <c r="AK6" s="614"/>
      <c r="AL6" s="615">
        <v>2.2999999999999998</v>
      </c>
      <c r="AM6" s="616"/>
      <c r="AN6" s="616"/>
      <c r="AO6" s="617"/>
      <c r="AP6" s="607" t="s">
        <v>222</v>
      </c>
      <c r="AQ6" s="608"/>
      <c r="AR6" s="608"/>
      <c r="AS6" s="608"/>
      <c r="AT6" s="608"/>
      <c r="AU6" s="608"/>
      <c r="AV6" s="608"/>
      <c r="AW6" s="608"/>
      <c r="AX6" s="608"/>
      <c r="AY6" s="608"/>
      <c r="AZ6" s="608"/>
      <c r="BA6" s="608"/>
      <c r="BB6" s="608"/>
      <c r="BC6" s="608"/>
      <c r="BD6" s="608"/>
      <c r="BE6" s="608"/>
      <c r="BF6" s="609"/>
      <c r="BG6" s="610">
        <v>1075674</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79462</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79462</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290</v>
      </c>
      <c r="S7" s="611"/>
      <c r="T7" s="611"/>
      <c r="U7" s="611"/>
      <c r="V7" s="611"/>
      <c r="W7" s="611"/>
      <c r="X7" s="611"/>
      <c r="Y7" s="612"/>
      <c r="Z7" s="613">
        <v>0</v>
      </c>
      <c r="AA7" s="613"/>
      <c r="AB7" s="613"/>
      <c r="AC7" s="613"/>
      <c r="AD7" s="614">
        <v>290</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282403</v>
      </c>
      <c r="BH7" s="611"/>
      <c r="BI7" s="611"/>
      <c r="BJ7" s="611"/>
      <c r="BK7" s="611"/>
      <c r="BL7" s="611"/>
      <c r="BM7" s="611"/>
      <c r="BN7" s="612"/>
      <c r="BO7" s="613">
        <v>26.3</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1246903</v>
      </c>
      <c r="CS7" s="611"/>
      <c r="CT7" s="611"/>
      <c r="CU7" s="611"/>
      <c r="CV7" s="611"/>
      <c r="CW7" s="611"/>
      <c r="CX7" s="611"/>
      <c r="CY7" s="612"/>
      <c r="CZ7" s="613">
        <v>15.6</v>
      </c>
      <c r="DA7" s="613"/>
      <c r="DB7" s="613"/>
      <c r="DC7" s="613"/>
      <c r="DD7" s="619">
        <v>92594</v>
      </c>
      <c r="DE7" s="611"/>
      <c r="DF7" s="611"/>
      <c r="DG7" s="611"/>
      <c r="DH7" s="611"/>
      <c r="DI7" s="611"/>
      <c r="DJ7" s="611"/>
      <c r="DK7" s="611"/>
      <c r="DL7" s="611"/>
      <c r="DM7" s="611"/>
      <c r="DN7" s="611"/>
      <c r="DO7" s="611"/>
      <c r="DP7" s="612"/>
      <c r="DQ7" s="619">
        <v>922908</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3318</v>
      </c>
      <c r="S8" s="611"/>
      <c r="T8" s="611"/>
      <c r="U8" s="611"/>
      <c r="V8" s="611"/>
      <c r="W8" s="611"/>
      <c r="X8" s="611"/>
      <c r="Y8" s="612"/>
      <c r="Z8" s="613">
        <v>0</v>
      </c>
      <c r="AA8" s="613"/>
      <c r="AB8" s="613"/>
      <c r="AC8" s="613"/>
      <c r="AD8" s="614">
        <v>3318</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11230</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2368496</v>
      </c>
      <c r="CS8" s="611"/>
      <c r="CT8" s="611"/>
      <c r="CU8" s="611"/>
      <c r="CV8" s="611"/>
      <c r="CW8" s="611"/>
      <c r="CX8" s="611"/>
      <c r="CY8" s="612"/>
      <c r="CZ8" s="613">
        <v>29.6</v>
      </c>
      <c r="DA8" s="613"/>
      <c r="DB8" s="613"/>
      <c r="DC8" s="613"/>
      <c r="DD8" s="619">
        <v>7105</v>
      </c>
      <c r="DE8" s="611"/>
      <c r="DF8" s="611"/>
      <c r="DG8" s="611"/>
      <c r="DH8" s="611"/>
      <c r="DI8" s="611"/>
      <c r="DJ8" s="611"/>
      <c r="DK8" s="611"/>
      <c r="DL8" s="611"/>
      <c r="DM8" s="611"/>
      <c r="DN8" s="611"/>
      <c r="DO8" s="611"/>
      <c r="DP8" s="612"/>
      <c r="DQ8" s="619">
        <v>1216556</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4619</v>
      </c>
      <c r="S9" s="611"/>
      <c r="T9" s="611"/>
      <c r="U9" s="611"/>
      <c r="V9" s="611"/>
      <c r="W9" s="611"/>
      <c r="X9" s="611"/>
      <c r="Y9" s="612"/>
      <c r="Z9" s="613">
        <v>0.1</v>
      </c>
      <c r="AA9" s="613"/>
      <c r="AB9" s="613"/>
      <c r="AC9" s="613"/>
      <c r="AD9" s="614">
        <v>4619</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226044</v>
      </c>
      <c r="BH9" s="611"/>
      <c r="BI9" s="611"/>
      <c r="BJ9" s="611"/>
      <c r="BK9" s="611"/>
      <c r="BL9" s="611"/>
      <c r="BM9" s="611"/>
      <c r="BN9" s="612"/>
      <c r="BO9" s="613">
        <v>21</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462774</v>
      </c>
      <c r="CS9" s="611"/>
      <c r="CT9" s="611"/>
      <c r="CU9" s="611"/>
      <c r="CV9" s="611"/>
      <c r="CW9" s="611"/>
      <c r="CX9" s="611"/>
      <c r="CY9" s="612"/>
      <c r="CZ9" s="613">
        <v>5.8</v>
      </c>
      <c r="DA9" s="613"/>
      <c r="DB9" s="613"/>
      <c r="DC9" s="613"/>
      <c r="DD9" s="619">
        <v>13933</v>
      </c>
      <c r="DE9" s="611"/>
      <c r="DF9" s="611"/>
      <c r="DG9" s="611"/>
      <c r="DH9" s="611"/>
      <c r="DI9" s="611"/>
      <c r="DJ9" s="611"/>
      <c r="DK9" s="611"/>
      <c r="DL9" s="611"/>
      <c r="DM9" s="611"/>
      <c r="DN9" s="611"/>
      <c r="DO9" s="611"/>
      <c r="DP9" s="612"/>
      <c r="DQ9" s="619">
        <v>402577</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27104</v>
      </c>
      <c r="BH10" s="611"/>
      <c r="BI10" s="611"/>
      <c r="BJ10" s="611"/>
      <c r="BK10" s="611"/>
      <c r="BL10" s="611"/>
      <c r="BM10" s="611"/>
      <c r="BN10" s="612"/>
      <c r="BO10" s="613">
        <v>2.5</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230725</v>
      </c>
      <c r="S11" s="611"/>
      <c r="T11" s="611"/>
      <c r="U11" s="611"/>
      <c r="V11" s="611"/>
      <c r="W11" s="611"/>
      <c r="X11" s="611"/>
      <c r="Y11" s="612"/>
      <c r="Z11" s="615">
        <v>2.7</v>
      </c>
      <c r="AA11" s="616"/>
      <c r="AB11" s="616"/>
      <c r="AC11" s="622"/>
      <c r="AD11" s="619">
        <v>230725</v>
      </c>
      <c r="AE11" s="611"/>
      <c r="AF11" s="611"/>
      <c r="AG11" s="611"/>
      <c r="AH11" s="611"/>
      <c r="AI11" s="611"/>
      <c r="AJ11" s="611"/>
      <c r="AK11" s="612"/>
      <c r="AL11" s="615">
        <v>5</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18025</v>
      </c>
      <c r="BH11" s="611"/>
      <c r="BI11" s="611"/>
      <c r="BJ11" s="611"/>
      <c r="BK11" s="611"/>
      <c r="BL11" s="611"/>
      <c r="BM11" s="611"/>
      <c r="BN11" s="612"/>
      <c r="BO11" s="613">
        <v>1.7</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558048</v>
      </c>
      <c r="CS11" s="611"/>
      <c r="CT11" s="611"/>
      <c r="CU11" s="611"/>
      <c r="CV11" s="611"/>
      <c r="CW11" s="611"/>
      <c r="CX11" s="611"/>
      <c r="CY11" s="612"/>
      <c r="CZ11" s="613">
        <v>7</v>
      </c>
      <c r="DA11" s="613"/>
      <c r="DB11" s="613"/>
      <c r="DC11" s="613"/>
      <c r="DD11" s="619">
        <v>129984</v>
      </c>
      <c r="DE11" s="611"/>
      <c r="DF11" s="611"/>
      <c r="DG11" s="611"/>
      <c r="DH11" s="611"/>
      <c r="DI11" s="611"/>
      <c r="DJ11" s="611"/>
      <c r="DK11" s="611"/>
      <c r="DL11" s="611"/>
      <c r="DM11" s="611"/>
      <c r="DN11" s="611"/>
      <c r="DO11" s="611"/>
      <c r="DP11" s="612"/>
      <c r="DQ11" s="619">
        <v>291480</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684173</v>
      </c>
      <c r="BH12" s="611"/>
      <c r="BI12" s="611"/>
      <c r="BJ12" s="611"/>
      <c r="BK12" s="611"/>
      <c r="BL12" s="611"/>
      <c r="BM12" s="611"/>
      <c r="BN12" s="612"/>
      <c r="BO12" s="613">
        <v>63.6</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394383</v>
      </c>
      <c r="CS12" s="611"/>
      <c r="CT12" s="611"/>
      <c r="CU12" s="611"/>
      <c r="CV12" s="611"/>
      <c r="CW12" s="611"/>
      <c r="CX12" s="611"/>
      <c r="CY12" s="612"/>
      <c r="CZ12" s="613">
        <v>4.9000000000000004</v>
      </c>
      <c r="DA12" s="613"/>
      <c r="DB12" s="613"/>
      <c r="DC12" s="613"/>
      <c r="DD12" s="619">
        <v>53508</v>
      </c>
      <c r="DE12" s="611"/>
      <c r="DF12" s="611"/>
      <c r="DG12" s="611"/>
      <c r="DH12" s="611"/>
      <c r="DI12" s="611"/>
      <c r="DJ12" s="611"/>
      <c r="DK12" s="611"/>
      <c r="DL12" s="611"/>
      <c r="DM12" s="611"/>
      <c r="DN12" s="611"/>
      <c r="DO12" s="611"/>
      <c r="DP12" s="612"/>
      <c r="DQ12" s="619">
        <v>179719</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670438</v>
      </c>
      <c r="BH13" s="611"/>
      <c r="BI13" s="611"/>
      <c r="BJ13" s="611"/>
      <c r="BK13" s="611"/>
      <c r="BL13" s="611"/>
      <c r="BM13" s="611"/>
      <c r="BN13" s="612"/>
      <c r="BO13" s="613">
        <v>62.3</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821751</v>
      </c>
      <c r="CS13" s="611"/>
      <c r="CT13" s="611"/>
      <c r="CU13" s="611"/>
      <c r="CV13" s="611"/>
      <c r="CW13" s="611"/>
      <c r="CX13" s="611"/>
      <c r="CY13" s="612"/>
      <c r="CZ13" s="613">
        <v>10.3</v>
      </c>
      <c r="DA13" s="613"/>
      <c r="DB13" s="613"/>
      <c r="DC13" s="613"/>
      <c r="DD13" s="619">
        <v>607622</v>
      </c>
      <c r="DE13" s="611"/>
      <c r="DF13" s="611"/>
      <c r="DG13" s="611"/>
      <c r="DH13" s="611"/>
      <c r="DI13" s="611"/>
      <c r="DJ13" s="611"/>
      <c r="DK13" s="611"/>
      <c r="DL13" s="611"/>
      <c r="DM13" s="611"/>
      <c r="DN13" s="611"/>
      <c r="DO13" s="611"/>
      <c r="DP13" s="612"/>
      <c r="DQ13" s="619">
        <v>412728</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47705</v>
      </c>
      <c r="BH14" s="611"/>
      <c r="BI14" s="611"/>
      <c r="BJ14" s="611"/>
      <c r="BK14" s="611"/>
      <c r="BL14" s="611"/>
      <c r="BM14" s="611"/>
      <c r="BN14" s="612"/>
      <c r="BO14" s="613">
        <v>4.4000000000000004</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506055</v>
      </c>
      <c r="CS14" s="611"/>
      <c r="CT14" s="611"/>
      <c r="CU14" s="611"/>
      <c r="CV14" s="611"/>
      <c r="CW14" s="611"/>
      <c r="CX14" s="611"/>
      <c r="CY14" s="612"/>
      <c r="CZ14" s="613">
        <v>6.3</v>
      </c>
      <c r="DA14" s="613"/>
      <c r="DB14" s="613"/>
      <c r="DC14" s="613"/>
      <c r="DD14" s="619">
        <v>122587</v>
      </c>
      <c r="DE14" s="611"/>
      <c r="DF14" s="611"/>
      <c r="DG14" s="611"/>
      <c r="DH14" s="611"/>
      <c r="DI14" s="611"/>
      <c r="DJ14" s="611"/>
      <c r="DK14" s="611"/>
      <c r="DL14" s="611"/>
      <c r="DM14" s="611"/>
      <c r="DN14" s="611"/>
      <c r="DO14" s="611"/>
      <c r="DP14" s="612"/>
      <c r="DQ14" s="619">
        <v>444568</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6061</v>
      </c>
      <c r="S15" s="611"/>
      <c r="T15" s="611"/>
      <c r="U15" s="611"/>
      <c r="V15" s="611"/>
      <c r="W15" s="611"/>
      <c r="X15" s="611"/>
      <c r="Y15" s="612"/>
      <c r="Z15" s="613">
        <v>0.1</v>
      </c>
      <c r="AA15" s="613"/>
      <c r="AB15" s="613"/>
      <c r="AC15" s="613"/>
      <c r="AD15" s="614">
        <v>6061</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61393</v>
      </c>
      <c r="BH15" s="611"/>
      <c r="BI15" s="611"/>
      <c r="BJ15" s="611"/>
      <c r="BK15" s="611"/>
      <c r="BL15" s="611"/>
      <c r="BM15" s="611"/>
      <c r="BN15" s="612"/>
      <c r="BO15" s="613">
        <v>5.7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596087</v>
      </c>
      <c r="CS15" s="611"/>
      <c r="CT15" s="611"/>
      <c r="CU15" s="611"/>
      <c r="CV15" s="611"/>
      <c r="CW15" s="611"/>
      <c r="CX15" s="611"/>
      <c r="CY15" s="612"/>
      <c r="CZ15" s="613">
        <v>7.5</v>
      </c>
      <c r="DA15" s="613"/>
      <c r="DB15" s="613"/>
      <c r="DC15" s="613"/>
      <c r="DD15" s="619">
        <v>51860</v>
      </c>
      <c r="DE15" s="611"/>
      <c r="DF15" s="611"/>
      <c r="DG15" s="611"/>
      <c r="DH15" s="611"/>
      <c r="DI15" s="611"/>
      <c r="DJ15" s="611"/>
      <c r="DK15" s="611"/>
      <c r="DL15" s="611"/>
      <c r="DM15" s="611"/>
      <c r="DN15" s="611"/>
      <c r="DO15" s="611"/>
      <c r="DP15" s="612"/>
      <c r="DQ15" s="619">
        <v>547931</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15480</v>
      </c>
      <c r="S16" s="611"/>
      <c r="T16" s="611"/>
      <c r="U16" s="611"/>
      <c r="V16" s="611"/>
      <c r="W16" s="611"/>
      <c r="X16" s="611"/>
      <c r="Y16" s="612"/>
      <c r="Z16" s="613">
        <v>0.2</v>
      </c>
      <c r="AA16" s="613"/>
      <c r="AB16" s="613"/>
      <c r="AC16" s="613"/>
      <c r="AD16" s="614">
        <v>15480</v>
      </c>
      <c r="AE16" s="614"/>
      <c r="AF16" s="614"/>
      <c r="AG16" s="614"/>
      <c r="AH16" s="614"/>
      <c r="AI16" s="614"/>
      <c r="AJ16" s="614"/>
      <c r="AK16" s="614"/>
      <c r="AL16" s="615">
        <v>0.3</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51779</v>
      </c>
      <c r="CS16" s="611"/>
      <c r="CT16" s="611"/>
      <c r="CU16" s="611"/>
      <c r="CV16" s="611"/>
      <c r="CW16" s="611"/>
      <c r="CX16" s="611"/>
      <c r="CY16" s="612"/>
      <c r="CZ16" s="613">
        <v>0.6</v>
      </c>
      <c r="DA16" s="613"/>
      <c r="DB16" s="613"/>
      <c r="DC16" s="613"/>
      <c r="DD16" s="619" t="s">
        <v>122</v>
      </c>
      <c r="DE16" s="611"/>
      <c r="DF16" s="611"/>
      <c r="DG16" s="611"/>
      <c r="DH16" s="611"/>
      <c r="DI16" s="611"/>
      <c r="DJ16" s="611"/>
      <c r="DK16" s="611"/>
      <c r="DL16" s="611"/>
      <c r="DM16" s="611"/>
      <c r="DN16" s="611"/>
      <c r="DO16" s="611"/>
      <c r="DP16" s="612"/>
      <c r="DQ16" s="619">
        <v>25274</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36427</v>
      </c>
      <c r="S17" s="611"/>
      <c r="T17" s="611"/>
      <c r="U17" s="611"/>
      <c r="V17" s="611"/>
      <c r="W17" s="611"/>
      <c r="X17" s="611"/>
      <c r="Y17" s="612"/>
      <c r="Z17" s="613">
        <v>0.4</v>
      </c>
      <c r="AA17" s="613"/>
      <c r="AB17" s="613"/>
      <c r="AC17" s="613"/>
      <c r="AD17" s="614">
        <v>36427</v>
      </c>
      <c r="AE17" s="614"/>
      <c r="AF17" s="614"/>
      <c r="AG17" s="614"/>
      <c r="AH17" s="614"/>
      <c r="AI17" s="614"/>
      <c r="AJ17" s="614"/>
      <c r="AK17" s="614"/>
      <c r="AL17" s="615">
        <v>0.8</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905684</v>
      </c>
      <c r="CS17" s="611"/>
      <c r="CT17" s="611"/>
      <c r="CU17" s="611"/>
      <c r="CV17" s="611"/>
      <c r="CW17" s="611"/>
      <c r="CX17" s="611"/>
      <c r="CY17" s="612"/>
      <c r="CZ17" s="613">
        <v>11.3</v>
      </c>
      <c r="DA17" s="613"/>
      <c r="DB17" s="613"/>
      <c r="DC17" s="613"/>
      <c r="DD17" s="619" t="s">
        <v>122</v>
      </c>
      <c r="DE17" s="611"/>
      <c r="DF17" s="611"/>
      <c r="DG17" s="611"/>
      <c r="DH17" s="611"/>
      <c r="DI17" s="611"/>
      <c r="DJ17" s="611"/>
      <c r="DK17" s="611"/>
      <c r="DL17" s="611"/>
      <c r="DM17" s="611"/>
      <c r="DN17" s="611"/>
      <c r="DO17" s="611"/>
      <c r="DP17" s="612"/>
      <c r="DQ17" s="619">
        <v>898839</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4564</v>
      </c>
      <c r="S18" s="611"/>
      <c r="T18" s="611"/>
      <c r="U18" s="611"/>
      <c r="V18" s="611"/>
      <c r="W18" s="611"/>
      <c r="X18" s="611"/>
      <c r="Y18" s="612"/>
      <c r="Z18" s="613">
        <v>0.1</v>
      </c>
      <c r="AA18" s="613"/>
      <c r="AB18" s="613"/>
      <c r="AC18" s="613"/>
      <c r="AD18" s="614">
        <v>4564</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29229</v>
      </c>
      <c r="S19" s="611"/>
      <c r="T19" s="611"/>
      <c r="U19" s="611"/>
      <c r="V19" s="611"/>
      <c r="W19" s="611"/>
      <c r="X19" s="611"/>
      <c r="Y19" s="612"/>
      <c r="Z19" s="613">
        <v>0.3</v>
      </c>
      <c r="AA19" s="613"/>
      <c r="AB19" s="613"/>
      <c r="AC19" s="613"/>
      <c r="AD19" s="614">
        <v>29229</v>
      </c>
      <c r="AE19" s="614"/>
      <c r="AF19" s="614"/>
      <c r="AG19" s="614"/>
      <c r="AH19" s="614"/>
      <c r="AI19" s="614"/>
      <c r="AJ19" s="614"/>
      <c r="AK19" s="614"/>
      <c r="AL19" s="615">
        <v>0.6</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106</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2634</v>
      </c>
      <c r="S20" s="611"/>
      <c r="T20" s="611"/>
      <c r="U20" s="611"/>
      <c r="V20" s="611"/>
      <c r="W20" s="611"/>
      <c r="X20" s="611"/>
      <c r="Y20" s="612"/>
      <c r="Z20" s="613">
        <v>0</v>
      </c>
      <c r="AA20" s="613"/>
      <c r="AB20" s="613"/>
      <c r="AC20" s="613"/>
      <c r="AD20" s="614">
        <v>2634</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106</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7991422</v>
      </c>
      <c r="CS20" s="611"/>
      <c r="CT20" s="611"/>
      <c r="CU20" s="611"/>
      <c r="CV20" s="611"/>
      <c r="CW20" s="611"/>
      <c r="CX20" s="611"/>
      <c r="CY20" s="612"/>
      <c r="CZ20" s="613">
        <v>100</v>
      </c>
      <c r="DA20" s="613"/>
      <c r="DB20" s="613"/>
      <c r="DC20" s="613"/>
      <c r="DD20" s="619">
        <v>1079193</v>
      </c>
      <c r="DE20" s="611"/>
      <c r="DF20" s="611"/>
      <c r="DG20" s="611"/>
      <c r="DH20" s="611"/>
      <c r="DI20" s="611"/>
      <c r="DJ20" s="611"/>
      <c r="DK20" s="611"/>
      <c r="DL20" s="611"/>
      <c r="DM20" s="611"/>
      <c r="DN20" s="611"/>
      <c r="DO20" s="611"/>
      <c r="DP20" s="612"/>
      <c r="DQ20" s="619">
        <v>5422042</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3321984</v>
      </c>
      <c r="S21" s="611"/>
      <c r="T21" s="611"/>
      <c r="U21" s="611"/>
      <c r="V21" s="611"/>
      <c r="W21" s="611"/>
      <c r="X21" s="611"/>
      <c r="Y21" s="612"/>
      <c r="Z21" s="613">
        <v>39.4</v>
      </c>
      <c r="AA21" s="613"/>
      <c r="AB21" s="613"/>
      <c r="AC21" s="613"/>
      <c r="AD21" s="614">
        <v>3023514</v>
      </c>
      <c r="AE21" s="614"/>
      <c r="AF21" s="614"/>
      <c r="AG21" s="614"/>
      <c r="AH21" s="614"/>
      <c r="AI21" s="614"/>
      <c r="AJ21" s="614"/>
      <c r="AK21" s="614"/>
      <c r="AL21" s="615">
        <v>66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106</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3023514</v>
      </c>
      <c r="S22" s="611"/>
      <c r="T22" s="611"/>
      <c r="U22" s="611"/>
      <c r="V22" s="611"/>
      <c r="W22" s="611"/>
      <c r="X22" s="611"/>
      <c r="Y22" s="612"/>
      <c r="Z22" s="613">
        <v>35.799999999999997</v>
      </c>
      <c r="AA22" s="613"/>
      <c r="AB22" s="613"/>
      <c r="AC22" s="613"/>
      <c r="AD22" s="614">
        <v>3023514</v>
      </c>
      <c r="AE22" s="614"/>
      <c r="AF22" s="614"/>
      <c r="AG22" s="614"/>
      <c r="AH22" s="614"/>
      <c r="AI22" s="614"/>
      <c r="AJ22" s="614"/>
      <c r="AK22" s="614"/>
      <c r="AL22" s="615">
        <v>66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298470</v>
      </c>
      <c r="S23" s="611"/>
      <c r="T23" s="611"/>
      <c r="U23" s="611"/>
      <c r="V23" s="611"/>
      <c r="W23" s="611"/>
      <c r="X23" s="611"/>
      <c r="Y23" s="612"/>
      <c r="Z23" s="613">
        <v>3.5</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3560886</v>
      </c>
      <c r="CS24" s="600"/>
      <c r="CT24" s="600"/>
      <c r="CU24" s="600"/>
      <c r="CV24" s="600"/>
      <c r="CW24" s="600"/>
      <c r="CX24" s="600"/>
      <c r="CY24" s="601"/>
      <c r="CZ24" s="604">
        <v>44.6</v>
      </c>
      <c r="DA24" s="605"/>
      <c r="DB24" s="605"/>
      <c r="DC24" s="621"/>
      <c r="DD24" s="642">
        <v>2585624</v>
      </c>
      <c r="DE24" s="600"/>
      <c r="DF24" s="600"/>
      <c r="DG24" s="600"/>
      <c r="DH24" s="600"/>
      <c r="DI24" s="600"/>
      <c r="DJ24" s="600"/>
      <c r="DK24" s="601"/>
      <c r="DL24" s="642">
        <v>2392537</v>
      </c>
      <c r="DM24" s="600"/>
      <c r="DN24" s="600"/>
      <c r="DO24" s="600"/>
      <c r="DP24" s="600"/>
      <c r="DQ24" s="600"/>
      <c r="DR24" s="600"/>
      <c r="DS24" s="600"/>
      <c r="DT24" s="600"/>
      <c r="DU24" s="600"/>
      <c r="DV24" s="601"/>
      <c r="DW24" s="604">
        <v>52.1</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4797978</v>
      </c>
      <c r="S25" s="611"/>
      <c r="T25" s="611"/>
      <c r="U25" s="611"/>
      <c r="V25" s="611"/>
      <c r="W25" s="611"/>
      <c r="X25" s="611"/>
      <c r="Y25" s="612"/>
      <c r="Z25" s="613">
        <v>56.9</v>
      </c>
      <c r="AA25" s="613"/>
      <c r="AB25" s="613"/>
      <c r="AC25" s="613"/>
      <c r="AD25" s="614">
        <v>4499508</v>
      </c>
      <c r="AE25" s="614"/>
      <c r="AF25" s="614"/>
      <c r="AG25" s="614"/>
      <c r="AH25" s="614"/>
      <c r="AI25" s="614"/>
      <c r="AJ25" s="614"/>
      <c r="AK25" s="614"/>
      <c r="AL25" s="615">
        <v>98.3</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1427225</v>
      </c>
      <c r="CS25" s="631"/>
      <c r="CT25" s="631"/>
      <c r="CU25" s="631"/>
      <c r="CV25" s="631"/>
      <c r="CW25" s="631"/>
      <c r="CX25" s="631"/>
      <c r="CY25" s="632"/>
      <c r="CZ25" s="615">
        <v>17.899999999999999</v>
      </c>
      <c r="DA25" s="643"/>
      <c r="DB25" s="643"/>
      <c r="DC25" s="645"/>
      <c r="DD25" s="619">
        <v>1336038</v>
      </c>
      <c r="DE25" s="631"/>
      <c r="DF25" s="631"/>
      <c r="DG25" s="631"/>
      <c r="DH25" s="631"/>
      <c r="DI25" s="631"/>
      <c r="DJ25" s="631"/>
      <c r="DK25" s="632"/>
      <c r="DL25" s="619">
        <v>1299589</v>
      </c>
      <c r="DM25" s="631"/>
      <c r="DN25" s="631"/>
      <c r="DO25" s="631"/>
      <c r="DP25" s="631"/>
      <c r="DQ25" s="631"/>
      <c r="DR25" s="631"/>
      <c r="DS25" s="631"/>
      <c r="DT25" s="631"/>
      <c r="DU25" s="631"/>
      <c r="DV25" s="632"/>
      <c r="DW25" s="615">
        <v>28.3</v>
      </c>
      <c r="DX25" s="643"/>
      <c r="DY25" s="643"/>
      <c r="DZ25" s="643"/>
      <c r="EA25" s="643"/>
      <c r="EB25" s="643"/>
      <c r="EC25" s="644"/>
    </row>
    <row r="26" spans="2:133" ht="11.25" customHeight="1" x14ac:dyDescent="0.2">
      <c r="B26" s="607" t="s">
        <v>284</v>
      </c>
      <c r="C26" s="608"/>
      <c r="D26" s="608"/>
      <c r="E26" s="608"/>
      <c r="F26" s="608"/>
      <c r="G26" s="608"/>
      <c r="H26" s="608"/>
      <c r="I26" s="608"/>
      <c r="J26" s="608"/>
      <c r="K26" s="608"/>
      <c r="L26" s="608"/>
      <c r="M26" s="608"/>
      <c r="N26" s="608"/>
      <c r="O26" s="608"/>
      <c r="P26" s="608"/>
      <c r="Q26" s="609"/>
      <c r="R26" s="610">
        <v>943</v>
      </c>
      <c r="S26" s="611"/>
      <c r="T26" s="611"/>
      <c r="U26" s="611"/>
      <c r="V26" s="611"/>
      <c r="W26" s="611"/>
      <c r="X26" s="611"/>
      <c r="Y26" s="612"/>
      <c r="Z26" s="613">
        <v>0</v>
      </c>
      <c r="AA26" s="613"/>
      <c r="AB26" s="613"/>
      <c r="AC26" s="613"/>
      <c r="AD26" s="614">
        <v>943</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728281</v>
      </c>
      <c r="CS26" s="611"/>
      <c r="CT26" s="611"/>
      <c r="CU26" s="611"/>
      <c r="CV26" s="611"/>
      <c r="CW26" s="611"/>
      <c r="CX26" s="611"/>
      <c r="CY26" s="612"/>
      <c r="CZ26" s="615">
        <v>9.1</v>
      </c>
      <c r="DA26" s="643"/>
      <c r="DB26" s="643"/>
      <c r="DC26" s="645"/>
      <c r="DD26" s="619">
        <v>702730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287</v>
      </c>
      <c r="C27" s="608"/>
      <c r="D27" s="608"/>
      <c r="E27" s="608"/>
      <c r="F27" s="608"/>
      <c r="G27" s="608"/>
      <c r="H27" s="608"/>
      <c r="I27" s="608"/>
      <c r="J27" s="608"/>
      <c r="K27" s="608"/>
      <c r="L27" s="608"/>
      <c r="M27" s="608"/>
      <c r="N27" s="608"/>
      <c r="O27" s="608"/>
      <c r="P27" s="608"/>
      <c r="Q27" s="609"/>
      <c r="R27" s="610">
        <v>10125</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1075780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1227977</v>
      </c>
      <c r="CS27" s="631"/>
      <c r="CT27" s="631"/>
      <c r="CU27" s="631"/>
      <c r="CV27" s="631"/>
      <c r="CW27" s="631"/>
      <c r="CX27" s="631"/>
      <c r="CY27" s="632"/>
      <c r="CZ27" s="615">
        <v>15.4</v>
      </c>
      <c r="DA27" s="643"/>
      <c r="DB27" s="643"/>
      <c r="DC27" s="645"/>
      <c r="DD27" s="619">
        <v>350747</v>
      </c>
      <c r="DE27" s="631"/>
      <c r="DF27" s="631"/>
      <c r="DG27" s="631"/>
      <c r="DH27" s="631"/>
      <c r="DI27" s="631"/>
      <c r="DJ27" s="631"/>
      <c r="DK27" s="632"/>
      <c r="DL27" s="619">
        <v>194109</v>
      </c>
      <c r="DM27" s="631"/>
      <c r="DN27" s="631"/>
      <c r="DO27" s="631"/>
      <c r="DP27" s="631"/>
      <c r="DQ27" s="631"/>
      <c r="DR27" s="631"/>
      <c r="DS27" s="631"/>
      <c r="DT27" s="631"/>
      <c r="DU27" s="631"/>
      <c r="DV27" s="632"/>
      <c r="DW27" s="615">
        <v>4.2</v>
      </c>
      <c r="DX27" s="643"/>
      <c r="DY27" s="643"/>
      <c r="DZ27" s="643"/>
      <c r="EA27" s="643"/>
      <c r="EB27" s="643"/>
      <c r="EC27" s="644"/>
    </row>
    <row r="28" spans="2:133" ht="11.25" customHeight="1" x14ac:dyDescent="0.2">
      <c r="B28" s="607" t="s">
        <v>290</v>
      </c>
      <c r="C28" s="608"/>
      <c r="D28" s="608"/>
      <c r="E28" s="608"/>
      <c r="F28" s="608"/>
      <c r="G28" s="608"/>
      <c r="H28" s="608"/>
      <c r="I28" s="608"/>
      <c r="J28" s="608"/>
      <c r="K28" s="608"/>
      <c r="L28" s="608"/>
      <c r="M28" s="608"/>
      <c r="N28" s="608"/>
      <c r="O28" s="608"/>
      <c r="P28" s="608"/>
      <c r="Q28" s="609"/>
      <c r="R28" s="610">
        <v>121834</v>
      </c>
      <c r="S28" s="611"/>
      <c r="T28" s="611"/>
      <c r="U28" s="611"/>
      <c r="V28" s="611"/>
      <c r="W28" s="611"/>
      <c r="X28" s="611"/>
      <c r="Y28" s="612"/>
      <c r="Z28" s="613">
        <v>1.4</v>
      </c>
      <c r="AA28" s="613"/>
      <c r="AB28" s="613"/>
      <c r="AC28" s="613"/>
      <c r="AD28" s="614">
        <v>3732</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905684</v>
      </c>
      <c r="CS28" s="611"/>
      <c r="CT28" s="611"/>
      <c r="CU28" s="611"/>
      <c r="CV28" s="611"/>
      <c r="CW28" s="611"/>
      <c r="CX28" s="611"/>
      <c r="CY28" s="612"/>
      <c r="CZ28" s="615">
        <v>11.3</v>
      </c>
      <c r="DA28" s="643"/>
      <c r="DB28" s="643"/>
      <c r="DC28" s="645"/>
      <c r="DD28" s="619">
        <v>898839</v>
      </c>
      <c r="DE28" s="611"/>
      <c r="DF28" s="611"/>
      <c r="DG28" s="611"/>
      <c r="DH28" s="611"/>
      <c r="DI28" s="611"/>
      <c r="DJ28" s="611"/>
      <c r="DK28" s="612"/>
      <c r="DL28" s="619">
        <v>898839</v>
      </c>
      <c r="DM28" s="611"/>
      <c r="DN28" s="611"/>
      <c r="DO28" s="611"/>
      <c r="DP28" s="611"/>
      <c r="DQ28" s="611"/>
      <c r="DR28" s="611"/>
      <c r="DS28" s="611"/>
      <c r="DT28" s="611"/>
      <c r="DU28" s="611"/>
      <c r="DV28" s="612"/>
      <c r="DW28" s="615">
        <v>19.600000000000001</v>
      </c>
      <c r="DX28" s="643"/>
      <c r="DY28" s="643"/>
      <c r="DZ28" s="643"/>
      <c r="EA28" s="643"/>
      <c r="EB28" s="643"/>
      <c r="EC28" s="644"/>
    </row>
    <row r="29" spans="2:133" ht="11.25" customHeight="1" x14ac:dyDescent="0.2">
      <c r="B29" s="607" t="s">
        <v>292</v>
      </c>
      <c r="C29" s="608"/>
      <c r="D29" s="608"/>
      <c r="E29" s="608"/>
      <c r="F29" s="608"/>
      <c r="G29" s="608"/>
      <c r="H29" s="608"/>
      <c r="I29" s="608"/>
      <c r="J29" s="608"/>
      <c r="K29" s="608"/>
      <c r="L29" s="608"/>
      <c r="M29" s="608"/>
      <c r="N29" s="608"/>
      <c r="O29" s="608"/>
      <c r="P29" s="608"/>
      <c r="Q29" s="609"/>
      <c r="R29" s="610">
        <v>5375</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905684</v>
      </c>
      <c r="CS29" s="631"/>
      <c r="CT29" s="631"/>
      <c r="CU29" s="631"/>
      <c r="CV29" s="631"/>
      <c r="CW29" s="631"/>
      <c r="CX29" s="631"/>
      <c r="CY29" s="632"/>
      <c r="CZ29" s="615">
        <v>11.3</v>
      </c>
      <c r="DA29" s="643"/>
      <c r="DB29" s="643"/>
      <c r="DC29" s="645"/>
      <c r="DD29" s="619">
        <v>898839</v>
      </c>
      <c r="DE29" s="631"/>
      <c r="DF29" s="631"/>
      <c r="DG29" s="631"/>
      <c r="DH29" s="631"/>
      <c r="DI29" s="631"/>
      <c r="DJ29" s="631"/>
      <c r="DK29" s="632"/>
      <c r="DL29" s="619">
        <v>898839</v>
      </c>
      <c r="DM29" s="631"/>
      <c r="DN29" s="631"/>
      <c r="DO29" s="631"/>
      <c r="DP29" s="631"/>
      <c r="DQ29" s="631"/>
      <c r="DR29" s="631"/>
      <c r="DS29" s="631"/>
      <c r="DT29" s="631"/>
      <c r="DU29" s="631"/>
      <c r="DV29" s="632"/>
      <c r="DW29" s="615">
        <v>19.600000000000001</v>
      </c>
      <c r="DX29" s="643"/>
      <c r="DY29" s="643"/>
      <c r="DZ29" s="643"/>
      <c r="EA29" s="643"/>
      <c r="EB29" s="643"/>
      <c r="EC29" s="644"/>
    </row>
    <row r="30" spans="2:133" ht="11.25" customHeight="1" x14ac:dyDescent="0.2">
      <c r="B30" s="607" t="s">
        <v>294</v>
      </c>
      <c r="C30" s="608"/>
      <c r="D30" s="608"/>
      <c r="E30" s="608"/>
      <c r="F30" s="608"/>
      <c r="G30" s="608"/>
      <c r="H30" s="608"/>
      <c r="I30" s="608"/>
      <c r="J30" s="608"/>
      <c r="K30" s="608"/>
      <c r="L30" s="608"/>
      <c r="M30" s="608"/>
      <c r="N30" s="608"/>
      <c r="O30" s="608"/>
      <c r="P30" s="608"/>
      <c r="Q30" s="609"/>
      <c r="R30" s="610">
        <v>882889</v>
      </c>
      <c r="S30" s="611"/>
      <c r="T30" s="611"/>
      <c r="U30" s="611"/>
      <c r="V30" s="611"/>
      <c r="W30" s="611"/>
      <c r="X30" s="611"/>
      <c r="Y30" s="612"/>
      <c r="Z30" s="613">
        <v>10.5</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878806</v>
      </c>
      <c r="CS30" s="611"/>
      <c r="CT30" s="611"/>
      <c r="CU30" s="611"/>
      <c r="CV30" s="611"/>
      <c r="CW30" s="611"/>
      <c r="CX30" s="611"/>
      <c r="CY30" s="612"/>
      <c r="CZ30" s="615">
        <v>11</v>
      </c>
      <c r="DA30" s="643"/>
      <c r="DB30" s="643"/>
      <c r="DC30" s="645"/>
      <c r="DD30" s="619">
        <v>872618</v>
      </c>
      <c r="DE30" s="611"/>
      <c r="DF30" s="611"/>
      <c r="DG30" s="611"/>
      <c r="DH30" s="611"/>
      <c r="DI30" s="611"/>
      <c r="DJ30" s="611"/>
      <c r="DK30" s="612"/>
      <c r="DL30" s="619">
        <v>872618</v>
      </c>
      <c r="DM30" s="611"/>
      <c r="DN30" s="611"/>
      <c r="DO30" s="611"/>
      <c r="DP30" s="611"/>
      <c r="DQ30" s="611"/>
      <c r="DR30" s="611"/>
      <c r="DS30" s="611"/>
      <c r="DT30" s="611"/>
      <c r="DU30" s="611"/>
      <c r="DV30" s="612"/>
      <c r="DW30" s="615">
        <v>19</v>
      </c>
      <c r="DX30" s="643"/>
      <c r="DY30" s="643"/>
      <c r="DZ30" s="643"/>
      <c r="EA30" s="643"/>
      <c r="EB30" s="643"/>
      <c r="EC30" s="644"/>
    </row>
    <row r="31" spans="2:133" ht="11.25" customHeight="1" x14ac:dyDescent="0.2">
      <c r="B31" s="623" t="s">
        <v>298</v>
      </c>
      <c r="C31" s="624"/>
      <c r="D31" s="624"/>
      <c r="E31" s="624"/>
      <c r="F31" s="624"/>
      <c r="G31" s="624"/>
      <c r="H31" s="624"/>
      <c r="I31" s="624"/>
      <c r="J31" s="624"/>
      <c r="K31" s="624"/>
      <c r="L31" s="624"/>
      <c r="M31" s="624"/>
      <c r="N31" s="624"/>
      <c r="O31" s="624"/>
      <c r="P31" s="624"/>
      <c r="Q31" s="625"/>
      <c r="R31" s="610">
        <v>2202</v>
      </c>
      <c r="S31" s="611"/>
      <c r="T31" s="611"/>
      <c r="U31" s="611"/>
      <c r="V31" s="611"/>
      <c r="W31" s="611"/>
      <c r="X31" s="611"/>
      <c r="Y31" s="612"/>
      <c r="Z31" s="613">
        <v>0</v>
      </c>
      <c r="AA31" s="613"/>
      <c r="AB31" s="613"/>
      <c r="AC31" s="613"/>
      <c r="AD31" s="614">
        <v>2202</v>
      </c>
      <c r="AE31" s="614"/>
      <c r="AF31" s="614"/>
      <c r="AG31" s="614"/>
      <c r="AH31" s="614"/>
      <c r="AI31" s="614"/>
      <c r="AJ31" s="614"/>
      <c r="AK31" s="614"/>
      <c r="AL31" s="615">
        <v>0</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99.1</v>
      </c>
      <c r="BH31" s="654"/>
      <c r="BI31" s="654"/>
      <c r="BJ31" s="654"/>
      <c r="BK31" s="654"/>
      <c r="BL31" s="654"/>
      <c r="BM31" s="605">
        <v>96.2</v>
      </c>
      <c r="BN31" s="654"/>
      <c r="BO31" s="654"/>
      <c r="BP31" s="654"/>
      <c r="BQ31" s="655"/>
      <c r="BR31" s="657">
        <v>99.1</v>
      </c>
      <c r="BS31" s="654"/>
      <c r="BT31" s="654"/>
      <c r="BU31" s="654"/>
      <c r="BV31" s="654"/>
      <c r="BW31" s="654"/>
      <c r="BX31" s="605">
        <v>96.3</v>
      </c>
      <c r="BY31" s="654"/>
      <c r="BZ31" s="654"/>
      <c r="CA31" s="654"/>
      <c r="CB31" s="655"/>
      <c r="CD31" s="650"/>
      <c r="CE31" s="651"/>
      <c r="CF31" s="607" t="s">
        <v>301</v>
      </c>
      <c r="CG31" s="608"/>
      <c r="CH31" s="608"/>
      <c r="CI31" s="608"/>
      <c r="CJ31" s="608"/>
      <c r="CK31" s="608"/>
      <c r="CL31" s="608"/>
      <c r="CM31" s="608"/>
      <c r="CN31" s="608"/>
      <c r="CO31" s="608"/>
      <c r="CP31" s="608"/>
      <c r="CQ31" s="609"/>
      <c r="CR31" s="610">
        <v>26878</v>
      </c>
      <c r="CS31" s="631"/>
      <c r="CT31" s="631"/>
      <c r="CU31" s="631"/>
      <c r="CV31" s="631"/>
      <c r="CW31" s="631"/>
      <c r="CX31" s="631"/>
      <c r="CY31" s="632"/>
      <c r="CZ31" s="615">
        <v>0.3</v>
      </c>
      <c r="DA31" s="643"/>
      <c r="DB31" s="643"/>
      <c r="DC31" s="645"/>
      <c r="DD31" s="619">
        <v>26221</v>
      </c>
      <c r="DE31" s="631"/>
      <c r="DF31" s="631"/>
      <c r="DG31" s="631"/>
      <c r="DH31" s="631"/>
      <c r="DI31" s="631"/>
      <c r="DJ31" s="631"/>
      <c r="DK31" s="632"/>
      <c r="DL31" s="619">
        <v>26221</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2">
      <c r="B32" s="607" t="s">
        <v>302</v>
      </c>
      <c r="C32" s="608"/>
      <c r="D32" s="608"/>
      <c r="E32" s="608"/>
      <c r="F32" s="608"/>
      <c r="G32" s="608"/>
      <c r="H32" s="608"/>
      <c r="I32" s="608"/>
      <c r="J32" s="608"/>
      <c r="K32" s="608"/>
      <c r="L32" s="608"/>
      <c r="M32" s="608"/>
      <c r="N32" s="608"/>
      <c r="O32" s="608"/>
      <c r="P32" s="608"/>
      <c r="Q32" s="609"/>
      <c r="R32" s="610">
        <v>603266</v>
      </c>
      <c r="S32" s="611"/>
      <c r="T32" s="611"/>
      <c r="U32" s="611"/>
      <c r="V32" s="611"/>
      <c r="W32" s="611"/>
      <c r="X32" s="611"/>
      <c r="Y32" s="612"/>
      <c r="Z32" s="613">
        <v>7.1</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98.9</v>
      </c>
      <c r="BH32" s="631"/>
      <c r="BI32" s="631"/>
      <c r="BJ32" s="631"/>
      <c r="BK32" s="631"/>
      <c r="BL32" s="631"/>
      <c r="BM32" s="616">
        <v>96.4</v>
      </c>
      <c r="BN32" s="631"/>
      <c r="BO32" s="631"/>
      <c r="BP32" s="631"/>
      <c r="BQ32" s="656"/>
      <c r="BR32" s="667">
        <v>98.9</v>
      </c>
      <c r="BS32" s="631"/>
      <c r="BT32" s="631"/>
      <c r="BU32" s="631"/>
      <c r="BV32" s="631"/>
      <c r="BW32" s="631"/>
      <c r="BX32" s="616">
        <v>96.7</v>
      </c>
      <c r="BY32" s="631"/>
      <c r="BZ32" s="631"/>
      <c r="CA32" s="631"/>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306</v>
      </c>
      <c r="C33" s="608"/>
      <c r="D33" s="608"/>
      <c r="E33" s="608"/>
      <c r="F33" s="608"/>
      <c r="G33" s="608"/>
      <c r="H33" s="608"/>
      <c r="I33" s="608"/>
      <c r="J33" s="608"/>
      <c r="K33" s="608"/>
      <c r="L33" s="608"/>
      <c r="M33" s="608"/>
      <c r="N33" s="608"/>
      <c r="O33" s="608"/>
      <c r="P33" s="608"/>
      <c r="Q33" s="609"/>
      <c r="R33" s="610">
        <v>88617</v>
      </c>
      <c r="S33" s="611"/>
      <c r="T33" s="611"/>
      <c r="U33" s="611"/>
      <c r="V33" s="611"/>
      <c r="W33" s="611"/>
      <c r="X33" s="611"/>
      <c r="Y33" s="612"/>
      <c r="Z33" s="613">
        <v>1.1000000000000001</v>
      </c>
      <c r="AA33" s="613"/>
      <c r="AB33" s="613"/>
      <c r="AC33" s="613"/>
      <c r="AD33" s="614">
        <v>72191</v>
      </c>
      <c r="AE33" s="614"/>
      <c r="AF33" s="614"/>
      <c r="AG33" s="614"/>
      <c r="AH33" s="614"/>
      <c r="AI33" s="614"/>
      <c r="AJ33" s="614"/>
      <c r="AK33" s="614"/>
      <c r="AL33" s="615">
        <v>1.6</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99.1</v>
      </c>
      <c r="BH33" s="669"/>
      <c r="BI33" s="669"/>
      <c r="BJ33" s="669"/>
      <c r="BK33" s="669"/>
      <c r="BL33" s="669"/>
      <c r="BM33" s="670">
        <v>95.6</v>
      </c>
      <c r="BN33" s="669"/>
      <c r="BO33" s="669"/>
      <c r="BP33" s="669"/>
      <c r="BQ33" s="671"/>
      <c r="BR33" s="668">
        <v>99.1</v>
      </c>
      <c r="BS33" s="669"/>
      <c r="BT33" s="669"/>
      <c r="BU33" s="669"/>
      <c r="BV33" s="669"/>
      <c r="BW33" s="669"/>
      <c r="BX33" s="670">
        <v>95.8</v>
      </c>
      <c r="BY33" s="669"/>
      <c r="BZ33" s="669"/>
      <c r="CA33" s="669"/>
      <c r="CB33" s="671"/>
      <c r="CD33" s="607" t="s">
        <v>308</v>
      </c>
      <c r="CE33" s="608"/>
      <c r="CF33" s="608"/>
      <c r="CG33" s="608"/>
      <c r="CH33" s="608"/>
      <c r="CI33" s="608"/>
      <c r="CJ33" s="608"/>
      <c r="CK33" s="608"/>
      <c r="CL33" s="608"/>
      <c r="CM33" s="608"/>
      <c r="CN33" s="608"/>
      <c r="CO33" s="608"/>
      <c r="CP33" s="608"/>
      <c r="CQ33" s="609"/>
      <c r="CR33" s="610">
        <v>3299564</v>
      </c>
      <c r="CS33" s="631"/>
      <c r="CT33" s="631"/>
      <c r="CU33" s="631"/>
      <c r="CV33" s="631"/>
      <c r="CW33" s="631"/>
      <c r="CX33" s="631"/>
      <c r="CY33" s="632"/>
      <c r="CZ33" s="615">
        <v>41.3</v>
      </c>
      <c r="DA33" s="643"/>
      <c r="DB33" s="643"/>
      <c r="DC33" s="645"/>
      <c r="DD33" s="619">
        <v>2319527</v>
      </c>
      <c r="DE33" s="631"/>
      <c r="DF33" s="631"/>
      <c r="DG33" s="631"/>
      <c r="DH33" s="631"/>
      <c r="DI33" s="631"/>
      <c r="DJ33" s="631"/>
      <c r="DK33" s="632"/>
      <c r="DL33" s="619">
        <v>1735379</v>
      </c>
      <c r="DM33" s="631"/>
      <c r="DN33" s="631"/>
      <c r="DO33" s="631"/>
      <c r="DP33" s="631"/>
      <c r="DQ33" s="631"/>
      <c r="DR33" s="631"/>
      <c r="DS33" s="631"/>
      <c r="DT33" s="631"/>
      <c r="DU33" s="631"/>
      <c r="DV33" s="632"/>
      <c r="DW33" s="615">
        <v>37.799999999999997</v>
      </c>
      <c r="DX33" s="643"/>
      <c r="DY33" s="643"/>
      <c r="DZ33" s="643"/>
      <c r="EA33" s="643"/>
      <c r="EB33" s="643"/>
      <c r="EC33" s="644"/>
    </row>
    <row r="34" spans="2:133" ht="11.25" customHeight="1" x14ac:dyDescent="0.2">
      <c r="B34" s="607" t="s">
        <v>309</v>
      </c>
      <c r="C34" s="608"/>
      <c r="D34" s="608"/>
      <c r="E34" s="608"/>
      <c r="F34" s="608"/>
      <c r="G34" s="608"/>
      <c r="H34" s="608"/>
      <c r="I34" s="608"/>
      <c r="J34" s="608"/>
      <c r="K34" s="608"/>
      <c r="L34" s="608"/>
      <c r="M34" s="608"/>
      <c r="N34" s="608"/>
      <c r="O34" s="608"/>
      <c r="P34" s="608"/>
      <c r="Q34" s="609"/>
      <c r="R34" s="610">
        <v>304474</v>
      </c>
      <c r="S34" s="611"/>
      <c r="T34" s="611"/>
      <c r="U34" s="611"/>
      <c r="V34" s="611"/>
      <c r="W34" s="611"/>
      <c r="X34" s="611"/>
      <c r="Y34" s="612"/>
      <c r="Z34" s="613">
        <v>3.6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914250</v>
      </c>
      <c r="CS34" s="611"/>
      <c r="CT34" s="611"/>
      <c r="CU34" s="611"/>
      <c r="CV34" s="611"/>
      <c r="CW34" s="611"/>
      <c r="CX34" s="611"/>
      <c r="CY34" s="612"/>
      <c r="CZ34" s="615">
        <v>11.4</v>
      </c>
      <c r="DA34" s="643"/>
      <c r="DB34" s="643"/>
      <c r="DC34" s="645"/>
      <c r="DD34" s="619">
        <v>616263</v>
      </c>
      <c r="DE34" s="611"/>
      <c r="DF34" s="611"/>
      <c r="DG34" s="611"/>
      <c r="DH34" s="611"/>
      <c r="DI34" s="611"/>
      <c r="DJ34" s="611"/>
      <c r="DK34" s="612"/>
      <c r="DL34" s="619">
        <v>565031</v>
      </c>
      <c r="DM34" s="611"/>
      <c r="DN34" s="611"/>
      <c r="DO34" s="611"/>
      <c r="DP34" s="611"/>
      <c r="DQ34" s="611"/>
      <c r="DR34" s="611"/>
      <c r="DS34" s="611"/>
      <c r="DT34" s="611"/>
      <c r="DU34" s="611"/>
      <c r="DV34" s="612"/>
      <c r="DW34" s="615">
        <v>12.3</v>
      </c>
      <c r="DX34" s="643"/>
      <c r="DY34" s="643"/>
      <c r="DZ34" s="643"/>
      <c r="EA34" s="643"/>
      <c r="EB34" s="643"/>
      <c r="EC34" s="644"/>
    </row>
    <row r="35" spans="2:133" ht="11.25" customHeight="1" x14ac:dyDescent="0.2">
      <c r="B35" s="607" t="s">
        <v>311</v>
      </c>
      <c r="C35" s="608"/>
      <c r="D35" s="608"/>
      <c r="E35" s="608"/>
      <c r="F35" s="608"/>
      <c r="G35" s="608"/>
      <c r="H35" s="608"/>
      <c r="I35" s="608"/>
      <c r="J35" s="608"/>
      <c r="K35" s="608"/>
      <c r="L35" s="608"/>
      <c r="M35" s="608"/>
      <c r="N35" s="608"/>
      <c r="O35" s="608"/>
      <c r="P35" s="608"/>
      <c r="Q35" s="609"/>
      <c r="R35" s="610">
        <v>612589</v>
      </c>
      <c r="S35" s="611"/>
      <c r="T35" s="611"/>
      <c r="U35" s="611"/>
      <c r="V35" s="611"/>
      <c r="W35" s="611"/>
      <c r="X35" s="611"/>
      <c r="Y35" s="612"/>
      <c r="Z35" s="613">
        <v>7.3</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103049</v>
      </c>
      <c r="CS35" s="631"/>
      <c r="CT35" s="631"/>
      <c r="CU35" s="631"/>
      <c r="CV35" s="631"/>
      <c r="CW35" s="631"/>
      <c r="CX35" s="631"/>
      <c r="CY35" s="632"/>
      <c r="CZ35" s="615">
        <v>1.3</v>
      </c>
      <c r="DA35" s="643"/>
      <c r="DB35" s="643"/>
      <c r="DC35" s="645"/>
      <c r="DD35" s="619">
        <v>58730</v>
      </c>
      <c r="DE35" s="631"/>
      <c r="DF35" s="631"/>
      <c r="DG35" s="631"/>
      <c r="DH35" s="631"/>
      <c r="DI35" s="631"/>
      <c r="DJ35" s="631"/>
      <c r="DK35" s="632"/>
      <c r="DL35" s="619">
        <v>58730</v>
      </c>
      <c r="DM35" s="631"/>
      <c r="DN35" s="631"/>
      <c r="DO35" s="631"/>
      <c r="DP35" s="631"/>
      <c r="DQ35" s="631"/>
      <c r="DR35" s="631"/>
      <c r="DS35" s="631"/>
      <c r="DT35" s="631"/>
      <c r="DU35" s="631"/>
      <c r="DV35" s="632"/>
      <c r="DW35" s="615">
        <v>1.3</v>
      </c>
      <c r="DX35" s="643"/>
      <c r="DY35" s="643"/>
      <c r="DZ35" s="643"/>
      <c r="EA35" s="643"/>
      <c r="EB35" s="643"/>
      <c r="EC35" s="644"/>
    </row>
    <row r="36" spans="2:133" ht="11.25" customHeight="1" x14ac:dyDescent="0.2">
      <c r="B36" s="607" t="s">
        <v>315</v>
      </c>
      <c r="C36" s="608"/>
      <c r="D36" s="608"/>
      <c r="E36" s="608"/>
      <c r="F36" s="608"/>
      <c r="G36" s="608"/>
      <c r="H36" s="608"/>
      <c r="I36" s="608"/>
      <c r="J36" s="608"/>
      <c r="K36" s="608"/>
      <c r="L36" s="608"/>
      <c r="M36" s="608"/>
      <c r="N36" s="608"/>
      <c r="O36" s="608"/>
      <c r="P36" s="608"/>
      <c r="Q36" s="609"/>
      <c r="R36" s="610">
        <v>463032</v>
      </c>
      <c r="S36" s="611"/>
      <c r="T36" s="611"/>
      <c r="U36" s="611"/>
      <c r="V36" s="611"/>
      <c r="W36" s="611"/>
      <c r="X36" s="611"/>
      <c r="Y36" s="612"/>
      <c r="Z36" s="613">
        <v>5.5</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701710</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16660</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1160228</v>
      </c>
      <c r="CS36" s="611"/>
      <c r="CT36" s="611"/>
      <c r="CU36" s="611"/>
      <c r="CV36" s="611"/>
      <c r="CW36" s="611"/>
      <c r="CX36" s="611"/>
      <c r="CY36" s="612"/>
      <c r="CZ36" s="615">
        <v>14.5</v>
      </c>
      <c r="DA36" s="643"/>
      <c r="DB36" s="643"/>
      <c r="DC36" s="645"/>
      <c r="DD36" s="619">
        <v>809827</v>
      </c>
      <c r="DE36" s="611"/>
      <c r="DF36" s="611"/>
      <c r="DG36" s="611"/>
      <c r="DH36" s="611"/>
      <c r="DI36" s="611"/>
      <c r="DJ36" s="611"/>
      <c r="DK36" s="612"/>
      <c r="DL36" s="619">
        <v>635109</v>
      </c>
      <c r="DM36" s="611"/>
      <c r="DN36" s="611"/>
      <c r="DO36" s="611"/>
      <c r="DP36" s="611"/>
      <c r="DQ36" s="611"/>
      <c r="DR36" s="611"/>
      <c r="DS36" s="611"/>
      <c r="DT36" s="611"/>
      <c r="DU36" s="611"/>
      <c r="DV36" s="612"/>
      <c r="DW36" s="615">
        <v>13.8</v>
      </c>
      <c r="DX36" s="643"/>
      <c r="DY36" s="643"/>
      <c r="DZ36" s="643"/>
      <c r="EA36" s="643"/>
      <c r="EB36" s="643"/>
      <c r="EC36" s="644"/>
    </row>
    <row r="37" spans="2:133" ht="11.25" customHeight="1" x14ac:dyDescent="0.2">
      <c r="B37" s="607" t="s">
        <v>319</v>
      </c>
      <c r="C37" s="608"/>
      <c r="D37" s="608"/>
      <c r="E37" s="608"/>
      <c r="F37" s="608"/>
      <c r="G37" s="608"/>
      <c r="H37" s="608"/>
      <c r="I37" s="608"/>
      <c r="J37" s="608"/>
      <c r="K37" s="608"/>
      <c r="L37" s="608"/>
      <c r="M37" s="608"/>
      <c r="N37" s="608"/>
      <c r="O37" s="608"/>
      <c r="P37" s="608"/>
      <c r="Q37" s="609"/>
      <c r="R37" s="610">
        <v>126547</v>
      </c>
      <c r="S37" s="611"/>
      <c r="T37" s="611"/>
      <c r="U37" s="611"/>
      <c r="V37" s="611"/>
      <c r="W37" s="611"/>
      <c r="X37" s="611"/>
      <c r="Y37" s="612"/>
      <c r="Z37" s="613">
        <v>1.5</v>
      </c>
      <c r="AA37" s="613"/>
      <c r="AB37" s="613"/>
      <c r="AC37" s="613"/>
      <c r="AD37" s="614">
        <v>580</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59504</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-8349</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450407</v>
      </c>
      <c r="CS37" s="631"/>
      <c r="CT37" s="631"/>
      <c r="CU37" s="631"/>
      <c r="CV37" s="631"/>
      <c r="CW37" s="631"/>
      <c r="CX37" s="631"/>
      <c r="CY37" s="632"/>
      <c r="CZ37" s="615">
        <v>5.6</v>
      </c>
      <c r="DA37" s="643"/>
      <c r="DB37" s="643"/>
      <c r="DC37" s="645"/>
      <c r="DD37" s="619">
        <v>450387</v>
      </c>
      <c r="DE37" s="631"/>
      <c r="DF37" s="631"/>
      <c r="DG37" s="631"/>
      <c r="DH37" s="631"/>
      <c r="DI37" s="631"/>
      <c r="DJ37" s="631"/>
      <c r="DK37" s="632"/>
      <c r="DL37" s="619">
        <v>428154</v>
      </c>
      <c r="DM37" s="631"/>
      <c r="DN37" s="631"/>
      <c r="DO37" s="631"/>
      <c r="DP37" s="631"/>
      <c r="DQ37" s="631"/>
      <c r="DR37" s="631"/>
      <c r="DS37" s="631"/>
      <c r="DT37" s="631"/>
      <c r="DU37" s="631"/>
      <c r="DV37" s="632"/>
      <c r="DW37" s="615">
        <v>9.3000000000000007</v>
      </c>
      <c r="DX37" s="643"/>
      <c r="DY37" s="643"/>
      <c r="DZ37" s="643"/>
      <c r="EA37" s="643"/>
      <c r="EB37" s="643"/>
      <c r="EC37" s="644"/>
    </row>
    <row r="38" spans="2:133" ht="11.25" customHeight="1" x14ac:dyDescent="0.2">
      <c r="B38" s="607" t="s">
        <v>323</v>
      </c>
      <c r="C38" s="608"/>
      <c r="D38" s="608"/>
      <c r="E38" s="608"/>
      <c r="F38" s="608"/>
      <c r="G38" s="608"/>
      <c r="H38" s="608"/>
      <c r="I38" s="608"/>
      <c r="J38" s="608"/>
      <c r="K38" s="608"/>
      <c r="L38" s="608"/>
      <c r="M38" s="608"/>
      <c r="N38" s="608"/>
      <c r="O38" s="608"/>
      <c r="P38" s="608"/>
      <c r="Q38" s="609"/>
      <c r="R38" s="610">
        <v>418555</v>
      </c>
      <c r="S38" s="611"/>
      <c r="T38" s="611"/>
      <c r="U38" s="611"/>
      <c r="V38" s="611"/>
      <c r="W38" s="611"/>
      <c r="X38" s="611"/>
      <c r="Y38" s="612"/>
      <c r="Z38" s="613">
        <v>5</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3</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1360</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642206</v>
      </c>
      <c r="CS38" s="611"/>
      <c r="CT38" s="611"/>
      <c r="CU38" s="611"/>
      <c r="CV38" s="611"/>
      <c r="CW38" s="611"/>
      <c r="CX38" s="611"/>
      <c r="CY38" s="612"/>
      <c r="CZ38" s="615">
        <v>8</v>
      </c>
      <c r="DA38" s="643"/>
      <c r="DB38" s="643"/>
      <c r="DC38" s="645"/>
      <c r="DD38" s="619">
        <v>506617</v>
      </c>
      <c r="DE38" s="611"/>
      <c r="DF38" s="611"/>
      <c r="DG38" s="611"/>
      <c r="DH38" s="611"/>
      <c r="DI38" s="611"/>
      <c r="DJ38" s="611"/>
      <c r="DK38" s="612"/>
      <c r="DL38" s="619">
        <v>476509</v>
      </c>
      <c r="DM38" s="611"/>
      <c r="DN38" s="611"/>
      <c r="DO38" s="611"/>
      <c r="DP38" s="611"/>
      <c r="DQ38" s="611"/>
      <c r="DR38" s="611"/>
      <c r="DS38" s="611"/>
      <c r="DT38" s="611"/>
      <c r="DU38" s="611"/>
      <c r="DV38" s="612"/>
      <c r="DW38" s="615">
        <v>10.4</v>
      </c>
      <c r="DX38" s="643"/>
      <c r="DY38" s="643"/>
      <c r="DZ38" s="643"/>
      <c r="EA38" s="643"/>
      <c r="EB38" s="643"/>
      <c r="EC38" s="644"/>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1959</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478571</v>
      </c>
      <c r="CS39" s="631"/>
      <c r="CT39" s="631"/>
      <c r="CU39" s="631"/>
      <c r="CV39" s="631"/>
      <c r="CW39" s="631"/>
      <c r="CX39" s="631"/>
      <c r="CY39" s="632"/>
      <c r="CZ39" s="615">
        <v>6</v>
      </c>
      <c r="DA39" s="643"/>
      <c r="DB39" s="643"/>
      <c r="DC39" s="645"/>
      <c r="DD39" s="619">
        <v>328090</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331</v>
      </c>
      <c r="C40" s="608"/>
      <c r="D40" s="608"/>
      <c r="E40" s="608"/>
      <c r="F40" s="608"/>
      <c r="G40" s="608"/>
      <c r="H40" s="608"/>
      <c r="I40" s="608"/>
      <c r="J40" s="608"/>
      <c r="K40" s="608"/>
      <c r="L40" s="608"/>
      <c r="M40" s="608"/>
      <c r="N40" s="608"/>
      <c r="O40" s="608"/>
      <c r="P40" s="608"/>
      <c r="Q40" s="609"/>
      <c r="R40" s="610">
        <v>10955</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31"/>
      <c r="BE40" s="631"/>
      <c r="BF40" s="656"/>
      <c r="BG40" s="660" t="s">
        <v>333</v>
      </c>
      <c r="BH40" s="661"/>
      <c r="BI40" s="661"/>
      <c r="BJ40" s="661"/>
      <c r="BK40" s="661"/>
      <c r="BL40" s="202"/>
      <c r="BM40" s="608" t="s">
        <v>334</v>
      </c>
      <c r="BN40" s="608"/>
      <c r="BO40" s="608"/>
      <c r="BP40" s="608"/>
      <c r="BQ40" s="608"/>
      <c r="BR40" s="608"/>
      <c r="BS40" s="608"/>
      <c r="BT40" s="608"/>
      <c r="BU40" s="609"/>
      <c r="BV40" s="610">
        <v>92</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1260</v>
      </c>
      <c r="CS40" s="611"/>
      <c r="CT40" s="611"/>
      <c r="CU40" s="611"/>
      <c r="CV40" s="611"/>
      <c r="CW40" s="611"/>
      <c r="CX40" s="611"/>
      <c r="CY40" s="612"/>
      <c r="CZ40" s="615">
        <v>0</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336</v>
      </c>
      <c r="C41" s="634"/>
      <c r="D41" s="634"/>
      <c r="E41" s="634"/>
      <c r="F41" s="634"/>
      <c r="G41" s="634"/>
      <c r="H41" s="634"/>
      <c r="I41" s="634"/>
      <c r="J41" s="634"/>
      <c r="K41" s="634"/>
      <c r="L41" s="634"/>
      <c r="M41" s="634"/>
      <c r="N41" s="634"/>
      <c r="O41" s="634"/>
      <c r="P41" s="634"/>
      <c r="Q41" s="635"/>
      <c r="R41" s="682">
        <v>8438426</v>
      </c>
      <c r="S41" s="683"/>
      <c r="T41" s="683"/>
      <c r="U41" s="683"/>
      <c r="V41" s="683"/>
      <c r="W41" s="683"/>
      <c r="X41" s="683"/>
      <c r="Y41" s="687"/>
      <c r="Z41" s="688">
        <v>100</v>
      </c>
      <c r="AA41" s="688"/>
      <c r="AB41" s="688"/>
      <c r="AC41" s="688"/>
      <c r="AD41" s="689">
        <v>4579156</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133019</v>
      </c>
      <c r="BA41" s="611"/>
      <c r="BB41" s="611"/>
      <c r="BC41" s="611"/>
      <c r="BD41" s="631"/>
      <c r="BE41" s="631"/>
      <c r="BF41" s="656"/>
      <c r="BG41" s="660"/>
      <c r="BH41" s="661"/>
      <c r="BI41" s="661"/>
      <c r="BJ41" s="661"/>
      <c r="BK41" s="661"/>
      <c r="BL41" s="202"/>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509184</v>
      </c>
      <c r="BA42" s="683"/>
      <c r="BB42" s="683"/>
      <c r="BC42" s="683"/>
      <c r="BD42" s="669"/>
      <c r="BE42" s="669"/>
      <c r="BF42" s="671"/>
      <c r="BG42" s="662"/>
      <c r="BH42" s="663"/>
      <c r="BI42" s="663"/>
      <c r="BJ42" s="663"/>
      <c r="BK42" s="663"/>
      <c r="BL42" s="203"/>
      <c r="BM42" s="634" t="s">
        <v>341</v>
      </c>
      <c r="BN42" s="634"/>
      <c r="BO42" s="634"/>
      <c r="BP42" s="634"/>
      <c r="BQ42" s="634"/>
      <c r="BR42" s="634"/>
      <c r="BS42" s="634"/>
      <c r="BT42" s="634"/>
      <c r="BU42" s="635"/>
      <c r="BV42" s="682">
        <v>455</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1130972</v>
      </c>
      <c r="CS42" s="631"/>
      <c r="CT42" s="631"/>
      <c r="CU42" s="631"/>
      <c r="CV42" s="631"/>
      <c r="CW42" s="631"/>
      <c r="CX42" s="631"/>
      <c r="CY42" s="632"/>
      <c r="CZ42" s="615">
        <v>14.2</v>
      </c>
      <c r="DA42" s="643"/>
      <c r="DB42" s="643"/>
      <c r="DC42" s="645"/>
      <c r="DD42" s="619">
        <v>516891</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106183</v>
      </c>
      <c r="CS43" s="631"/>
      <c r="CT43" s="631"/>
      <c r="CU43" s="631"/>
      <c r="CV43" s="631"/>
      <c r="CW43" s="631"/>
      <c r="CX43" s="631"/>
      <c r="CY43" s="632"/>
      <c r="CZ43" s="615">
        <v>1.3</v>
      </c>
      <c r="DA43" s="643"/>
      <c r="DB43" s="643"/>
      <c r="DC43" s="645"/>
      <c r="DD43" s="619">
        <v>98330</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1079193</v>
      </c>
      <c r="CS44" s="611"/>
      <c r="CT44" s="611"/>
      <c r="CU44" s="611"/>
      <c r="CV44" s="611"/>
      <c r="CW44" s="611"/>
      <c r="CX44" s="611"/>
      <c r="CY44" s="612"/>
      <c r="CZ44" s="615">
        <v>13.5</v>
      </c>
      <c r="DA44" s="616"/>
      <c r="DB44" s="616"/>
      <c r="DC44" s="622"/>
      <c r="DD44" s="619">
        <v>491617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315100</v>
      </c>
      <c r="CS45" s="631"/>
      <c r="CT45" s="631"/>
      <c r="CU45" s="631"/>
      <c r="CV45" s="631"/>
      <c r="CW45" s="631"/>
      <c r="CX45" s="631"/>
      <c r="CY45" s="632"/>
      <c r="CZ45" s="615">
        <v>3.9</v>
      </c>
      <c r="DA45" s="643"/>
      <c r="DB45" s="643"/>
      <c r="DC45" s="645"/>
      <c r="DD45" s="619">
        <v>40293</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741833</v>
      </c>
      <c r="CS46" s="611"/>
      <c r="CT46" s="611"/>
      <c r="CU46" s="611"/>
      <c r="CV46" s="611"/>
      <c r="CW46" s="611"/>
      <c r="CX46" s="611"/>
      <c r="CY46" s="612"/>
      <c r="CZ46" s="615">
        <v>9.3000000000000007</v>
      </c>
      <c r="DA46" s="616"/>
      <c r="DB46" s="616"/>
      <c r="DC46" s="622"/>
      <c r="DD46" s="619">
        <v>432564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350</v>
      </c>
      <c r="CG47" s="608"/>
      <c r="CH47" s="608"/>
      <c r="CI47" s="608"/>
      <c r="CJ47" s="608"/>
      <c r="CK47" s="608"/>
      <c r="CL47" s="608"/>
      <c r="CM47" s="608"/>
      <c r="CN47" s="608"/>
      <c r="CO47" s="608"/>
      <c r="CP47" s="608"/>
      <c r="CQ47" s="609"/>
      <c r="CR47" s="610">
        <v>51779</v>
      </c>
      <c r="CS47" s="631"/>
      <c r="CT47" s="631"/>
      <c r="CU47" s="631"/>
      <c r="CV47" s="631"/>
      <c r="CW47" s="631"/>
      <c r="CX47" s="631"/>
      <c r="CY47" s="632"/>
      <c r="CZ47" s="615">
        <v>0.6</v>
      </c>
      <c r="DA47" s="643"/>
      <c r="DB47" s="643"/>
      <c r="DC47" s="645"/>
      <c r="DD47" s="619">
        <v>25274</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352</v>
      </c>
      <c r="CE49" s="634"/>
      <c r="CF49" s="634"/>
      <c r="CG49" s="634"/>
      <c r="CH49" s="634"/>
      <c r="CI49" s="634"/>
      <c r="CJ49" s="634"/>
      <c r="CK49" s="634"/>
      <c r="CL49" s="634"/>
      <c r="CM49" s="634"/>
      <c r="CN49" s="634"/>
      <c r="CO49" s="634"/>
      <c r="CP49" s="634"/>
      <c r="CQ49" s="635"/>
      <c r="CR49" s="682">
        <v>7991422</v>
      </c>
      <c r="CS49" s="669"/>
      <c r="CT49" s="669"/>
      <c r="CU49" s="669"/>
      <c r="CV49" s="669"/>
      <c r="CW49" s="669"/>
      <c r="CX49" s="669"/>
      <c r="CY49" s="698"/>
      <c r="CZ49" s="690">
        <v>100</v>
      </c>
      <c r="DA49" s="699"/>
      <c r="DB49" s="699"/>
      <c r="DC49" s="700"/>
      <c r="DD49" s="701">
        <v>5422042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eYWLIib9ZBxhoquWRN2fvMhvHCp5tUYZiVzcF65/AG94qZdHvtLXkheFE7bP52/f5QKb40Yyk9qEupTgTkFrQ==" saltValue="gh6fMy9RfpRDupIi5H2u5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8384</v>
      </c>
      <c r="R7" s="740"/>
      <c r="S7" s="740"/>
      <c r="T7" s="740"/>
      <c r="U7" s="740"/>
      <c r="V7" s="740">
        <v>8001</v>
      </c>
      <c r="W7" s="740"/>
      <c r="X7" s="740"/>
      <c r="Y7" s="740"/>
      <c r="Z7" s="740"/>
      <c r="AA7" s="740">
        <v>383</v>
      </c>
      <c r="AB7" s="740"/>
      <c r="AC7" s="740"/>
      <c r="AD7" s="740"/>
      <c r="AE7" s="741"/>
      <c r="AF7" s="742">
        <v>252</v>
      </c>
      <c r="AG7" s="743"/>
      <c r="AH7" s="743"/>
      <c r="AI7" s="743"/>
      <c r="AJ7" s="744"/>
      <c r="AK7" s="745">
        <v>613</v>
      </c>
      <c r="AL7" s="746"/>
      <c r="AM7" s="746"/>
      <c r="AN7" s="746"/>
      <c r="AO7" s="746"/>
      <c r="AP7" s="746">
        <v>6973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252</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1251</v>
      </c>
      <c r="R28" s="810"/>
      <c r="S28" s="810"/>
      <c r="T28" s="810"/>
      <c r="U28" s="810"/>
      <c r="V28" s="810">
        <v>1234</v>
      </c>
      <c r="W28" s="810"/>
      <c r="X28" s="810"/>
      <c r="Y28" s="810"/>
      <c r="Z28" s="810"/>
      <c r="AA28" s="810">
        <v>17</v>
      </c>
      <c r="AB28" s="810"/>
      <c r="AC28" s="810"/>
      <c r="AD28" s="810"/>
      <c r="AE28" s="811"/>
      <c r="AF28" s="812">
        <v>17</v>
      </c>
      <c r="AG28" s="810"/>
      <c r="AH28" s="810"/>
      <c r="AI28" s="810"/>
      <c r="AJ28" s="813"/>
      <c r="AK28" s="814">
        <v>133</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1360</v>
      </c>
      <c r="R29" s="771"/>
      <c r="S29" s="771"/>
      <c r="T29" s="771"/>
      <c r="U29" s="771"/>
      <c r="V29" s="771">
        <v>1353</v>
      </c>
      <c r="W29" s="771"/>
      <c r="X29" s="771"/>
      <c r="Y29" s="771"/>
      <c r="Z29" s="771"/>
      <c r="AA29" s="771">
        <v>7</v>
      </c>
      <c r="AB29" s="771"/>
      <c r="AC29" s="771"/>
      <c r="AD29" s="771"/>
      <c r="AE29" s="772"/>
      <c r="AF29" s="773">
        <v>7</v>
      </c>
      <c r="AG29" s="774"/>
      <c r="AH29" s="774"/>
      <c r="AI29" s="774"/>
      <c r="AJ29" s="775"/>
      <c r="AK29" s="821">
        <v>229</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188</v>
      </c>
      <c r="R30" s="771"/>
      <c r="S30" s="771"/>
      <c r="T30" s="771"/>
      <c r="U30" s="771"/>
      <c r="V30" s="771">
        <v>188</v>
      </c>
      <c r="W30" s="771"/>
      <c r="X30" s="771"/>
      <c r="Y30" s="771"/>
      <c r="Z30" s="771"/>
      <c r="AA30" s="771">
        <v>0</v>
      </c>
      <c r="AB30" s="771"/>
      <c r="AC30" s="771"/>
      <c r="AD30" s="771"/>
      <c r="AE30" s="772"/>
      <c r="AF30" s="773">
        <v>0</v>
      </c>
      <c r="AG30" s="774"/>
      <c r="AH30" s="774"/>
      <c r="AI30" s="774"/>
      <c r="AJ30" s="775"/>
      <c r="AK30" s="821">
        <v>72</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191</v>
      </c>
      <c r="R31" s="771"/>
      <c r="S31" s="771"/>
      <c r="T31" s="771"/>
      <c r="U31" s="771"/>
      <c r="V31" s="771">
        <v>172</v>
      </c>
      <c r="W31" s="771"/>
      <c r="X31" s="771"/>
      <c r="Y31" s="771"/>
      <c r="Z31" s="771"/>
      <c r="AA31" s="771">
        <v>19</v>
      </c>
      <c r="AB31" s="771"/>
      <c r="AC31" s="771"/>
      <c r="AD31" s="771"/>
      <c r="AE31" s="772"/>
      <c r="AF31" s="773">
        <v>375</v>
      </c>
      <c r="AG31" s="774"/>
      <c r="AH31" s="774"/>
      <c r="AI31" s="774"/>
      <c r="AJ31" s="775"/>
      <c r="AK31" s="821">
        <v>0</v>
      </c>
      <c r="AL31" s="817"/>
      <c r="AM31" s="817"/>
      <c r="AN31" s="817"/>
      <c r="AO31" s="817"/>
      <c r="AP31" s="817">
        <v>548</v>
      </c>
      <c r="AQ31" s="817"/>
      <c r="AR31" s="817"/>
      <c r="AS31" s="817"/>
      <c r="AT31" s="817"/>
      <c r="AU31" s="817">
        <v>327</v>
      </c>
      <c r="AV31" s="817"/>
      <c r="AW31" s="817"/>
      <c r="AX31" s="817"/>
      <c r="AY31" s="817"/>
      <c r="AZ31" s="818" t="s">
        <v>551</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399</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398</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544</v>
      </c>
      <c r="C68" s="857"/>
      <c r="D68" s="857"/>
      <c r="E68" s="857"/>
      <c r="F68" s="857"/>
      <c r="G68" s="857"/>
      <c r="H68" s="857"/>
      <c r="I68" s="857"/>
      <c r="J68" s="857"/>
      <c r="K68" s="857"/>
      <c r="L68" s="857"/>
      <c r="M68" s="857"/>
      <c r="N68" s="857"/>
      <c r="O68" s="857"/>
      <c r="P68" s="858"/>
      <c r="Q68" s="859">
        <v>10742</v>
      </c>
      <c r="R68" s="853"/>
      <c r="S68" s="853"/>
      <c r="T68" s="853"/>
      <c r="U68" s="853"/>
      <c r="V68" s="853">
        <v>10165</v>
      </c>
      <c r="W68" s="853"/>
      <c r="X68" s="853"/>
      <c r="Y68" s="853"/>
      <c r="Z68" s="853"/>
      <c r="AA68" s="853">
        <v>577</v>
      </c>
      <c r="AB68" s="853"/>
      <c r="AC68" s="853"/>
      <c r="AD68" s="853"/>
      <c r="AE68" s="853"/>
      <c r="AF68" s="853">
        <v>577</v>
      </c>
      <c r="AG68" s="853"/>
      <c r="AH68" s="853"/>
      <c r="AI68" s="853"/>
      <c r="AJ68" s="853"/>
      <c r="AK68" s="853">
        <v>565</v>
      </c>
      <c r="AL68" s="853"/>
      <c r="AM68" s="853"/>
      <c r="AN68" s="853"/>
      <c r="AO68" s="853"/>
      <c r="AP68" s="853" t="s">
        <v>551</v>
      </c>
      <c r="AQ68" s="853"/>
      <c r="AR68" s="853"/>
      <c r="AS68" s="853"/>
      <c r="AT68" s="853"/>
      <c r="AU68" s="853" t="s">
        <v>551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545</v>
      </c>
      <c r="C69" s="861"/>
      <c r="D69" s="861"/>
      <c r="E69" s="861"/>
      <c r="F69" s="861"/>
      <c r="G69" s="861"/>
      <c r="H69" s="861"/>
      <c r="I69" s="861"/>
      <c r="J69" s="861"/>
      <c r="K69" s="861"/>
      <c r="L69" s="861"/>
      <c r="M69" s="861"/>
      <c r="N69" s="861"/>
      <c r="O69" s="861"/>
      <c r="P69" s="862"/>
      <c r="Q69" s="863">
        <v>935</v>
      </c>
      <c r="R69" s="817"/>
      <c r="S69" s="817"/>
      <c r="T69" s="817"/>
      <c r="U69" s="817"/>
      <c r="V69" s="817">
        <v>900</v>
      </c>
      <c r="W69" s="817"/>
      <c r="X69" s="817"/>
      <c r="Y69" s="817"/>
      <c r="Z69" s="817"/>
      <c r="AA69" s="817">
        <v>35</v>
      </c>
      <c r="AB69" s="817"/>
      <c r="AC69" s="817"/>
      <c r="AD69" s="817"/>
      <c r="AE69" s="817"/>
      <c r="AF69" s="817">
        <v>25</v>
      </c>
      <c r="AG69" s="817"/>
      <c r="AH69" s="817"/>
      <c r="AI69" s="817"/>
      <c r="AJ69" s="817"/>
      <c r="AK69" s="817">
        <v>20</v>
      </c>
      <c r="AL69" s="817"/>
      <c r="AM69" s="817"/>
      <c r="AN69" s="817"/>
      <c r="AO69" s="817"/>
      <c r="AP69" s="817" t="s">
        <v>551</v>
      </c>
      <c r="AQ69" s="817"/>
      <c r="AR69" s="817"/>
      <c r="AS69" s="817"/>
      <c r="AT69" s="817"/>
      <c r="AU69" s="817" t="s">
        <v>551</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546</v>
      </c>
      <c r="C70" s="861"/>
      <c r="D70" s="861"/>
      <c r="E70" s="861"/>
      <c r="F70" s="861"/>
      <c r="G70" s="861"/>
      <c r="H70" s="861"/>
      <c r="I70" s="861"/>
      <c r="J70" s="861"/>
      <c r="K70" s="861"/>
      <c r="L70" s="861"/>
      <c r="M70" s="861"/>
      <c r="N70" s="861"/>
      <c r="O70" s="861"/>
      <c r="P70" s="862"/>
      <c r="Q70" s="863">
        <v>2345</v>
      </c>
      <c r="R70" s="817"/>
      <c r="S70" s="817"/>
      <c r="T70" s="817"/>
      <c r="U70" s="817"/>
      <c r="V70" s="817">
        <v>2302</v>
      </c>
      <c r="W70" s="817"/>
      <c r="X70" s="817"/>
      <c r="Y70" s="817"/>
      <c r="Z70" s="817"/>
      <c r="AA70" s="817">
        <v>43</v>
      </c>
      <c r="AB70" s="817"/>
      <c r="AC70" s="817"/>
      <c r="AD70" s="817"/>
      <c r="AE70" s="817"/>
      <c r="AF70" s="817">
        <v>43</v>
      </c>
      <c r="AG70" s="817"/>
      <c r="AH70" s="817"/>
      <c r="AI70" s="817"/>
      <c r="AJ70" s="817"/>
      <c r="AK70" s="817">
        <v>20</v>
      </c>
      <c r="AL70" s="817"/>
      <c r="AM70" s="817"/>
      <c r="AN70" s="817"/>
      <c r="AO70" s="817"/>
      <c r="AP70" s="817">
        <v>1422</v>
      </c>
      <c r="AQ70" s="817"/>
      <c r="AR70" s="817"/>
      <c r="AS70" s="817"/>
      <c r="AT70" s="817"/>
      <c r="AU70" s="817" t="s">
        <v>551</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552</v>
      </c>
      <c r="C71" s="861"/>
      <c r="D71" s="861"/>
      <c r="E71" s="861"/>
      <c r="F71" s="861"/>
      <c r="G71" s="861"/>
      <c r="H71" s="861"/>
      <c r="I71" s="861"/>
      <c r="J71" s="861"/>
      <c r="K71" s="861"/>
      <c r="L71" s="861"/>
      <c r="M71" s="861"/>
      <c r="N71" s="861"/>
      <c r="O71" s="861"/>
      <c r="P71" s="862"/>
      <c r="Q71" s="863">
        <v>46</v>
      </c>
      <c r="R71" s="817"/>
      <c r="S71" s="817"/>
      <c r="T71" s="817"/>
      <c r="U71" s="817"/>
      <c r="V71" s="817">
        <v>43</v>
      </c>
      <c r="W71" s="817"/>
      <c r="X71" s="817"/>
      <c r="Y71" s="817"/>
      <c r="Z71" s="817"/>
      <c r="AA71" s="817">
        <v>3</v>
      </c>
      <c r="AB71" s="817"/>
      <c r="AC71" s="817"/>
      <c r="AD71" s="817"/>
      <c r="AE71" s="817"/>
      <c r="AF71" s="817">
        <v>3</v>
      </c>
      <c r="AG71" s="817"/>
      <c r="AH71" s="817"/>
      <c r="AI71" s="817"/>
      <c r="AJ71" s="817"/>
      <c r="AK71" s="817">
        <v>3</v>
      </c>
      <c r="AL71" s="817"/>
      <c r="AM71" s="817"/>
      <c r="AN71" s="817"/>
      <c r="AO71" s="817"/>
      <c r="AP71" s="817" t="s">
        <v>551</v>
      </c>
      <c r="AQ71" s="817"/>
      <c r="AR71" s="817"/>
      <c r="AS71" s="817"/>
      <c r="AT71" s="817"/>
      <c r="AU71" s="817" t="s">
        <v>551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547</v>
      </c>
      <c r="C72" s="861"/>
      <c r="D72" s="861"/>
      <c r="E72" s="861"/>
      <c r="F72" s="861"/>
      <c r="G72" s="861"/>
      <c r="H72" s="861"/>
      <c r="I72" s="861"/>
      <c r="J72" s="861"/>
      <c r="K72" s="861"/>
      <c r="L72" s="861"/>
      <c r="M72" s="861"/>
      <c r="N72" s="861"/>
      <c r="O72" s="861"/>
      <c r="P72" s="862"/>
      <c r="Q72" s="863">
        <v>104</v>
      </c>
      <c r="R72" s="817"/>
      <c r="S72" s="817"/>
      <c r="T72" s="817"/>
      <c r="U72" s="817"/>
      <c r="V72" s="817">
        <v>92</v>
      </c>
      <c r="W72" s="817"/>
      <c r="X72" s="817"/>
      <c r="Y72" s="817"/>
      <c r="Z72" s="817"/>
      <c r="AA72" s="817">
        <v>12</v>
      </c>
      <c r="AB72" s="817"/>
      <c r="AC72" s="817"/>
      <c r="AD72" s="817"/>
      <c r="AE72" s="817"/>
      <c r="AF72" s="817">
        <v>12</v>
      </c>
      <c r="AG72" s="817"/>
      <c r="AH72" s="817"/>
      <c r="AI72" s="817"/>
      <c r="AJ72" s="817"/>
      <c r="AK72" s="817">
        <v>14</v>
      </c>
      <c r="AL72" s="817"/>
      <c r="AM72" s="817"/>
      <c r="AN72" s="817"/>
      <c r="AO72" s="817"/>
      <c r="AP72" s="817" t="s">
        <v>551</v>
      </c>
      <c r="AQ72" s="817"/>
      <c r="AR72" s="817"/>
      <c r="AS72" s="817"/>
      <c r="AT72" s="817"/>
      <c r="AU72" s="817" t="s">
        <v>551</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548</v>
      </c>
      <c r="C73" s="861"/>
      <c r="D73" s="861"/>
      <c r="E73" s="861"/>
      <c r="F73" s="861"/>
      <c r="G73" s="861"/>
      <c r="H73" s="861"/>
      <c r="I73" s="861"/>
      <c r="J73" s="861"/>
      <c r="K73" s="861"/>
      <c r="L73" s="861"/>
      <c r="M73" s="861"/>
      <c r="N73" s="861"/>
      <c r="O73" s="861"/>
      <c r="P73" s="862"/>
      <c r="Q73" s="863">
        <v>100</v>
      </c>
      <c r="R73" s="817"/>
      <c r="S73" s="817"/>
      <c r="T73" s="817"/>
      <c r="U73" s="817"/>
      <c r="V73" s="817">
        <v>91</v>
      </c>
      <c r="W73" s="817"/>
      <c r="X73" s="817"/>
      <c r="Y73" s="817"/>
      <c r="Z73" s="817"/>
      <c r="AA73" s="817">
        <v>9</v>
      </c>
      <c r="AB73" s="817"/>
      <c r="AC73" s="817"/>
      <c r="AD73" s="817"/>
      <c r="AE73" s="817"/>
      <c r="AF73" s="817">
        <v>9</v>
      </c>
      <c r="AG73" s="817"/>
      <c r="AH73" s="817"/>
      <c r="AI73" s="817"/>
      <c r="AJ73" s="817"/>
      <c r="AK73" s="817">
        <v>17</v>
      </c>
      <c r="AL73" s="817"/>
      <c r="AM73" s="817"/>
      <c r="AN73" s="817"/>
      <c r="AO73" s="817"/>
      <c r="AP73" s="817" t="s">
        <v>551</v>
      </c>
      <c r="AQ73" s="817"/>
      <c r="AR73" s="817"/>
      <c r="AS73" s="817"/>
      <c r="AT73" s="817"/>
      <c r="AU73" s="817" t="s">
        <v>551</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549</v>
      </c>
      <c r="C74" s="861"/>
      <c r="D74" s="861"/>
      <c r="E74" s="861"/>
      <c r="F74" s="861"/>
      <c r="G74" s="861"/>
      <c r="H74" s="861"/>
      <c r="I74" s="861"/>
      <c r="J74" s="861"/>
      <c r="K74" s="861"/>
      <c r="L74" s="861"/>
      <c r="M74" s="861"/>
      <c r="N74" s="861"/>
      <c r="O74" s="861"/>
      <c r="P74" s="862"/>
      <c r="Q74" s="863">
        <v>303344</v>
      </c>
      <c r="R74" s="817"/>
      <c r="S74" s="817"/>
      <c r="T74" s="817"/>
      <c r="U74" s="817"/>
      <c r="V74" s="817">
        <v>298534</v>
      </c>
      <c r="W74" s="817"/>
      <c r="X74" s="817"/>
      <c r="Y74" s="817"/>
      <c r="Z74" s="817"/>
      <c r="AA74" s="817">
        <v>4810</v>
      </c>
      <c r="AB74" s="817"/>
      <c r="AC74" s="817"/>
      <c r="AD74" s="817"/>
      <c r="AE74" s="817"/>
      <c r="AF74" s="817">
        <v>4810</v>
      </c>
      <c r="AG74" s="817"/>
      <c r="AH74" s="817"/>
      <c r="AI74" s="817"/>
      <c r="AJ74" s="817"/>
      <c r="AK74" s="817">
        <v>2401</v>
      </c>
      <c r="AL74" s="817"/>
      <c r="AM74" s="817"/>
      <c r="AN74" s="817"/>
      <c r="AO74" s="817"/>
      <c r="AP74" s="817" t="s">
        <v>551</v>
      </c>
      <c r="AQ74" s="817"/>
      <c r="AR74" s="817"/>
      <c r="AS74" s="817"/>
      <c r="AT74" s="817"/>
      <c r="AU74" s="817" t="s">
        <v>551</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550</v>
      </c>
      <c r="C75" s="861"/>
      <c r="D75" s="861"/>
      <c r="E75" s="861"/>
      <c r="F75" s="861"/>
      <c r="G75" s="861"/>
      <c r="H75" s="861"/>
      <c r="I75" s="861"/>
      <c r="J75" s="861"/>
      <c r="K75" s="861"/>
      <c r="L75" s="861"/>
      <c r="M75" s="861"/>
      <c r="N75" s="861"/>
      <c r="O75" s="861"/>
      <c r="P75" s="862"/>
      <c r="Q75" s="864">
        <v>0</v>
      </c>
      <c r="R75" s="865"/>
      <c r="S75" s="865"/>
      <c r="T75" s="865"/>
      <c r="U75" s="821"/>
      <c r="V75" s="866">
        <v>0</v>
      </c>
      <c r="W75" s="865"/>
      <c r="X75" s="865"/>
      <c r="Y75" s="865"/>
      <c r="Z75" s="821"/>
      <c r="AA75" s="866">
        <v>0</v>
      </c>
      <c r="AB75" s="865"/>
      <c r="AC75" s="865"/>
      <c r="AD75" s="865"/>
      <c r="AE75" s="821"/>
      <c r="AF75" s="866">
        <v>0</v>
      </c>
      <c r="AG75" s="865"/>
      <c r="AH75" s="865"/>
      <c r="AI75" s="865"/>
      <c r="AJ75" s="821"/>
      <c r="AK75" s="866">
        <v>0</v>
      </c>
      <c r="AL75" s="865"/>
      <c r="AM75" s="865"/>
      <c r="AN75" s="865"/>
      <c r="AO75" s="821"/>
      <c r="AP75" s="866" t="s">
        <v>551</v>
      </c>
      <c r="AQ75" s="865"/>
      <c r="AR75" s="865"/>
      <c r="AS75" s="865"/>
      <c r="AT75" s="821"/>
      <c r="AU75" s="866" t="s">
        <v>551</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295</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295</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295</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881837</v>
      </c>
      <c r="AB110" s="887"/>
      <c r="AC110" s="887"/>
      <c r="AD110" s="887"/>
      <c r="AE110" s="888"/>
      <c r="AF110" s="889">
        <v>920705</v>
      </c>
      <c r="AG110" s="887"/>
      <c r="AH110" s="887"/>
      <c r="AI110" s="887"/>
      <c r="AJ110" s="888"/>
      <c r="AK110" s="889">
        <v>905684</v>
      </c>
      <c r="AL110" s="887"/>
      <c r="AM110" s="887"/>
      <c r="AN110" s="887"/>
      <c r="AO110" s="888"/>
      <c r="AP110" s="890">
        <v>23.4</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7721629</v>
      </c>
      <c r="BR110" s="918"/>
      <c r="BS110" s="918"/>
      <c r="BT110" s="918"/>
      <c r="BU110" s="918"/>
      <c r="BV110" s="918">
        <v>7433707</v>
      </c>
      <c r="BW110" s="918"/>
      <c r="BX110" s="918"/>
      <c r="BY110" s="918"/>
      <c r="BZ110" s="918"/>
      <c r="CA110" s="918">
        <v>6973456</v>
      </c>
      <c r="CB110" s="918"/>
      <c r="CC110" s="918"/>
      <c r="CD110" s="918"/>
      <c r="CE110" s="918"/>
      <c r="CF110" s="931">
        <v>180.2</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422092</v>
      </c>
      <c r="BR112" s="913"/>
      <c r="BS112" s="913"/>
      <c r="BT112" s="913"/>
      <c r="BU112" s="913"/>
      <c r="BV112" s="913">
        <v>357170</v>
      </c>
      <c r="BW112" s="913"/>
      <c r="BX112" s="913"/>
      <c r="BY112" s="913"/>
      <c r="BZ112" s="913"/>
      <c r="CA112" s="913">
        <v>326672</v>
      </c>
      <c r="CB112" s="913"/>
      <c r="CC112" s="913"/>
      <c r="CD112" s="913"/>
      <c r="CE112" s="913"/>
      <c r="CF112" s="907">
        <v>8.4</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38020</v>
      </c>
      <c r="AB113" s="925"/>
      <c r="AC113" s="925"/>
      <c r="AD113" s="925"/>
      <c r="AE113" s="926"/>
      <c r="AF113" s="927">
        <v>38478</v>
      </c>
      <c r="AG113" s="925"/>
      <c r="AH113" s="925"/>
      <c r="AI113" s="925"/>
      <c r="AJ113" s="926"/>
      <c r="AK113" s="927">
        <v>34980</v>
      </c>
      <c r="AL113" s="925"/>
      <c r="AM113" s="925"/>
      <c r="AN113" s="925"/>
      <c r="AO113" s="926"/>
      <c r="AP113" s="928">
        <v>0.9</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7441</v>
      </c>
      <c r="BR113" s="913"/>
      <c r="BS113" s="913"/>
      <c r="BT113" s="913"/>
      <c r="BU113" s="913"/>
      <c r="BV113" s="913">
        <v>2138</v>
      </c>
      <c r="BW113" s="913"/>
      <c r="BX113" s="913"/>
      <c r="BY113" s="913"/>
      <c r="BZ113" s="913"/>
      <c r="CA113" s="913">
        <v>68853</v>
      </c>
      <c r="CB113" s="913"/>
      <c r="CC113" s="913"/>
      <c r="CD113" s="913"/>
      <c r="CE113" s="913"/>
      <c r="CF113" s="907">
        <v>1.8</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6232</v>
      </c>
      <c r="AB114" s="946"/>
      <c r="AC114" s="946"/>
      <c r="AD114" s="946"/>
      <c r="AE114" s="947"/>
      <c r="AF114" s="948">
        <v>5270</v>
      </c>
      <c r="AG114" s="946"/>
      <c r="AH114" s="946"/>
      <c r="AI114" s="946"/>
      <c r="AJ114" s="947"/>
      <c r="AK114" s="948">
        <v>11426</v>
      </c>
      <c r="AL114" s="946"/>
      <c r="AM114" s="946"/>
      <c r="AN114" s="946"/>
      <c r="AO114" s="947"/>
      <c r="AP114" s="949">
        <v>0.3</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884180</v>
      </c>
      <c r="BR114" s="913"/>
      <c r="BS114" s="913"/>
      <c r="BT114" s="913"/>
      <c r="BU114" s="913"/>
      <c r="BV114" s="913">
        <v>892419</v>
      </c>
      <c r="BW114" s="913"/>
      <c r="BX114" s="913"/>
      <c r="BY114" s="913"/>
      <c r="BZ114" s="913"/>
      <c r="CA114" s="913">
        <v>923016</v>
      </c>
      <c r="CB114" s="913"/>
      <c r="CC114" s="913"/>
      <c r="CD114" s="913"/>
      <c r="CE114" s="913"/>
      <c r="CF114" s="907">
        <v>23.9</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926089</v>
      </c>
      <c r="AB117" s="966"/>
      <c r="AC117" s="966"/>
      <c r="AD117" s="966"/>
      <c r="AE117" s="967"/>
      <c r="AF117" s="968">
        <v>964453</v>
      </c>
      <c r="AG117" s="966"/>
      <c r="AH117" s="966"/>
      <c r="AI117" s="966"/>
      <c r="AJ117" s="967"/>
      <c r="AK117" s="968">
        <v>952090</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295</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440</v>
      </c>
      <c r="BP119" s="992"/>
      <c r="BQ119" s="986">
        <v>9035342</v>
      </c>
      <c r="BR119" s="987"/>
      <c r="BS119" s="987"/>
      <c r="BT119" s="987"/>
      <c r="BU119" s="987"/>
      <c r="BV119" s="987">
        <v>8685434</v>
      </c>
      <c r="BW119" s="987"/>
      <c r="BX119" s="987"/>
      <c r="BY119" s="987"/>
      <c r="BZ119" s="987"/>
      <c r="CA119" s="987">
        <v>8291997</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3952254</v>
      </c>
      <c r="BR120" s="918"/>
      <c r="BS120" s="918"/>
      <c r="BT120" s="918"/>
      <c r="BU120" s="918"/>
      <c r="BV120" s="918">
        <v>3926706</v>
      </c>
      <c r="BW120" s="918"/>
      <c r="BX120" s="918"/>
      <c r="BY120" s="918"/>
      <c r="BZ120" s="918"/>
      <c r="CA120" s="918">
        <v>3827386</v>
      </c>
      <c r="CB120" s="918"/>
      <c r="CC120" s="918"/>
      <c r="CD120" s="918"/>
      <c r="CE120" s="918"/>
      <c r="CF120" s="931">
        <v>98.9</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422092</v>
      </c>
      <c r="DH120" s="918"/>
      <c r="DI120" s="918"/>
      <c r="DJ120" s="918"/>
      <c r="DK120" s="918"/>
      <c r="DL120" s="918">
        <v>357170</v>
      </c>
      <c r="DM120" s="918"/>
      <c r="DN120" s="918"/>
      <c r="DO120" s="918"/>
      <c r="DP120" s="918"/>
      <c r="DQ120" s="918">
        <v>326672</v>
      </c>
      <c r="DR120" s="918"/>
      <c r="DS120" s="918"/>
      <c r="DT120" s="918"/>
      <c r="DU120" s="918"/>
      <c r="DV120" s="919">
        <v>8.4</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93963</v>
      </c>
      <c r="BR121" s="913"/>
      <c r="BS121" s="913"/>
      <c r="BT121" s="913"/>
      <c r="BU121" s="913"/>
      <c r="BV121" s="913">
        <v>87816</v>
      </c>
      <c r="BW121" s="913"/>
      <c r="BX121" s="913"/>
      <c r="BY121" s="913"/>
      <c r="BZ121" s="913"/>
      <c r="CA121" s="913">
        <v>81628</v>
      </c>
      <c r="CB121" s="913"/>
      <c r="CC121" s="913"/>
      <c r="CD121" s="913"/>
      <c r="CE121" s="913"/>
      <c r="CF121" s="907">
        <v>2.1</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5377726</v>
      </c>
      <c r="BR122" s="987"/>
      <c r="BS122" s="987"/>
      <c r="BT122" s="987"/>
      <c r="BU122" s="987"/>
      <c r="BV122" s="987">
        <v>5444559</v>
      </c>
      <c r="BW122" s="987"/>
      <c r="BX122" s="987"/>
      <c r="BY122" s="987"/>
      <c r="BZ122" s="987"/>
      <c r="CA122" s="987">
        <v>5178782</v>
      </c>
      <c r="CB122" s="987"/>
      <c r="CC122" s="987"/>
      <c r="CD122" s="987"/>
      <c r="CE122" s="987"/>
      <c r="CF122" s="1004">
        <v>133.80000000000001</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448</v>
      </c>
      <c r="BP123" s="992"/>
      <c r="BQ123" s="1050">
        <v>9423943</v>
      </c>
      <c r="BR123" s="1051"/>
      <c r="BS123" s="1051"/>
      <c r="BT123" s="1051"/>
      <c r="BU123" s="1051"/>
      <c r="BV123" s="1051">
        <v>9459081</v>
      </c>
      <c r="BW123" s="1051"/>
      <c r="BX123" s="1051"/>
      <c r="BY123" s="1051"/>
      <c r="BZ123" s="1051"/>
      <c r="CA123" s="1051">
        <v>9087796</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6857</v>
      </c>
      <c r="AB128" s="1033"/>
      <c r="AC128" s="1033"/>
      <c r="AD128" s="1033"/>
      <c r="AE128" s="1034"/>
      <c r="AF128" s="1035">
        <v>6850</v>
      </c>
      <c r="AG128" s="1033"/>
      <c r="AH128" s="1033"/>
      <c r="AI128" s="1033"/>
      <c r="AJ128" s="1034"/>
      <c r="AK128" s="1035">
        <v>6844</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4366400</v>
      </c>
      <c r="AB129" s="946"/>
      <c r="AC129" s="946"/>
      <c r="AD129" s="946"/>
      <c r="AE129" s="947"/>
      <c r="AF129" s="948">
        <v>4388235</v>
      </c>
      <c r="AG129" s="946"/>
      <c r="AH129" s="946"/>
      <c r="AI129" s="946"/>
      <c r="AJ129" s="947"/>
      <c r="AK129" s="948">
        <v>4451402</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582142</v>
      </c>
      <c r="AB130" s="946"/>
      <c r="AC130" s="946"/>
      <c r="AD130" s="946"/>
      <c r="AE130" s="947"/>
      <c r="AF130" s="948">
        <v>578596</v>
      </c>
      <c r="AG130" s="946"/>
      <c r="AH130" s="946"/>
      <c r="AI130" s="946"/>
      <c r="AJ130" s="947"/>
      <c r="AK130" s="948">
        <v>582127</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9.4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3784258</v>
      </c>
      <c r="AB131" s="973"/>
      <c r="AC131" s="973"/>
      <c r="AD131" s="973"/>
      <c r="AE131" s="974"/>
      <c r="AF131" s="972">
        <v>3809639</v>
      </c>
      <c r="AG131" s="973"/>
      <c r="AH131" s="973"/>
      <c r="AI131" s="973"/>
      <c r="AJ131" s="974"/>
      <c r="AK131" s="972">
        <v>3869275</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8.9076907550000008</v>
      </c>
      <c r="AB132" s="1084"/>
      <c r="AC132" s="1084"/>
      <c r="AD132" s="1084"/>
      <c r="AE132" s="1085"/>
      <c r="AF132" s="1086">
        <v>9.9486329280000003</v>
      </c>
      <c r="AG132" s="1084"/>
      <c r="AH132" s="1084"/>
      <c r="AI132" s="1084"/>
      <c r="AJ132" s="1085"/>
      <c r="AK132" s="1086">
        <v>9.3846780079999998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8.6</v>
      </c>
      <c r="AB133" s="1067"/>
      <c r="AC133" s="1067"/>
      <c r="AD133" s="1067"/>
      <c r="AE133" s="1068"/>
      <c r="AF133" s="1066">
        <v>9</v>
      </c>
      <c r="AG133" s="1067"/>
      <c r="AH133" s="1067"/>
      <c r="AI133" s="1067"/>
      <c r="AJ133" s="1068"/>
      <c r="AK133" s="1066">
        <v>9.4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LpTifP7p+Ex0oBjclQ8yY2wFy2K/nGAEIc5kHQvwLRf4w+yNDHsDeSRjDGgBPLpjcgU3kD2vKp2Fsz8AYWdjQ==" saltValue="GFm65RiS3r6h65ZKMxAu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z1aNuKyy6vl/9Wur6pWfqolslSmMhTpSw4cFs8pGSuSDObLBFO5j8YjO0IsmwNVfKd2rypQGtUJKqUsEECFzYA==" saltValue="mnQ9a8L/9A94+4O84exN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oa3Eqo6kTxc6puWVh4xMHN0UqqsYGEzQh0FDj5El4P+0Tm1OqhPqd+wmoS2TVj5MF1VY/sXWVoK2BPOJ5y8Lg==" saltValue="eiCexgAvwNywK+wy78FT/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 x14ac:dyDescent="0.2">
      <c r="A8" s="247"/>
      <c r="AK8" s="256"/>
      <c r="AL8" s="257"/>
      <c r="AM8" s="257"/>
      <c r="AN8" s="258"/>
      <c r="AO8" s="1102"/>
      <c r="AP8" s="259" t="s">
        <v>479</v>
      </c>
      <c r="AQ8" s="260" t="s">
        <v>480</v>
      </c>
      <c r="AR8" s="261" t="s">
        <v>481</v>
      </c>
    </row>
    <row r="9" spans="1:46" ht="13" x14ac:dyDescent="0.2">
      <c r="A9" s="247"/>
      <c r="AK9" s="1103" t="s">
        <v>482</v>
      </c>
      <c r="AL9" s="1104"/>
      <c r="AM9" s="1104"/>
      <c r="AN9" s="1105"/>
      <c r="AO9" s="262">
        <v>1427225</v>
      </c>
      <c r="AP9" s="262">
        <v>172079</v>
      </c>
      <c r="AQ9" s="263">
        <v>156369</v>
      </c>
      <c r="AR9" s="264">
        <v>10</v>
      </c>
    </row>
    <row r="10" spans="1:46" ht="13.5" customHeight="1" x14ac:dyDescent="0.2">
      <c r="A10" s="247"/>
      <c r="AK10" s="1103" t="s">
        <v>483</v>
      </c>
      <c r="AL10" s="1104"/>
      <c r="AM10" s="1104"/>
      <c r="AN10" s="1105"/>
      <c r="AO10" s="265">
        <v>256176</v>
      </c>
      <c r="AP10" s="265">
        <v>30887</v>
      </c>
      <c r="AQ10" s="266">
        <v>21449</v>
      </c>
      <c r="AR10" s="267">
        <v>44</v>
      </c>
    </row>
    <row r="11" spans="1:46" ht="13.5" customHeight="1" x14ac:dyDescent="0.2">
      <c r="A11" s="247"/>
      <c r="AK11" s="1103" t="s">
        <v>484</v>
      </c>
      <c r="AL11" s="1104"/>
      <c r="AM11" s="1104"/>
      <c r="AN11" s="1105"/>
      <c r="AO11" s="265">
        <v>552</v>
      </c>
      <c r="AP11" s="265">
        <v>67</v>
      </c>
      <c r="AQ11" s="266">
        <v>1663</v>
      </c>
      <c r="AR11" s="267">
        <v>-96</v>
      </c>
    </row>
    <row r="12" spans="1:46" ht="13.5" customHeight="1" x14ac:dyDescent="0.2">
      <c r="A12" s="247"/>
      <c r="AK12" s="1103" t="s">
        <v>485</v>
      </c>
      <c r="AL12" s="1104"/>
      <c r="AM12" s="1104"/>
      <c r="AN12" s="1105"/>
      <c r="AO12" s="265" t="s">
        <v>486</v>
      </c>
      <c r="AP12" s="265" t="s">
        <v>486</v>
      </c>
      <c r="AQ12" s="266">
        <v>34</v>
      </c>
      <c r="AR12" s="267" t="s">
        <v>486</v>
      </c>
    </row>
    <row r="13" spans="1:46" ht="13.5" customHeight="1" x14ac:dyDescent="0.2">
      <c r="A13" s="247"/>
      <c r="AK13" s="1103" t="s">
        <v>487</v>
      </c>
      <c r="AL13" s="1104"/>
      <c r="AM13" s="1104"/>
      <c r="AN13" s="1105"/>
      <c r="AO13" s="265">
        <v>58770</v>
      </c>
      <c r="AP13" s="265">
        <v>7086</v>
      </c>
      <c r="AQ13" s="266">
        <v>5566</v>
      </c>
      <c r="AR13" s="267">
        <v>27.3</v>
      </c>
    </row>
    <row r="14" spans="1:46" ht="13.5" customHeight="1" x14ac:dyDescent="0.2">
      <c r="A14" s="247"/>
      <c r="AK14" s="1103" t="s">
        <v>488</v>
      </c>
      <c r="AL14" s="1104"/>
      <c r="AM14" s="1104"/>
      <c r="AN14" s="1105"/>
      <c r="AO14" s="265">
        <v>106183</v>
      </c>
      <c r="AP14" s="265">
        <v>12802</v>
      </c>
      <c r="AQ14" s="266">
        <v>3589</v>
      </c>
      <c r="AR14" s="267">
        <v>256.7</v>
      </c>
    </row>
    <row r="15" spans="1:46" ht="13.5" customHeight="1" x14ac:dyDescent="0.2">
      <c r="A15" s="247"/>
      <c r="AK15" s="1106" t="s">
        <v>489</v>
      </c>
      <c r="AL15" s="1107"/>
      <c r="AM15" s="1107"/>
      <c r="AN15" s="1108"/>
      <c r="AO15" s="265">
        <v>-85891</v>
      </c>
      <c r="AP15" s="265">
        <v>-10356</v>
      </c>
      <c r="AQ15" s="266">
        <v>-10547</v>
      </c>
      <c r="AR15" s="267">
        <v>-1.8</v>
      </c>
    </row>
    <row r="16" spans="1:46" ht="13" x14ac:dyDescent="0.2">
      <c r="A16" s="247"/>
      <c r="AK16" s="1106" t="s">
        <v>178</v>
      </c>
      <c r="AL16" s="1107"/>
      <c r="AM16" s="1107"/>
      <c r="AN16" s="1108"/>
      <c r="AO16" s="265">
        <v>1763015</v>
      </c>
      <c r="AP16" s="265">
        <v>212565</v>
      </c>
      <c r="AQ16" s="266">
        <v>178125</v>
      </c>
      <c r="AR16" s="267">
        <v>19.3</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09" t="s">
        <v>494</v>
      </c>
      <c r="AL21" s="1110"/>
      <c r="AM21" s="1110"/>
      <c r="AN21" s="1111"/>
      <c r="AO21" s="277">
        <v>16.88</v>
      </c>
      <c r="AP21" s="278">
        <v>14.51</v>
      </c>
      <c r="AQ21" s="279">
        <v>2.37</v>
      </c>
      <c r="AS21" s="280"/>
      <c r="AT21" s="276"/>
    </row>
    <row r="22" spans="1:46" s="248" customFormat="1" ht="13" x14ac:dyDescent="0.2">
      <c r="A22" s="276"/>
      <c r="AK22" s="1109" t="s">
        <v>495</v>
      </c>
      <c r="AL22" s="1110"/>
      <c r="AM22" s="1110"/>
      <c r="AN22" s="1111"/>
      <c r="AO22" s="281">
        <v>96.9</v>
      </c>
      <c r="AP22" s="282">
        <v>95.5</v>
      </c>
      <c r="AQ22" s="283">
        <v>1.4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905684</v>
      </c>
      <c r="AP32" s="291">
        <v>109197</v>
      </c>
      <c r="AQ32" s="292">
        <v>89268</v>
      </c>
      <c r="AR32" s="293">
        <v>22.3</v>
      </c>
    </row>
    <row r="33" spans="1:46" ht="13.5" customHeight="1" x14ac:dyDescent="0.2">
      <c r="A33" s="247"/>
      <c r="AK33" s="1117" t="s">
        <v>500</v>
      </c>
      <c r="AL33" s="1118"/>
      <c r="AM33" s="1118"/>
      <c r="AN33" s="1119"/>
      <c r="AO33" s="291" t="s">
        <v>486</v>
      </c>
      <c r="AP33" s="291" t="s">
        <v>486</v>
      </c>
      <c r="AQ33" s="292" t="s">
        <v>486</v>
      </c>
      <c r="AR33" s="293" t="s">
        <v>486</v>
      </c>
    </row>
    <row r="34" spans="1:46" ht="27" customHeight="1" x14ac:dyDescent="0.2">
      <c r="A34" s="247"/>
      <c r="AK34" s="1117" t="s">
        <v>501</v>
      </c>
      <c r="AL34" s="1118"/>
      <c r="AM34" s="1118"/>
      <c r="AN34" s="1119"/>
      <c r="AO34" s="291" t="s">
        <v>486</v>
      </c>
      <c r="AP34" s="291" t="s">
        <v>486</v>
      </c>
      <c r="AQ34" s="292" t="s">
        <v>486</v>
      </c>
      <c r="AR34" s="293" t="s">
        <v>486</v>
      </c>
    </row>
    <row r="35" spans="1:46" ht="27" customHeight="1" x14ac:dyDescent="0.2">
      <c r="A35" s="247"/>
      <c r="AK35" s="1117" t="s">
        <v>502</v>
      </c>
      <c r="AL35" s="1118"/>
      <c r="AM35" s="1118"/>
      <c r="AN35" s="1119"/>
      <c r="AO35" s="291">
        <v>34980</v>
      </c>
      <c r="AP35" s="291">
        <v>4218</v>
      </c>
      <c r="AQ35" s="292">
        <v>17003</v>
      </c>
      <c r="AR35" s="293">
        <v>-75.2</v>
      </c>
    </row>
    <row r="36" spans="1:46" ht="27" customHeight="1" x14ac:dyDescent="0.2">
      <c r="A36" s="247"/>
      <c r="AK36" s="1117" t="s">
        <v>503</v>
      </c>
      <c r="AL36" s="1118"/>
      <c r="AM36" s="1118"/>
      <c r="AN36" s="1119"/>
      <c r="AO36" s="291">
        <v>11426</v>
      </c>
      <c r="AP36" s="291">
        <v>1378</v>
      </c>
      <c r="AQ36" s="292">
        <v>5039</v>
      </c>
      <c r="AR36" s="293">
        <v>-72.7</v>
      </c>
    </row>
    <row r="37" spans="1:46" ht="13.5" customHeight="1" x14ac:dyDescent="0.2">
      <c r="A37" s="247"/>
      <c r="AK37" s="1117" t="s">
        <v>504</v>
      </c>
      <c r="AL37" s="1118"/>
      <c r="AM37" s="1118"/>
      <c r="AN37" s="1119"/>
      <c r="AO37" s="291" t="s">
        <v>486</v>
      </c>
      <c r="AP37" s="291" t="s">
        <v>486</v>
      </c>
      <c r="AQ37" s="292">
        <v>909</v>
      </c>
      <c r="AR37" s="293" t="s">
        <v>486</v>
      </c>
    </row>
    <row r="38" spans="1:46" ht="27" customHeight="1" x14ac:dyDescent="0.2">
      <c r="A38" s="247"/>
      <c r="AK38" s="1120" t="s">
        <v>505</v>
      </c>
      <c r="AL38" s="1121"/>
      <c r="AM38" s="1121"/>
      <c r="AN38" s="1122"/>
      <c r="AO38" s="294" t="s">
        <v>486</v>
      </c>
      <c r="AP38" s="294" t="s">
        <v>486</v>
      </c>
      <c r="AQ38" s="295">
        <v>25</v>
      </c>
      <c r="AR38" s="283" t="s">
        <v>486</v>
      </c>
      <c r="AS38" s="290"/>
    </row>
    <row r="39" spans="1:46" ht="13" x14ac:dyDescent="0.2">
      <c r="A39" s="247"/>
      <c r="AK39" s="1120" t="s">
        <v>506</v>
      </c>
      <c r="AL39" s="1121"/>
      <c r="AM39" s="1121"/>
      <c r="AN39" s="1122"/>
      <c r="AO39" s="291">
        <v>-6844</v>
      </c>
      <c r="AP39" s="291">
        <v>-825</v>
      </c>
      <c r="AQ39" s="292">
        <v>-4913</v>
      </c>
      <c r="AR39" s="293">
        <v>-83.2</v>
      </c>
      <c r="AS39" s="290"/>
    </row>
    <row r="40" spans="1:46" ht="27" customHeight="1" x14ac:dyDescent="0.2">
      <c r="A40" s="247"/>
      <c r="AK40" s="1117" t="s">
        <v>507</v>
      </c>
      <c r="AL40" s="1118"/>
      <c r="AM40" s="1118"/>
      <c r="AN40" s="1119"/>
      <c r="AO40" s="291">
        <v>-582127</v>
      </c>
      <c r="AP40" s="291">
        <v>-70187</v>
      </c>
      <c r="AQ40" s="292">
        <v>-72657</v>
      </c>
      <c r="AR40" s="293">
        <v>-3.4</v>
      </c>
      <c r="AS40" s="290"/>
    </row>
    <row r="41" spans="1:46" ht="13" x14ac:dyDescent="0.2">
      <c r="A41" s="247"/>
      <c r="AK41" s="1123" t="s">
        <v>288</v>
      </c>
      <c r="AL41" s="1124"/>
      <c r="AM41" s="1124"/>
      <c r="AN41" s="1125"/>
      <c r="AO41" s="291">
        <v>363119</v>
      </c>
      <c r="AP41" s="291">
        <v>43781</v>
      </c>
      <c r="AQ41" s="292">
        <v>34674</v>
      </c>
      <c r="AR41" s="293">
        <v>26.3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 x14ac:dyDescent="0.2">
      <c r="A50" s="247"/>
      <c r="AK50" s="305"/>
      <c r="AL50" s="306"/>
      <c r="AM50" s="1113"/>
      <c r="AN50" s="307" t="s">
        <v>511</v>
      </c>
      <c r="AO50" s="308" t="s">
        <v>512</v>
      </c>
      <c r="AP50" s="309" t="s">
        <v>513</v>
      </c>
      <c r="AQ50" s="310" t="s">
        <v>514</v>
      </c>
      <c r="AR50" s="311" t="s">
        <v>515</v>
      </c>
    </row>
    <row r="51" spans="1:44" ht="13" x14ac:dyDescent="0.2">
      <c r="A51" s="247"/>
      <c r="AK51" s="303" t="s">
        <v>516</v>
      </c>
      <c r="AL51" s="304"/>
      <c r="AM51" s="312">
        <v>1581108</v>
      </c>
      <c r="AN51" s="313">
        <v>175581</v>
      </c>
      <c r="AO51" s="314">
        <v>74.5</v>
      </c>
      <c r="AP51" s="315">
        <v>126525</v>
      </c>
      <c r="AQ51" s="316">
        <v>35.299999999999997</v>
      </c>
      <c r="AR51" s="317">
        <v>39.200000000000003</v>
      </c>
    </row>
    <row r="52" spans="1:44" ht="13" x14ac:dyDescent="0.2">
      <c r="A52" s="247"/>
      <c r="AK52" s="318"/>
      <c r="AL52" s="319" t="s">
        <v>517</v>
      </c>
      <c r="AM52" s="320">
        <v>1070551</v>
      </c>
      <c r="AN52" s="321">
        <v>118884</v>
      </c>
      <c r="AO52" s="322">
        <v>109.1</v>
      </c>
      <c r="AP52" s="323">
        <v>67052</v>
      </c>
      <c r="AQ52" s="324">
        <v>25.8</v>
      </c>
      <c r="AR52" s="325">
        <v>83.3</v>
      </c>
    </row>
    <row r="53" spans="1:44" ht="13" x14ac:dyDescent="0.2">
      <c r="A53" s="247"/>
      <c r="AK53" s="303" t="s">
        <v>518</v>
      </c>
      <c r="AL53" s="304"/>
      <c r="AM53" s="312">
        <v>3536476</v>
      </c>
      <c r="AN53" s="313">
        <v>398746</v>
      </c>
      <c r="AO53" s="314">
        <v>127.1</v>
      </c>
      <c r="AP53" s="315">
        <v>138402</v>
      </c>
      <c r="AQ53" s="316">
        <v>9.4</v>
      </c>
      <c r="AR53" s="317">
        <v>117.7</v>
      </c>
    </row>
    <row r="54" spans="1:44" ht="13" x14ac:dyDescent="0.2">
      <c r="A54" s="247"/>
      <c r="AK54" s="318"/>
      <c r="AL54" s="319" t="s">
        <v>517</v>
      </c>
      <c r="AM54" s="320">
        <v>645546</v>
      </c>
      <c r="AN54" s="321">
        <v>72787</v>
      </c>
      <c r="AO54" s="322">
        <v>-38.799999999999997</v>
      </c>
      <c r="AP54" s="323">
        <v>70652</v>
      </c>
      <c r="AQ54" s="324">
        <v>5.4</v>
      </c>
      <c r="AR54" s="325">
        <v>-44.2</v>
      </c>
    </row>
    <row r="55" spans="1:44" ht="13" x14ac:dyDescent="0.2">
      <c r="A55" s="247"/>
      <c r="AK55" s="303" t="s">
        <v>519</v>
      </c>
      <c r="AL55" s="304"/>
      <c r="AM55" s="312">
        <v>1381564</v>
      </c>
      <c r="AN55" s="313">
        <v>158800</v>
      </c>
      <c r="AO55" s="314">
        <v>-60.2</v>
      </c>
      <c r="AP55" s="315">
        <v>146367</v>
      </c>
      <c r="AQ55" s="316">
        <v>5.8</v>
      </c>
      <c r="AR55" s="317">
        <v>-66</v>
      </c>
    </row>
    <row r="56" spans="1:44" ht="13" x14ac:dyDescent="0.2">
      <c r="A56" s="247"/>
      <c r="AK56" s="318"/>
      <c r="AL56" s="319" t="s">
        <v>517</v>
      </c>
      <c r="AM56" s="320">
        <v>561998</v>
      </c>
      <c r="AN56" s="321">
        <v>64597</v>
      </c>
      <c r="AO56" s="322">
        <v>-11.3</v>
      </c>
      <c r="AP56" s="323">
        <v>79441</v>
      </c>
      <c r="AQ56" s="324">
        <v>12.4</v>
      </c>
      <c r="AR56" s="325">
        <v>-23.7</v>
      </c>
    </row>
    <row r="57" spans="1:44" ht="13" x14ac:dyDescent="0.2">
      <c r="A57" s="247"/>
      <c r="AK57" s="303" t="s">
        <v>520</v>
      </c>
      <c r="AL57" s="304"/>
      <c r="AM57" s="312">
        <v>1228525</v>
      </c>
      <c r="AN57" s="313">
        <v>145164</v>
      </c>
      <c r="AO57" s="314">
        <v>-8.6</v>
      </c>
      <c r="AP57" s="315">
        <v>165181</v>
      </c>
      <c r="AQ57" s="316">
        <v>12.9</v>
      </c>
      <c r="AR57" s="317">
        <v>-21.5</v>
      </c>
    </row>
    <row r="58" spans="1:44" ht="13" x14ac:dyDescent="0.2">
      <c r="A58" s="247"/>
      <c r="AK58" s="318"/>
      <c r="AL58" s="319" t="s">
        <v>517</v>
      </c>
      <c r="AM58" s="320">
        <v>926938</v>
      </c>
      <c r="AN58" s="321">
        <v>109528</v>
      </c>
      <c r="AO58" s="322">
        <v>69.599999999999994</v>
      </c>
      <c r="AP58" s="323">
        <v>82246</v>
      </c>
      <c r="AQ58" s="324">
        <v>3.5</v>
      </c>
      <c r="AR58" s="325">
        <v>66.099999999999994</v>
      </c>
    </row>
    <row r="59" spans="1:44" ht="13" x14ac:dyDescent="0.2">
      <c r="A59" s="247"/>
      <c r="AK59" s="303" t="s">
        <v>521</v>
      </c>
      <c r="AL59" s="304"/>
      <c r="AM59" s="312">
        <v>1079193</v>
      </c>
      <c r="AN59" s="313">
        <v>130117</v>
      </c>
      <c r="AO59" s="314">
        <v>-10.4</v>
      </c>
      <c r="AP59" s="315">
        <v>166234</v>
      </c>
      <c r="AQ59" s="316">
        <v>0.6</v>
      </c>
      <c r="AR59" s="317">
        <v>-11</v>
      </c>
    </row>
    <row r="60" spans="1:44" ht="13" x14ac:dyDescent="0.2">
      <c r="A60" s="247"/>
      <c r="AK60" s="318"/>
      <c r="AL60" s="319" t="s">
        <v>517</v>
      </c>
      <c r="AM60" s="320">
        <v>741833</v>
      </c>
      <c r="AN60" s="321">
        <v>89442</v>
      </c>
      <c r="AO60" s="322">
        <v>-18.3</v>
      </c>
      <c r="AP60" s="323">
        <v>89789</v>
      </c>
      <c r="AQ60" s="324">
        <v>9.1999999999999993</v>
      </c>
      <c r="AR60" s="325">
        <v>-27.5</v>
      </c>
    </row>
    <row r="61" spans="1:44" ht="13" x14ac:dyDescent="0.2">
      <c r="A61" s="247"/>
      <c r="AK61" s="303" t="s">
        <v>522</v>
      </c>
      <c r="AL61" s="326"/>
      <c r="AM61" s="312">
        <v>1761373</v>
      </c>
      <c r="AN61" s="313">
        <v>201682</v>
      </c>
      <c r="AO61" s="314">
        <v>24.5</v>
      </c>
      <c r="AP61" s="315">
        <v>148542</v>
      </c>
      <c r="AQ61" s="327">
        <v>12.8</v>
      </c>
      <c r="AR61" s="317">
        <v>11.7</v>
      </c>
    </row>
    <row r="62" spans="1:44" ht="13" x14ac:dyDescent="0.2">
      <c r="A62" s="247"/>
      <c r="AK62" s="318"/>
      <c r="AL62" s="319" t="s">
        <v>517</v>
      </c>
      <c r="AM62" s="320">
        <v>789373</v>
      </c>
      <c r="AN62" s="321">
        <v>91048</v>
      </c>
      <c r="AO62" s="322">
        <v>22.1</v>
      </c>
      <c r="AP62" s="323">
        <v>77836</v>
      </c>
      <c r="AQ62" s="324">
        <v>11.3</v>
      </c>
      <c r="AR62" s="325">
        <v>10.8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pCvZwFqDeGWRswH+uZ3XeWmPasuTzqGPpNrADkmiIlr7knNZuu0IsE+hbJSA+xSOlC7yBPbXrWnPNIr+TFgZhw==" saltValue="PGBn9LrRswF5p8c0GbRj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l1cnM8LZyrP6XEPZr/CzpO7mmd7wwMQhenrr5JxGpOOPcfkQeSJp2pzxA/YtCTu7C3LF9lmVpbAX1XKu0N+QXA==" saltValue="/1/aQg/9YFCazFqjkmw0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6LMD7rpIun1LvWyAgyrpjfPsCkDAeOUQcYxTeep9UCElKgXkDKYit/qPYf/LtnIyNeG0C7sfNhKrp2d9Ys59HQ==" saltValue="Gkl6Y196ZKu2SVhg4W4c+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27.79</v>
      </c>
      <c r="G47" s="12">
        <v>28.66</v>
      </c>
      <c r="H47" s="12">
        <v>28.33</v>
      </c>
      <c r="I47" s="12">
        <v>25.16</v>
      </c>
      <c r="J47" s="13">
        <v>22.92</v>
      </c>
    </row>
    <row r="48" spans="2:10" ht="57.75" customHeight="1" x14ac:dyDescent="0.2">
      <c r="B48" s="14"/>
      <c r="C48" s="1128" t="s">
        <v>4</v>
      </c>
      <c r="D48" s="1128"/>
      <c r="E48" s="1129"/>
      <c r="F48" s="15">
        <v>8.7100000000000009</v>
      </c>
      <c r="G48" s="16">
        <v>9.6199999999999992</v>
      </c>
      <c r="H48" s="16">
        <v>8.2799999999999994</v>
      </c>
      <c r="I48" s="16">
        <v>8.2100000000000009</v>
      </c>
      <c r="J48" s="17">
        <v>7.1</v>
      </c>
    </row>
    <row r="49" spans="2:10" ht="57.75" customHeight="1" thickBot="1" x14ac:dyDescent="0.25">
      <c r="B49" s="18"/>
      <c r="C49" s="1130" t="s">
        <v>5</v>
      </c>
      <c r="D49" s="1130"/>
      <c r="E49" s="1131"/>
      <c r="F49" s="19">
        <v>1.68</v>
      </c>
      <c r="G49" s="20">
        <v>4.26</v>
      </c>
      <c r="H49" s="20" t="s">
        <v>529</v>
      </c>
      <c r="I49" s="20" t="s">
        <v>530</v>
      </c>
      <c r="J49" s="21" t="s">
        <v>531</v>
      </c>
    </row>
    <row r="50" spans="2:10" ht="13" x14ac:dyDescent="0.2"/>
  </sheetData>
  <sheetProtection algorithmName="SHA-512" hashValue="VWSVte8nSSwY4KB6XMnYsLOyhocVsZAf7vSuIhGnAul3MhfJjBNs+3hA4hTgBz3rB85hYTREdKkqmqxy96fhsA==" saltValue="cy5tAjGTMDStJwOptaJj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木島 慧人</cp:lastModifiedBy>
  <cp:lastPrinted>2026-03-09T07:23:12Z</cp:lastPrinted>
  <dcterms:created xsi:type="dcterms:W3CDTF">2026-02-23T09:58:29Z</dcterms:created>
  <dcterms:modified xsi:type="dcterms:W3CDTF">2026-03-18T05:19:30Z</dcterms:modified>
  <cp:category/>
</cp:coreProperties>
</file>