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4 普通会計決算統計\42 普通会計決算統計総括\Ｒ７\○国調査（基金増減，財政状況資料集）\260227　令和６年度財政状況資料集の作成・公表について（依頼）\05　最終版格納\"/>
    </mc:Choice>
  </mc:AlternateContent>
  <xr:revisionPtr revIDLastSave="0" documentId="13_ncr:1_{860C8FB3-D645-43DD-80B0-D0DAA154A8C2}" xr6:coauthVersionLast="47" xr6:coauthVersionMax="47" xr10:uidLastSave="{00000000-0000-0000-0000-000000000000}"/>
  <bookViews>
    <workbookView xWindow="-120" yWindow="-16320" windowWidth="29040" windowHeight="15720" tabRatio="821"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W35" i="10"/>
  <c r="BW36" i="10" s="1"/>
  <c r="BW37" i="10" s="1"/>
  <c r="BW38" i="10" s="1"/>
  <c r="BW39" i="10" s="1"/>
  <c r="BW40" i="10" s="1"/>
  <c r="BE35" i="10"/>
  <c r="AM35" i="10"/>
  <c r="C35" i="10"/>
  <c r="CO34" i="10"/>
  <c r="BW34" i="10"/>
  <c r="BE34" i="10"/>
  <c r="C34" i="10"/>
  <c r="U34" i="10" s="1"/>
  <c r="U35" i="10" s="1"/>
  <c r="U36" i="10" s="1"/>
  <c r="AM34"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<sst xmlns="http://schemas.openxmlformats.org/spreadsheetml/2006/main" count="1094" uniqueCount="558">
  <si>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</si>
  <si>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</si>
  <si>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</si>
  <si>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</si>
  <si>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</si>
  <si>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</si>
  <si>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</si>
  <si>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</si>
  <si>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</si>
  <si>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</si>
  <si>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</si>
  <si>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</si>
  <si>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</si>
  <si>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</si>
  <si>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</si>
  <si>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</si>
  <si>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</si>
  <si>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</si>
  <si>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</si>
  <si>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</si>
  <si>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</si>
  <si>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</si>
  <si>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</si>
  <si>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</si>
  <si>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</si>
  <si>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</si>
  <si>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</si>
  <si>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</si>
  <si>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</si>
  <si>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</si>
  <si>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</si>
  <si>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</si>
  <si>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</si>
  <si>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</si>
  <si>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</si>
  <si>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</si>
  <si>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</si>
  <si>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</si>
  <si>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</si>
  <si>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</si>
  <si>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</si>
  <si>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</si>
  <si>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</si>
  <si>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</si>
  <si>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</si>
  <si>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</si>
  <si>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</si>
  <si>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</si>
  <si>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</si>
  <si>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</si>
  <si>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</si>
  <si>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</si>
  <si>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</si>
  <si>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</si>
  <si>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</si>
  <si>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</si>
  <si>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</si>
  <si>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</si>
  <si>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</si>
  <si>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</si>
  <si>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</si>
  <si>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</si>
  <si>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</si>
  <si>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</si>
  <si>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</si>
  <si>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</si>
  <si>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</si>
  <si>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</si>
  <si>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</si>
  <si>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</si>
  <si>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</si>
  <si>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</si>
  <si>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</si>
  <si>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</si>
  <si>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</si>
  <si>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</si>
  <si>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</si>
  <si>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</si>
  <si>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</si>
  <si>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</si>
  <si>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</si>
  <si>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Ⅱ－０</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</si>
  <si>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</si>
  <si>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</si>
  <si>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</si>
  <si>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</si>
  <si>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</si>
  <si>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</si>
  <si>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</si>
  <si>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</si>
  <si>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</si>
  <si>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</si>
  <si>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</si>
  <si>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</si>
  <si>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南種子町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</si>
  <si>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</si>
  <si>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</si>
  <si>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</si>
  <si>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</si>
  <si>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</si>
  <si>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</si>
  <si>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</si>
  <si>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</si>
  <si>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</si>
  <si>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</si>
  <si>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</si>
  <si>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</si>
  <si>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</si>
  <si>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</si>
  <si>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</si>
  <si>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</si>
  <si>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</si>
  <si>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</si>
  <si>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</si>
  <si>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</si>
  <si>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</si>
  <si>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</si>
  <si>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</si>
  <si>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-5.2</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</si>
  <si>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</si>
  <si>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</si>
  <si>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</si>
  <si>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</si>
  <si>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</si>
  <si>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</si>
  <si>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</si>
  <si>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</si>
  <si>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</si>
  <si>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</si>
  <si>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</si>
  <si>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</si>
  <si>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</si>
  <si>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</si>
  <si>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</si>
  <si>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</si>
  <si>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</si>
  <si>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</si>
  <si>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</si>
  <si>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</si>
  <si>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</si>
  <si>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</si>
  <si>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-1.7</t>
    <phoneticPr fontId="5"/>
  </si>
  <si>
    <t>基準財政需要額</t>
    <phoneticPr fontId="25"/>
  </si>
  <si>
    <t>うち日本人(％)</t>
    <phoneticPr fontId="5"/>
  </si>
  <si>
    <t>-1.8</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</si>
  <si>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</si>
  <si>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</si>
  <si>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</si>
  <si>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</si>
  <si>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</si>
  <si>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</si>
  <si>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</si>
  <si>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</si>
  <si>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</si>
  <si>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</si>
  <si>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</si>
  <si>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</si>
  <si>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</si>
  <si>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</si>
  <si>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</si>
  <si>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</si>
  <si>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</si>
  <si>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</si>
  <si>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</si>
  <si>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</si>
  <si>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</si>
  <si>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</si>
  <si>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</si>
  <si>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</si>
  <si>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</si>
  <si>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</si>
  <si>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</si>
  <si>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t>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</si>
  <si>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</si>
  <si>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</si>
  <si>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</si>
  <si>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</si>
  <si>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</si>
  <si>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</si>
  <si>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</si>
  <si>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</si>
  <si>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</si>
  <si>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</si>
  <si>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</si>
  <si>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</si>
  <si>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</si>
  <si>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</si>
  <si>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</si>
  <si>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</si>
  <si>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</si>
  <si>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</si>
  <si>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</si>
  <si>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</si>
  <si>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</si>
  <si>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</si>
  <si>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</si>
  <si>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</si>
  <si>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</si>
  <si>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</si>
  <si>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</si>
  <si>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</si>
  <si>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</si>
  <si>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</si>
  <si>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</si>
  <si>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鹿児島県南種子町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</si>
  <si>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</si>
  <si>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</si>
  <si>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</si>
  <si>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</si>
  <si>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</si>
  <si>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</si>
  <si>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</si>
  <si>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</si>
  <si>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</si>
  <si>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</si>
  <si>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</si>
  <si>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</si>
  <si>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</si>
  <si>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</si>
  <si>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</si>
  <si>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</si>
  <si>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</si>
  <si>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</si>
  <si>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</si>
  <si>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</si>
  <si>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</si>
  <si>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</si>
  <si>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</si>
  <si>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</si>
  <si>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</si>
  <si>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</si>
  <si>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</si>
  <si>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</si>
  <si>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</si>
  <si>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</si>
  <si>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</si>
  <si>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</si>
  <si>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</si>
  <si>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</si>
  <si>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</si>
  <si>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</si>
  <si>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</si>
  <si>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</si>
  <si>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</si>
  <si>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</si>
  <si>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</si>
  <si>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</si>
  <si>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</si>
  <si>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</si>
  <si>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</si>
  <si>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</si>
  <si>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</si>
  <si>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</si>
  <si>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</si>
  <si>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</si>
  <si>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</si>
  <si>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</si>
  <si>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</si>
  <si>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</si>
  <si>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</si>
  <si>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</si>
  <si>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</si>
  <si>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</si>
  <si>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</si>
  <si>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</si>
  <si>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</si>
  <si>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</si>
  <si>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</si>
  <si>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</si>
  <si>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</si>
  <si>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</si>
  <si>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</si>
  <si>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</si>
  <si>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</si>
  <si>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</si>
  <si>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</si>
  <si>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</si>
  <si>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</si>
  <si>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</si>
  <si>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</si>
  <si>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</si>
  <si>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</si>
  <si>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</si>
  <si>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</si>
  <si>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</si>
  <si>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</si>
  <si>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</si>
  <si>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</si>
  <si>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</si>
  <si>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</si>
  <si>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</si>
  <si>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</si>
  <si>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</si>
  <si>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</si>
  <si>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</si>
  <si>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</si>
  <si>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</si>
  <si>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</si>
  <si>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</si>
  <si>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</si>
  <si>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</si>
  <si>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</si>
  <si>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</si>
  <si>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</si>
  <si>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</si>
  <si>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</si>
  <si>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</si>
  <si>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</si>
  <si>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</si>
  <si>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</si>
  <si>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</si>
  <si>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</si>
  <si>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</si>
  <si>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</si>
  <si>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</si>
  <si>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</si>
  <si>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</si>
  <si>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</si>
  <si>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</si>
  <si>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</si>
  <si>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病院</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</si>
  <si>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</si>
  <si>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</si>
  <si>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</si>
  <si>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</si>
  <si>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</si>
  <si>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</si>
  <si>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</si>
  <si>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</si>
  <si>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</si>
  <si>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</si>
  <si>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</si>
  <si>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</si>
  <si>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</si>
  <si>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</si>
  <si>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</si>
  <si>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</si>
  <si>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</si>
  <si>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</si>
  <si>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</si>
  <si>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</si>
  <si>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</si>
  <si>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</si>
  <si>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</si>
  <si>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</si>
  <si>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</si>
  <si>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</si>
  <si>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</si>
  <si>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</si>
  <si>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</si>
  <si>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</si>
  <si>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</si>
  <si>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</si>
  <si>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</si>
  <si>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</si>
  <si>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鹿児島県南種子町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</si>
  <si>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</si>
  <si>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</si>
  <si>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</si>
  <si>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</si>
  <si>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</si>
  <si>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</si>
  <si>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</si>
  <si>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</si>
  <si>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</si>
  <si>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</si>
  <si>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</si>
  <si>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</si>
  <si>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</si>
  <si>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</si>
  <si>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</si>
  <si>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</si>
  <si>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</si>
  <si>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</si>
  <si>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</si>
  <si>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</si>
  <si>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</si>
  <si>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</si>
  <si>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</si>
  <si>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</si>
  <si>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</si>
  <si>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</si>
  <si>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</si>
  <si>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</si>
  <si>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</si>
  <si>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</si>
  <si>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</si>
  <si>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</si>
  <si>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</si>
  <si>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国民健康保険事業勘定特別会計</t>
    <phoneticPr fontId="5"/>
  </si>
  <si>
    <t>介護保険特別会計</t>
    <phoneticPr fontId="5"/>
  </si>
  <si>
    <t>後期高齢者医療保険特別会計</t>
    <phoneticPr fontId="5"/>
  </si>
  <si>
    <t>南種子町水道事業会計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</si>
  <si>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</si>
  <si>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</si>
  <si>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</si>
  <si>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</si>
  <si>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</si>
  <si>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</si>
  <si>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</si>
  <si>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</si>
  <si>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</si>
  <si>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</si>
  <si>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</si>
  <si>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</si>
  <si>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</si>
  <si>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</si>
  <si>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</si>
  <si>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</si>
  <si>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</si>
  <si>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</si>
  <si>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</si>
  <si>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</si>
  <si>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</si>
  <si>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</si>
  <si>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</si>
  <si>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</si>
  <si>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</si>
  <si>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</si>
  <si>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</si>
  <si>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</si>
  <si>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</si>
  <si>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</si>
  <si>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</si>
  <si>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</si>
  <si>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</si>
  <si>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</si>
  <si>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</si>
  <si>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</si>
  <si>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</si>
  <si>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</si>
  <si>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</si>
  <si>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</si>
  <si>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</si>
  <si>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</si>
  <si>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</si>
  <si>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</si>
  <si>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</si>
  <si>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</si>
  <si>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</si>
  <si>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</si>
  <si>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</si>
  <si>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</si>
  <si>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</si>
  <si>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</si>
  <si>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</si>
  <si>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</si>
  <si>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</si>
  <si>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</si>
  <si>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</si>
  <si>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</si>
  <si>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</si>
  <si>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</si>
  <si>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</si>
  <si>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</si>
  <si>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</si>
  <si>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</si>
  <si>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</si>
  <si>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</si>
  <si>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</si>
  <si>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</si>
  <si>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</si>
  <si>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</si>
  <si>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</si>
  <si>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</si>
  <si>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</si>
  <si>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</si>
  <si>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</si>
  <si>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</si>
  <si>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</si>
  <si>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</si>
  <si>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</si>
  <si>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</si>
  <si>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</si>
  <si>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</si>
  <si>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</si>
  <si>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</si>
  <si>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</si>
  <si>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</si>
  <si>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</si>
  <si>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</si>
  <si>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</si>
  <si>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</si>
  <si>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</si>
  <si>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</si>
  <si>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</si>
  <si>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</si>
  <si>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</si>
  <si>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</si>
  <si>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</si>
  <si>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</si>
  <si>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</si>
  <si>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</si>
  <si>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</si>
  <si>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</si>
  <si>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</si>
  <si>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</si>
  <si>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</si>
  <si>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</si>
  <si>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</si>
  <si>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</si>
  <si>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</si>
  <si>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</si>
  <si>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</si>
  <si>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</si>
  <si>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</si>
  <si>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</si>
  <si>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</si>
  <si>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</si>
  <si>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</si>
  <si>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</si>
  <si>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</si>
  <si>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</si>
  <si>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</si>
  <si>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</si>
  <si>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</si>
  <si>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</si>
  <si>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</si>
  <si>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</si>
  <si>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</si>
  <si>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</si>
  <si>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</si>
  <si>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</si>
  <si>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</si>
  <si>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</si>
  <si>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</si>
  <si>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</si>
  <si>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</si>
  <si>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</si>
  <si>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2.21</t>
  </si>
  <si>
    <t>▲ 0.08</t>
  </si>
  <si>
    <t>▲ 0.13</t>
  </si>
  <si>
    <t>▲ 0.97</t>
  </si>
  <si>
    <t>南種子町水道事業会計</t>
  </si>
  <si>
    <t>一般会計</t>
  </si>
  <si>
    <t>国民健康保険事業勘定特別会計</t>
  </si>
  <si>
    <t>介護保険特別会計</t>
  </si>
  <si>
    <t>後期高齢者医療保険特別会計</t>
  </si>
  <si>
    <t>その他会計（赤字）</t>
  </si>
  <si>
    <t>その他会計（黒字）</t>
  </si>
  <si>
    <t>R02</t>
    <phoneticPr fontId="5"/>
  </si>
  <si>
    <t>R03</t>
    <phoneticPr fontId="5"/>
  </si>
  <si>
    <t>R04</t>
    <phoneticPr fontId="5"/>
  </si>
  <si>
    <t>R05</t>
    <phoneticPr fontId="5"/>
  </si>
  <si>
    <t>R06</t>
    <phoneticPr fontId="5"/>
  </si>
  <si>
    <t>鹿児島県市町村総合事務組合</t>
    <rPh sb="0" eb="4">
      <t>カゴシマケン</t>
    </rPh>
    <rPh sb="4" eb="7">
      <t>シチョウソン</t>
    </rPh>
    <rPh sb="7" eb="9">
      <t>ソウゴウ</t>
    </rPh>
    <rPh sb="9" eb="11">
      <t>ジム</t>
    </rPh>
    <rPh sb="11" eb="13">
      <t>クミアイ</t>
    </rPh>
    <phoneticPr fontId="2"/>
  </si>
  <si>
    <t>中南衛生管理組合</t>
    <rPh sb="0" eb="1">
      <t>チュウ</t>
    </rPh>
    <rPh sb="1" eb="2">
      <t>ナン</t>
    </rPh>
    <rPh sb="2" eb="4">
      <t>エイセイ</t>
    </rPh>
    <rPh sb="4" eb="6">
      <t>カンリ</t>
    </rPh>
    <rPh sb="6" eb="8">
      <t>クミアイ</t>
    </rPh>
    <phoneticPr fontId="2"/>
  </si>
  <si>
    <t>熊毛地区消防組合</t>
    <rPh sb="0" eb="2">
      <t>クマゲ</t>
    </rPh>
    <rPh sb="2" eb="4">
      <t>チク</t>
    </rPh>
    <rPh sb="4" eb="6">
      <t>ショウボウ</t>
    </rPh>
    <rPh sb="6" eb="8">
      <t>クミアイ</t>
    </rPh>
    <phoneticPr fontId="2"/>
  </si>
  <si>
    <t>鹿児島県後期高齢者医療広域連合（一般会計）</t>
    <rPh sb="0" eb="4">
      <t>カゴシマケン</t>
    </rPh>
    <rPh sb="4" eb="6">
      <t>コウキ</t>
    </rPh>
    <rPh sb="6" eb="9">
      <t>コウレイシャ</t>
    </rPh>
    <rPh sb="9" eb="11">
      <t>イリョウ</t>
    </rPh>
    <rPh sb="11" eb="13">
      <t>コウイキ</t>
    </rPh>
    <rPh sb="13" eb="15">
      <t>レンゴウ</t>
    </rPh>
    <rPh sb="16" eb="18">
      <t>イッパン</t>
    </rPh>
    <rPh sb="18" eb="20">
      <t>カイケイ</t>
    </rPh>
    <phoneticPr fontId="2"/>
  </si>
  <si>
    <t>鹿児島県後期高齢者医療広域連合（特別会計）</t>
    <rPh sb="0" eb="4">
      <t>カゴシマケン</t>
    </rPh>
    <rPh sb="4" eb="6">
      <t>コウキ</t>
    </rPh>
    <rPh sb="6" eb="9">
      <t>コウレイシャ</t>
    </rPh>
    <rPh sb="9" eb="11">
      <t>イリョウ</t>
    </rPh>
    <rPh sb="11" eb="13">
      <t>コウイキ</t>
    </rPh>
    <rPh sb="13" eb="15">
      <t>レンゴウ</t>
    </rPh>
    <rPh sb="16" eb="20">
      <t>トッカイ</t>
    </rPh>
    <phoneticPr fontId="2"/>
  </si>
  <si>
    <t>公立種子島病院組合</t>
    <rPh sb="0" eb="2">
      <t>コウリツ</t>
    </rPh>
    <rPh sb="2" eb="5">
      <t>タネガシマ</t>
    </rPh>
    <rPh sb="5" eb="7">
      <t>ビョウイン</t>
    </rPh>
    <rPh sb="7" eb="9">
      <t>クミアイ</t>
    </rPh>
    <phoneticPr fontId="2"/>
  </si>
  <si>
    <t>種子島産婦人科医院組合</t>
    <rPh sb="0" eb="3">
      <t>タネガシマ</t>
    </rPh>
    <rPh sb="3" eb="7">
      <t>サンフジンカ</t>
    </rPh>
    <rPh sb="7" eb="9">
      <t>イイン</t>
    </rPh>
    <rPh sb="9" eb="11">
      <t>クミアイ</t>
    </rPh>
    <phoneticPr fontId="2"/>
  </si>
  <si>
    <t>-</t>
    <phoneticPr fontId="2"/>
  </si>
  <si>
    <t>町有施設整備事業基金</t>
    <rPh sb="0" eb="4">
      <t>チョウユウシセツ</t>
    </rPh>
    <rPh sb="4" eb="8">
      <t>セイビジギョウ</t>
    </rPh>
    <rPh sb="8" eb="10">
      <t>キキン</t>
    </rPh>
    <phoneticPr fontId="5"/>
  </si>
  <si>
    <t>南種子町まちづくり基金</t>
    <rPh sb="0" eb="4">
      <t>ミナ</t>
    </rPh>
    <rPh sb="9" eb="11">
      <t>キキン</t>
    </rPh>
    <phoneticPr fontId="5"/>
  </si>
  <si>
    <t>再編交付金事業基金</t>
    <rPh sb="0" eb="5">
      <t>サイヘンコウフキン</t>
    </rPh>
    <rPh sb="5" eb="7">
      <t>ジギョウ</t>
    </rPh>
    <rPh sb="7" eb="9">
      <t>キキン</t>
    </rPh>
    <phoneticPr fontId="5"/>
  </si>
  <si>
    <t>宇宙のまち応援基金</t>
    <rPh sb="0" eb="2">
      <t>ウチュウ</t>
    </rPh>
    <rPh sb="5" eb="7">
      <t>オウエン</t>
    </rPh>
    <rPh sb="7" eb="9">
      <t>キキン</t>
    </rPh>
    <phoneticPr fontId="5"/>
  </si>
  <si>
    <t>農業振興基金</t>
    <rPh sb="0" eb="6">
      <t>ノウギョウシンコウキキン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</si>
</sst>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200194</c:v>
                </c:pt>
                <c:pt idx="1">
                  <c:v>196914</c:v>
                </c:pt>
                <c:pt idx="2">
                  <c:v>204757</c:v>
                </c:pt>
                <c:pt idx="3">
                  <c:v>194971</c:v>
                </c:pt>
                <c:pt idx="4">
                  <c:v>224172</c:v>
                </c:pt>
              </c:numCache>
            </c:numRef>
          </c:val>
          <c:smooth val="0"/>
          <c:extLst>
            <c:ext xmlns:c16="http://schemas.microsoft.com/office/drawing/2014/chart" uri="{C3380CC4-5D6E-409C-BE32-E72D297353CC}">
              <c16:uniqueId val="{00000000-65D4-46AA-8F73-078B85601B7C}"/>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108339</c:v>
                </c:pt>
                <c:pt idx="1">
                  <c:v>101599</c:v>
                </c:pt>
                <c:pt idx="2">
                  <c:v>133657</c:v>
                </c:pt>
                <c:pt idx="3">
                  <c:v>172694</c:v>
                </c:pt>
                <c:pt idx="4">
                  <c:v>258772</c:v>
                </c:pt>
              </c:numCache>
            </c:numRef>
          </c:val>
          <c:smooth val="0"/>
          <c:extLst>
            <c:ext xmlns:c16="http://schemas.microsoft.com/office/drawing/2014/chart" uri="{C3380CC4-5D6E-409C-BE32-E72D297353CC}">
              <c16:uniqueId val="{00000001-65D4-46AA-8F73-078B85601B7C}"/>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0.66</c:v>
                </c:pt>
                <c:pt idx="1">
                  <c:v>1.37</c:v>
                </c:pt>
                <c:pt idx="2">
                  <c:v>1.31</c:v>
                </c:pt>
                <c:pt idx="3">
                  <c:v>1.17</c:v>
                </c:pt>
                <c:pt idx="4">
                  <c:v>1.25</c:v>
                </c:pt>
              </c:numCache>
            </c:numRef>
          </c:val>
          <c:extLst>
            <c:ext xmlns:c16="http://schemas.microsoft.com/office/drawing/2014/chart" uri="{C3380CC4-5D6E-409C-BE32-E72D297353CC}">
              <c16:uniqueId val="{00000000-6DE0-4303-A59E-9AF56BEB81FA}"/>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24.92</c:v>
                </c:pt>
                <c:pt idx="1">
                  <c:v>26.89</c:v>
                </c:pt>
                <c:pt idx="2">
                  <c:v>28.08</c:v>
                </c:pt>
                <c:pt idx="3">
                  <c:v>28.59</c:v>
                </c:pt>
                <c:pt idx="4">
                  <c:v>27.19</c:v>
                </c:pt>
              </c:numCache>
            </c:numRef>
          </c:val>
          <c:extLst>
            <c:ext xmlns:c16="http://schemas.microsoft.com/office/drawing/2014/chart" uri="{C3380CC4-5D6E-409C-BE32-E72D297353CC}">
              <c16:uniqueId val="{00000001-6DE0-4303-A59E-9AF56BEB81FA}"/>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-2.21</c:v>
                </c:pt>
                <c:pt idx="1">
                  <c:v>4.09</c:v>
                </c:pt>
                <c:pt idx="2">
                  <c:v>-0.08</c:v>
                </c:pt>
                <c:pt idx="3">
                  <c:v>-0.13</c:v>
                </c:pt>
                <c:pt idx="4">
                  <c:v>-0.97</c:v>
                </c:pt>
              </c:numCache>
            </c:numRef>
          </c:val>
          <c:smooth val="0"/>
          <c:extLst>
            <c:ext xmlns:c16="http://schemas.microsoft.com/office/drawing/2014/chart" uri="{C3380CC4-5D6E-409C-BE32-E72D297353CC}">
              <c16:uniqueId val="{00000002-6DE0-4303-A59E-9AF56BEB81FA}"/>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5258-4CA8-8AFD-1188029BB02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5258-4CA8-8AFD-1188029BB021}"/>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5258-4CA8-8AFD-1188029BB021}"/>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5258-4CA8-8AFD-1188029BB021}"/>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5258-4CA8-8AFD-1188029BB021}"/>
            </c:ext>
          </c:extLst>
        </c:ser>
        <c:ser>
          <c:idx val="5"/>
          <c:order val="5"/>
          <c:tx>
            <c:strRef>
              <c:f>データシート!$A$32</c:f>
              <c:strCache>
                <c:ptCount val="1"/>
                <c:pt idx="0">
                  <c:v>後期高齢者医療保険特別会計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0.02</c:v>
                </c:pt>
                <c:pt idx="2">
                  <c:v>#N/A</c:v>
                </c:pt>
                <c:pt idx="3">
                  <c:v>0.01</c:v>
                </c:pt>
                <c:pt idx="4">
                  <c:v>#N/A</c:v>
                </c:pt>
                <c:pt idx="5">
                  <c:v>0</c:v>
                </c:pt>
                <c:pt idx="6">
                  <c:v>#N/A</c:v>
                </c:pt>
                <c:pt idx="7">
                  <c:v>0</c:v>
                </c:pt>
                <c:pt idx="8">
                  <c:v>#N/A</c:v>
                </c:pt>
                <c:pt idx="9">
                  <c:v>0</c:v>
                </c:pt>
              </c:numCache>
            </c:numRef>
          </c:val>
          <c:extLst>
            <c:ext xmlns:c16="http://schemas.microsoft.com/office/drawing/2014/chart" uri="{C3380CC4-5D6E-409C-BE32-E72D297353CC}">
              <c16:uniqueId val="{00000005-5258-4CA8-8AFD-1188029BB021}"/>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0.01</c:v>
                </c:pt>
                <c:pt idx="2">
                  <c:v>#N/A</c:v>
                </c:pt>
                <c:pt idx="3">
                  <c:v>0.01</c:v>
                </c:pt>
                <c:pt idx="4">
                  <c:v>#N/A</c:v>
                </c:pt>
                <c:pt idx="5">
                  <c:v>0.02</c:v>
                </c:pt>
                <c:pt idx="6">
                  <c:v>#N/A</c:v>
                </c:pt>
                <c:pt idx="7">
                  <c:v>0.01</c:v>
                </c:pt>
                <c:pt idx="8">
                  <c:v>#N/A</c:v>
                </c:pt>
                <c:pt idx="9">
                  <c:v>0.02</c:v>
                </c:pt>
              </c:numCache>
            </c:numRef>
          </c:val>
          <c:extLst>
            <c:ext xmlns:c16="http://schemas.microsoft.com/office/drawing/2014/chart" uri="{C3380CC4-5D6E-409C-BE32-E72D297353CC}">
              <c16:uniqueId val="{00000006-5258-4CA8-8AFD-1188029BB021}"/>
            </c:ext>
          </c:extLst>
        </c:ser>
        <c:ser>
          <c:idx val="7"/>
          <c:order val="7"/>
          <c:tx>
            <c:strRef>
              <c:f>データシート!$A$34</c:f>
              <c:strCache>
                <c:ptCount val="1"/>
                <c:pt idx="0">
                  <c:v>国民健康保険事業勘定特別会計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0.16</c:v>
                </c:pt>
                <c:pt idx="2">
                  <c:v>#N/A</c:v>
                </c:pt>
                <c:pt idx="3">
                  <c:v>0.37</c:v>
                </c:pt>
                <c:pt idx="4">
                  <c:v>#N/A</c:v>
                </c:pt>
                <c:pt idx="5">
                  <c:v>0.28999999999999998</c:v>
                </c:pt>
                <c:pt idx="6">
                  <c:v>#N/A</c:v>
                </c:pt>
                <c:pt idx="7">
                  <c:v>0.2</c:v>
                </c:pt>
                <c:pt idx="8">
                  <c:v>#N/A</c:v>
                </c:pt>
                <c:pt idx="9">
                  <c:v>0.2</c:v>
                </c:pt>
              </c:numCache>
            </c:numRef>
          </c:val>
          <c:extLst>
            <c:ext xmlns:c16="http://schemas.microsoft.com/office/drawing/2014/chart" uri="{C3380CC4-5D6E-409C-BE32-E72D297353CC}">
              <c16:uniqueId val="{00000007-5258-4CA8-8AFD-1188029BB021}"/>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0.87</c:v>
                </c:pt>
                <c:pt idx="2">
                  <c:v>#N/A</c:v>
                </c:pt>
                <c:pt idx="3">
                  <c:v>1.36</c:v>
                </c:pt>
                <c:pt idx="4">
                  <c:v>#N/A</c:v>
                </c:pt>
                <c:pt idx="5">
                  <c:v>1.31</c:v>
                </c:pt>
                <c:pt idx="6">
                  <c:v>#N/A</c:v>
                </c:pt>
                <c:pt idx="7">
                  <c:v>1.17</c:v>
                </c:pt>
                <c:pt idx="8">
                  <c:v>#N/A</c:v>
                </c:pt>
                <c:pt idx="9">
                  <c:v>1.25</c:v>
                </c:pt>
              </c:numCache>
            </c:numRef>
          </c:val>
          <c:extLst>
            <c:ext xmlns:c16="http://schemas.microsoft.com/office/drawing/2014/chart" uri="{C3380CC4-5D6E-409C-BE32-E72D297353CC}">
              <c16:uniqueId val="{00000008-5258-4CA8-8AFD-1188029BB021}"/>
            </c:ext>
          </c:extLst>
        </c:ser>
        <c:ser>
          <c:idx val="9"/>
          <c:order val="9"/>
          <c:tx>
            <c:strRef>
              <c:f>データシート!$A$36</c:f>
              <c:strCache>
                <c:ptCount val="1"/>
                <c:pt idx="0">
                  <c:v>南種子町水道事業会計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0.34</c:v>
                </c:pt>
                <c:pt idx="2">
                  <c:v>#N/A</c:v>
                </c:pt>
                <c:pt idx="3">
                  <c:v>1.05</c:v>
                </c:pt>
                <c:pt idx="4">
                  <c:v>#N/A</c:v>
                </c:pt>
                <c:pt idx="5">
                  <c:v>1.76</c:v>
                </c:pt>
                <c:pt idx="6">
                  <c:v>#N/A</c:v>
                </c:pt>
                <c:pt idx="7">
                  <c:v>2.34</c:v>
                </c:pt>
                <c:pt idx="8">
                  <c:v>#N/A</c:v>
                </c:pt>
                <c:pt idx="9">
                  <c:v>1.83</c:v>
                </c:pt>
              </c:numCache>
            </c:numRef>
          </c:val>
          <c:extLst>
            <c:ext xmlns:c16="http://schemas.microsoft.com/office/drawing/2014/chart" uri="{C3380CC4-5D6E-409C-BE32-E72D297353CC}">
              <c16:uniqueId val="{00000009-5258-4CA8-8AFD-1188029BB021}"/>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535</c:v>
                </c:pt>
                <c:pt idx="5">
                  <c:v>567</c:v>
                </c:pt>
                <c:pt idx="8">
                  <c:v>565</c:v>
                </c:pt>
                <c:pt idx="11">
                  <c:v>559</c:v>
                </c:pt>
                <c:pt idx="14">
                  <c:v>569</c:v>
                </c:pt>
              </c:numCache>
            </c:numRef>
          </c:val>
          <c:extLst>
            <c:ext xmlns:c16="http://schemas.microsoft.com/office/drawing/2014/chart" uri="{C3380CC4-5D6E-409C-BE32-E72D297353CC}">
              <c16:uniqueId val="{00000000-9A74-46EF-801A-4397EFEF721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1</c:v>
                </c:pt>
              </c:numCache>
            </c:numRef>
          </c:val>
          <c:extLst>
            <c:ext xmlns:c16="http://schemas.microsoft.com/office/drawing/2014/chart" uri="{C3380CC4-5D6E-409C-BE32-E72D297353CC}">
              <c16:uniqueId val="{00000001-9A74-46EF-801A-4397EFEF721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9A74-46EF-801A-4397EFEF721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75</c:v>
                </c:pt>
                <c:pt idx="3">
                  <c:v>76</c:v>
                </c:pt>
                <c:pt idx="6">
                  <c:v>77</c:v>
                </c:pt>
                <c:pt idx="9">
                  <c:v>78</c:v>
                </c:pt>
                <c:pt idx="12">
                  <c:v>79</c:v>
                </c:pt>
              </c:numCache>
            </c:numRef>
          </c:val>
          <c:extLst>
            <c:ext xmlns:c16="http://schemas.microsoft.com/office/drawing/2014/chart" uri="{C3380CC4-5D6E-409C-BE32-E72D297353CC}">
              <c16:uniqueId val="{00000003-9A74-46EF-801A-4397EFEF721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46</c:v>
                </c:pt>
                <c:pt idx="3">
                  <c:v>43</c:v>
                </c:pt>
                <c:pt idx="6">
                  <c:v>51</c:v>
                </c:pt>
                <c:pt idx="9">
                  <c:v>37</c:v>
                </c:pt>
                <c:pt idx="12">
                  <c:v>19</c:v>
                </c:pt>
              </c:numCache>
            </c:numRef>
          </c:val>
          <c:extLst>
            <c:ext xmlns:c16="http://schemas.microsoft.com/office/drawing/2014/chart" uri="{C3380CC4-5D6E-409C-BE32-E72D297353CC}">
              <c16:uniqueId val="{00000004-9A74-46EF-801A-4397EFEF721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9A74-46EF-801A-4397EFEF721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9A74-46EF-801A-4397EFEF721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750</c:v>
                </c:pt>
                <c:pt idx="3">
                  <c:v>801</c:v>
                </c:pt>
                <c:pt idx="6">
                  <c:v>797</c:v>
                </c:pt>
                <c:pt idx="9">
                  <c:v>791</c:v>
                </c:pt>
                <c:pt idx="12">
                  <c:v>767</c:v>
                </c:pt>
              </c:numCache>
            </c:numRef>
          </c:val>
          <c:extLst>
            <c:ext xmlns:c16="http://schemas.microsoft.com/office/drawing/2014/chart" uri="{C3380CC4-5D6E-409C-BE32-E72D297353CC}">
              <c16:uniqueId val="{00000007-9A74-46EF-801A-4397EFEF721B}"/>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336</c:v>
                </c:pt>
                <c:pt idx="2">
                  <c:v>#N/A</c:v>
                </c:pt>
                <c:pt idx="3">
                  <c:v>#N/A</c:v>
                </c:pt>
                <c:pt idx="4">
                  <c:v>353</c:v>
                </c:pt>
                <c:pt idx="5">
                  <c:v>#N/A</c:v>
                </c:pt>
                <c:pt idx="6">
                  <c:v>#N/A</c:v>
                </c:pt>
                <c:pt idx="7">
                  <c:v>360</c:v>
                </c:pt>
                <c:pt idx="8">
                  <c:v>#N/A</c:v>
                </c:pt>
                <c:pt idx="9">
                  <c:v>#N/A</c:v>
                </c:pt>
                <c:pt idx="10">
                  <c:v>347</c:v>
                </c:pt>
                <c:pt idx="11">
                  <c:v>#N/A</c:v>
                </c:pt>
                <c:pt idx="12">
                  <c:v>#N/A</c:v>
                </c:pt>
                <c:pt idx="13">
                  <c:v>297</c:v>
                </c:pt>
                <c:pt idx="14">
                  <c:v>#N/A</c:v>
                </c:pt>
              </c:numCache>
            </c:numRef>
          </c:val>
          <c:smooth val="0"/>
          <c:extLst>
            <c:ext xmlns:c16="http://schemas.microsoft.com/office/drawing/2014/chart" uri="{C3380CC4-5D6E-409C-BE32-E72D297353CC}">
              <c16:uniqueId val="{00000008-9A74-46EF-801A-4397EFEF721B}"/>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5590</c:v>
                </c:pt>
                <c:pt idx="5">
                  <c:v>5182</c:v>
                </c:pt>
                <c:pt idx="8">
                  <c:v>5002</c:v>
                </c:pt>
                <c:pt idx="11">
                  <c:v>4956</c:v>
                </c:pt>
                <c:pt idx="14">
                  <c:v>4730</c:v>
                </c:pt>
              </c:numCache>
            </c:numRef>
          </c:val>
          <c:extLst>
            <c:ext xmlns:c16="http://schemas.microsoft.com/office/drawing/2014/chart" uri="{C3380CC4-5D6E-409C-BE32-E72D297353CC}">
              <c16:uniqueId val="{00000000-1B96-4D85-A7E8-BE2B7CCB933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1B96-4D85-A7E8-BE2B7CCB933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2233</c:v>
                </c:pt>
                <c:pt idx="5">
                  <c:v>2610</c:v>
                </c:pt>
                <c:pt idx="8">
                  <c:v>2875</c:v>
                </c:pt>
                <c:pt idx="11">
                  <c:v>3098</c:v>
                </c:pt>
                <c:pt idx="14">
                  <c:v>2949</c:v>
                </c:pt>
              </c:numCache>
            </c:numRef>
          </c:val>
          <c:extLst>
            <c:ext xmlns:c16="http://schemas.microsoft.com/office/drawing/2014/chart" uri="{C3380CC4-5D6E-409C-BE32-E72D297353CC}">
              <c16:uniqueId val="{00000002-1B96-4D85-A7E8-BE2B7CCB933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1B96-4D85-A7E8-BE2B7CCB933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1B96-4D85-A7E8-BE2B7CCB933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8</c:v>
                </c:pt>
                <c:pt idx="3">
                  <c:v>6</c:v>
                </c:pt>
                <c:pt idx="6">
                  <c:v>5</c:v>
                </c:pt>
                <c:pt idx="9">
                  <c:v>5</c:v>
                </c:pt>
                <c:pt idx="12">
                  <c:v>4</c:v>
                </c:pt>
              </c:numCache>
            </c:numRef>
          </c:val>
          <c:extLst>
            <c:ext xmlns:c16="http://schemas.microsoft.com/office/drawing/2014/chart" uri="{C3380CC4-5D6E-409C-BE32-E72D297353CC}">
              <c16:uniqueId val="{00000005-1B96-4D85-A7E8-BE2B7CCB933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904</c:v>
                </c:pt>
                <c:pt idx="3">
                  <c:v>932</c:v>
                </c:pt>
                <c:pt idx="6">
                  <c:v>956</c:v>
                </c:pt>
                <c:pt idx="9">
                  <c:v>937</c:v>
                </c:pt>
                <c:pt idx="12">
                  <c:v>1024</c:v>
                </c:pt>
              </c:numCache>
            </c:numRef>
          </c:val>
          <c:extLst>
            <c:ext xmlns:c16="http://schemas.microsoft.com/office/drawing/2014/chart" uri="{C3380CC4-5D6E-409C-BE32-E72D297353CC}">
              <c16:uniqueId val="{00000006-1B96-4D85-A7E8-BE2B7CCB933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967</c:v>
                </c:pt>
                <c:pt idx="3">
                  <c:v>893</c:v>
                </c:pt>
                <c:pt idx="6">
                  <c:v>1001</c:v>
                </c:pt>
                <c:pt idx="9">
                  <c:v>926</c:v>
                </c:pt>
                <c:pt idx="12">
                  <c:v>846</c:v>
                </c:pt>
              </c:numCache>
            </c:numRef>
          </c:val>
          <c:extLst>
            <c:ext xmlns:c16="http://schemas.microsoft.com/office/drawing/2014/chart" uri="{C3380CC4-5D6E-409C-BE32-E72D297353CC}">
              <c16:uniqueId val="{00000007-1B96-4D85-A7E8-BE2B7CCB933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653</c:v>
                </c:pt>
                <c:pt idx="3">
                  <c:v>620</c:v>
                </c:pt>
                <c:pt idx="6">
                  <c:v>598</c:v>
                </c:pt>
                <c:pt idx="9">
                  <c:v>530</c:v>
                </c:pt>
                <c:pt idx="12">
                  <c:v>361</c:v>
                </c:pt>
              </c:numCache>
            </c:numRef>
          </c:val>
          <c:extLst>
            <c:ext xmlns:c16="http://schemas.microsoft.com/office/drawing/2014/chart" uri="{C3380CC4-5D6E-409C-BE32-E72D297353CC}">
              <c16:uniqueId val="{00000008-1B96-4D85-A7E8-BE2B7CCB933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1B96-4D85-A7E8-BE2B7CCB933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6207</c:v>
                </c:pt>
                <c:pt idx="3">
                  <c:v>5935</c:v>
                </c:pt>
                <c:pt idx="6">
                  <c:v>5637</c:v>
                </c:pt>
                <c:pt idx="9">
                  <c:v>5397</c:v>
                </c:pt>
                <c:pt idx="12">
                  <c:v>5302</c:v>
                </c:pt>
              </c:numCache>
            </c:numRef>
          </c:val>
          <c:extLst>
            <c:ext xmlns:c16="http://schemas.microsoft.com/office/drawing/2014/chart" uri="{C3380CC4-5D6E-409C-BE32-E72D297353CC}">
              <c16:uniqueId val="{0000000A-1B96-4D85-A7E8-BE2B7CCB933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914</c:v>
                </c:pt>
                <c:pt idx="2">
                  <c:v>#N/A</c:v>
                </c:pt>
                <c:pt idx="3">
                  <c:v>#N/A</c:v>
                </c:pt>
                <c:pt idx="4">
                  <c:v>594</c:v>
                </c:pt>
                <c:pt idx="5">
                  <c:v>#N/A</c:v>
                </c:pt>
                <c:pt idx="6">
                  <c:v>#N/A</c:v>
                </c:pt>
                <c:pt idx="7">
                  <c:v>320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1B96-4D85-A7E8-BE2B7CCB933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1053</c:v>
                </c:pt>
                <c:pt idx="1">
                  <c:v>1078</c:v>
                </c:pt>
                <c:pt idx="2">
                  <c:v>1059</c:v>
                </c:pt>
              </c:numCache>
            </c:numRef>
          </c:val>
          <c:extLst>
            <c:ext xmlns:c16="http://schemas.microsoft.com/office/drawing/2014/chart" uri="{C3380CC4-5D6E-409C-BE32-E72D297353CC}">
              <c16:uniqueId val="{00000000-61F4-4FAE-B07D-70388B845760}"/>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474</c:v>
                </c:pt>
                <c:pt idx="1">
                  <c:v>474</c:v>
                </c:pt>
                <c:pt idx="2">
                  <c:v>475</c:v>
                </c:pt>
              </c:numCache>
            </c:numRef>
          </c:val>
          <c:extLst>
            <c:ext xmlns:c16="http://schemas.microsoft.com/office/drawing/2014/chart" uri="{C3380CC4-5D6E-409C-BE32-E72D297353CC}">
              <c16:uniqueId val="{00000001-61F4-4FAE-B07D-70388B845760}"/>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1159</c:v>
                </c:pt>
                <c:pt idx="1">
                  <c:v>1351</c:v>
                </c:pt>
                <c:pt idx="2">
                  <c:v>1218</c:v>
                </c:pt>
              </c:numCache>
            </c:numRef>
          </c:val>
          <c:extLst>
            <c:ext xmlns:c16="http://schemas.microsoft.com/office/drawing/2014/chart" uri="{C3380CC4-5D6E-409C-BE32-E72D297353CC}">
              <c16:uniqueId val="{00000002-61F4-4FAE-B07D-70388B845760}"/>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鹿児島県南種子町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a:t>
          </a:r>
          <a:endParaRPr lang="ja-JP" altLang="ja-JP" sz="1200">
            <a:effectLst/>
          </a:endParaRPr>
        </a:p>
        <a:p>
          <a:r>
            <a:rPr kumimoji="1" lang="ja-JP" altLang="ja-JP" sz="1200">
              <a:solidFill>
                <a:schemeClr val="dk1"/>
              </a:solidFill>
              <a:effectLst/>
              <a:latin typeface="+mn-lt"/>
              <a:ea typeface="+mn-ea"/>
              <a:cs typeface="+mn-cs"/>
            </a:rPr>
            <a:t>  過去に借り入れた中平小建設事業、その他道路改良事業などの償還終了に伴い、元利償還金は減少している。</a:t>
          </a:r>
          <a:endParaRPr lang="ja-JP" altLang="ja-JP" sz="1200">
            <a:effectLst/>
          </a:endParaRPr>
        </a:p>
        <a:p>
          <a:r>
            <a:rPr kumimoji="1" lang="ja-JP" altLang="ja-JP" sz="1200">
              <a:solidFill>
                <a:schemeClr val="dk1"/>
              </a:solidFill>
              <a:effectLst/>
              <a:latin typeface="+mn-lt"/>
              <a:ea typeface="+mn-ea"/>
              <a:cs typeface="+mn-cs"/>
            </a:rPr>
            <a:t>  今後も交付税措置のある有利な地方債を活用しながら地方債残高・償還額を管理し、将来の負担軽減に努めていく。</a:t>
          </a:r>
          <a:endParaRPr lang="ja-JP" altLang="ja-JP" sz="12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lt"/>
              <a:ea typeface="+mn-ea"/>
              <a:cs typeface="+mn-cs"/>
            </a:rPr>
            <a:t>  </a:t>
          </a:r>
          <a:endParaRPr lang="ja-JP" altLang="ja-JP" sz="1200">
            <a:effectLst/>
          </a:endParaRPr>
        </a:p>
        <a:p>
          <a:r>
            <a:rPr kumimoji="1" lang="ja-JP" altLang="ja-JP" sz="1200">
              <a:solidFill>
                <a:schemeClr val="dk1"/>
              </a:solidFill>
              <a:effectLst/>
              <a:latin typeface="+mn-lt"/>
              <a:ea typeface="+mn-ea"/>
              <a:cs typeface="+mn-cs"/>
            </a:rPr>
            <a:t> 満期一括償還地方債の借り入れがない。</a:t>
          </a:r>
          <a:endParaRPr lang="ja-JP" altLang="ja-JP" sz="12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鹿児島県南種子町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ea"/>
              <a:ea typeface="+mn-ea"/>
              <a:cs typeface="+mn-cs"/>
            </a:rPr>
            <a:t>  </a:t>
          </a:r>
          <a:endParaRPr lang="ja-JP" altLang="ja-JP" sz="1200">
            <a:effectLst/>
            <a:latin typeface="+mn-ea"/>
            <a:ea typeface="+mn-ea"/>
          </a:endParaRPr>
        </a:p>
        <a:p>
          <a:r>
            <a:rPr kumimoji="1" lang="ja-JP" altLang="ja-JP" sz="1200">
              <a:solidFill>
                <a:schemeClr val="dk1"/>
              </a:solidFill>
              <a:effectLst/>
              <a:latin typeface="+mn-ea"/>
              <a:ea typeface="+mn-ea"/>
              <a:cs typeface="+mn-cs"/>
            </a:rPr>
            <a:t>  一般会計及び加入する一部事務組合における地方債現在高の減少により将来負担額は</a:t>
          </a:r>
          <a:r>
            <a:rPr kumimoji="1" lang="ja-JP" altLang="en-US" sz="1200">
              <a:solidFill>
                <a:schemeClr val="dk1"/>
              </a:solidFill>
              <a:effectLst/>
              <a:latin typeface="+mn-ea"/>
              <a:ea typeface="+mn-ea"/>
              <a:cs typeface="+mn-cs"/>
            </a:rPr>
            <a:t>全体的に</a:t>
          </a:r>
          <a:r>
            <a:rPr kumimoji="1" lang="ja-JP" altLang="ja-JP" sz="1200">
              <a:solidFill>
                <a:schemeClr val="dk1"/>
              </a:solidFill>
              <a:effectLst/>
              <a:latin typeface="+mn-ea"/>
              <a:ea typeface="+mn-ea"/>
              <a:cs typeface="+mn-cs"/>
            </a:rPr>
            <a:t>減少している</a:t>
          </a:r>
          <a:r>
            <a:rPr kumimoji="1" lang="ja-JP" altLang="en-US" sz="1200">
              <a:solidFill>
                <a:schemeClr val="dk1"/>
              </a:solidFill>
              <a:effectLst/>
              <a:latin typeface="+mn-ea"/>
              <a:ea typeface="+mn-ea"/>
              <a:cs typeface="+mn-cs"/>
            </a:rPr>
            <a:t>が、基金の取り崩しを行ったため、充当可能財源についても減少している。</a:t>
          </a:r>
          <a:endParaRPr kumimoji="1" lang="en-US" altLang="ja-JP" sz="1200">
            <a:solidFill>
              <a:schemeClr val="dk1"/>
            </a:solidFill>
            <a:effectLst/>
            <a:latin typeface="+mn-ea"/>
            <a:ea typeface="+mn-ea"/>
            <a:cs typeface="+mn-cs"/>
          </a:endParaRPr>
        </a:p>
        <a:p>
          <a:r>
            <a:rPr kumimoji="1" lang="ja-JP" altLang="ja-JP" sz="1200">
              <a:solidFill>
                <a:schemeClr val="dk1"/>
              </a:solidFill>
              <a:effectLst/>
              <a:latin typeface="+mn-ea"/>
              <a:ea typeface="+mn-ea"/>
              <a:cs typeface="+mn-cs"/>
            </a:rPr>
            <a:t>  今後も交付税措置のある有利な地方債を活用しながら地方債残高・償還額を管理し、将来の負担軽減に努めていく。</a:t>
          </a:r>
          <a:endParaRPr lang="ja-JP" altLang="ja-JP" sz="1200">
            <a:effectLst/>
            <a:latin typeface="+mn-ea"/>
            <a:ea typeface="+mn-ea"/>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鹿児島県南種子町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ea"/>
              <a:ea typeface="+mn-ea"/>
              <a:cs typeface="+mn-cs"/>
            </a:rPr>
            <a:t>（増減理由）</a:t>
          </a:r>
          <a:endParaRPr lang="ja-JP" altLang="ja-JP" sz="1600">
            <a:effectLst/>
            <a:latin typeface="+mn-ea"/>
            <a:ea typeface="+mn-ea"/>
          </a:endParaRPr>
        </a:p>
        <a:p>
          <a:r>
            <a:rPr kumimoji="1" lang="ja-JP" altLang="en-US" sz="1600">
              <a:solidFill>
                <a:schemeClr val="dk1"/>
              </a:solidFill>
              <a:effectLst/>
              <a:latin typeface="+mn-ea"/>
              <a:ea typeface="+mn-ea"/>
              <a:cs typeface="+mn-cs"/>
            </a:rPr>
            <a:t>  最終的な財源調整のため財政調整基金を取り崩したことや目的基金については、各基金の目的に沿った事業の財源として活用したため、基金全体で減となった。</a:t>
          </a:r>
          <a:endParaRPr lang="ja-JP" altLang="ja-JP" sz="1600">
            <a:effectLst/>
            <a:latin typeface="+mn-ea"/>
            <a:ea typeface="+mn-ea"/>
          </a:endParaRPr>
        </a:p>
        <a:p>
          <a:endParaRPr kumimoji="1" lang="en-US" altLang="ja-JP" sz="1600">
            <a:solidFill>
              <a:schemeClr val="dk1"/>
            </a:solidFill>
            <a:effectLst/>
            <a:latin typeface="+mn-ea"/>
            <a:ea typeface="+mn-ea"/>
            <a:cs typeface="+mn-cs"/>
          </a:endParaRPr>
        </a:p>
        <a:p>
          <a:r>
            <a:rPr kumimoji="1" lang="ja-JP" altLang="ja-JP" sz="1600">
              <a:solidFill>
                <a:schemeClr val="dk1"/>
              </a:solidFill>
              <a:effectLst/>
              <a:latin typeface="+mn-ea"/>
              <a:ea typeface="+mn-ea"/>
              <a:cs typeface="+mn-cs"/>
            </a:rPr>
            <a:t>（今後の方針）</a:t>
          </a:r>
          <a:endParaRPr lang="ja-JP" altLang="ja-JP" sz="1600">
            <a:effectLst/>
            <a:latin typeface="+mn-ea"/>
            <a:ea typeface="+mn-ea"/>
          </a:endParaRPr>
        </a:p>
        <a:p>
          <a:r>
            <a:rPr kumimoji="1" lang="ja-JP" altLang="ja-JP" sz="1600">
              <a:solidFill>
                <a:schemeClr val="dk1"/>
              </a:solidFill>
              <a:effectLst/>
              <a:latin typeface="+mn-ea"/>
              <a:ea typeface="+mn-ea"/>
              <a:cs typeface="+mn-cs"/>
            </a:rPr>
            <a:t>  各基金へ予算積み立てが可能な財政状況に近づけるよう努める。</a:t>
          </a:r>
          <a:endParaRPr lang="ja-JP" altLang="ja-JP" sz="1600">
            <a:effectLst/>
            <a:latin typeface="+mn-ea"/>
            <a:ea typeface="+mn-ea"/>
          </a:endParaRPr>
        </a:p>
        <a:p>
          <a:r>
            <a:rPr kumimoji="1" lang="ja-JP" altLang="ja-JP" sz="1600">
              <a:solidFill>
                <a:schemeClr val="dk1"/>
              </a:solidFill>
              <a:effectLst/>
              <a:latin typeface="+mn-ea"/>
              <a:ea typeface="+mn-ea"/>
              <a:cs typeface="+mn-cs"/>
            </a:rPr>
            <a:t>  また、令和</a:t>
          </a:r>
          <a:r>
            <a:rPr kumimoji="1" lang="en-US" altLang="ja-JP" sz="1600">
              <a:solidFill>
                <a:schemeClr val="dk1"/>
              </a:solidFill>
              <a:effectLst/>
              <a:latin typeface="+mn-ea"/>
              <a:ea typeface="+mn-ea"/>
              <a:cs typeface="+mn-cs"/>
            </a:rPr>
            <a:t>3</a:t>
          </a:r>
          <a:r>
            <a:rPr kumimoji="1" lang="ja-JP" altLang="ja-JP" sz="1600">
              <a:solidFill>
                <a:schemeClr val="dk1"/>
              </a:solidFill>
              <a:effectLst/>
              <a:latin typeface="+mn-ea"/>
              <a:ea typeface="+mn-ea"/>
              <a:cs typeface="+mn-cs"/>
            </a:rPr>
            <a:t>年度に整理・統合した特定目的基金について、今後の事業計画に沿って活用していく。</a:t>
          </a:r>
          <a:endParaRPr lang="ja-JP" altLang="ja-JP" sz="1600">
            <a:effectLst/>
            <a:latin typeface="+mn-ea"/>
            <a:ea typeface="+mn-ea"/>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ea"/>
              <a:ea typeface="+mn-ea"/>
              <a:cs typeface="+mn-cs"/>
            </a:rPr>
            <a:t>（基金の使途）</a:t>
          </a:r>
          <a:endParaRPr lang="ja-JP" altLang="ja-JP" sz="1600">
            <a:effectLst/>
            <a:latin typeface="+mn-ea"/>
            <a:ea typeface="+mn-ea"/>
          </a:endParaRPr>
        </a:p>
        <a:p>
          <a:r>
            <a:rPr kumimoji="1" lang="ja-JP" altLang="en-US" sz="1600">
              <a:solidFill>
                <a:schemeClr val="dk1"/>
              </a:solidFill>
              <a:effectLst/>
              <a:latin typeface="+mn-ea"/>
              <a:ea typeface="+mn-ea"/>
              <a:cs typeface="+mn-cs"/>
            </a:rPr>
            <a:t>  </a:t>
          </a:r>
          <a:r>
            <a:rPr kumimoji="1" lang="ja-JP" altLang="ja-JP" sz="1600">
              <a:solidFill>
                <a:schemeClr val="dk1"/>
              </a:solidFill>
              <a:effectLst/>
              <a:latin typeface="+mn-ea"/>
              <a:ea typeface="+mn-ea"/>
              <a:cs typeface="+mn-cs"/>
            </a:rPr>
            <a:t>・ 町有施設整備事業基金</a:t>
          </a:r>
          <a:r>
            <a:rPr kumimoji="1" lang="ja-JP" altLang="en-US" sz="1600">
              <a:solidFill>
                <a:schemeClr val="dk1"/>
              </a:solidFill>
              <a:effectLst/>
              <a:latin typeface="+mn-ea"/>
              <a:ea typeface="+mn-ea"/>
              <a:cs typeface="+mn-cs"/>
            </a:rPr>
            <a:t>（議会議事堂空調整備事業・茎南小校舎建設敷地造成工事など）</a:t>
          </a:r>
          <a:endParaRPr lang="ja-JP" altLang="ja-JP" sz="1600">
            <a:effectLst/>
            <a:latin typeface="+mn-ea"/>
            <a:ea typeface="+mn-ea"/>
          </a:endParaRPr>
        </a:p>
        <a:p>
          <a:r>
            <a:rPr kumimoji="1" lang="ja-JP" altLang="ja-JP" sz="1600">
              <a:solidFill>
                <a:schemeClr val="dk1"/>
              </a:solidFill>
              <a:effectLst/>
              <a:latin typeface="+mn-ea"/>
              <a:ea typeface="+mn-ea"/>
              <a:cs typeface="+mn-cs"/>
            </a:rPr>
            <a:t>  ・ </a:t>
          </a:r>
          <a:r>
            <a:rPr kumimoji="1" lang="ja-JP" altLang="en-US" sz="1600">
              <a:solidFill>
                <a:schemeClr val="dk1"/>
              </a:solidFill>
              <a:effectLst/>
              <a:latin typeface="+mn-ea"/>
              <a:ea typeface="+mn-ea"/>
              <a:cs typeface="+mn-cs"/>
            </a:rPr>
            <a:t>南種子町</a:t>
          </a:r>
          <a:r>
            <a:rPr kumimoji="1" lang="ja-JP" altLang="ja-JP" sz="1600">
              <a:solidFill>
                <a:schemeClr val="dk1"/>
              </a:solidFill>
              <a:effectLst/>
              <a:latin typeface="+mn-ea"/>
              <a:ea typeface="+mn-ea"/>
              <a:cs typeface="+mn-cs"/>
            </a:rPr>
            <a:t>まちづくり基金</a:t>
          </a:r>
          <a:r>
            <a:rPr kumimoji="1" lang="ja-JP" altLang="en-US" sz="1600">
              <a:solidFill>
                <a:schemeClr val="dk1"/>
              </a:solidFill>
              <a:effectLst/>
              <a:latin typeface="+mn-ea"/>
              <a:ea typeface="+mn-ea"/>
              <a:cs typeface="+mn-cs"/>
            </a:rPr>
            <a:t>（南種子町企業立地促進基金への積み立て）</a:t>
          </a:r>
          <a:endParaRPr lang="ja-JP" altLang="ja-JP" sz="1600">
            <a:effectLst/>
            <a:latin typeface="+mn-ea"/>
            <a:ea typeface="+mn-ea"/>
          </a:endParaRPr>
        </a:p>
        <a:p>
          <a:r>
            <a:rPr kumimoji="1" lang="ja-JP" altLang="ja-JP" sz="1600">
              <a:solidFill>
                <a:schemeClr val="dk1"/>
              </a:solidFill>
              <a:effectLst/>
              <a:latin typeface="+mn-ea"/>
              <a:ea typeface="+mn-ea"/>
              <a:cs typeface="+mn-cs"/>
            </a:rPr>
            <a:t>  ・ 再編交付金事業基金</a:t>
          </a:r>
          <a:r>
            <a:rPr kumimoji="1" lang="ja-JP" altLang="en-US" sz="1600">
              <a:solidFill>
                <a:schemeClr val="dk1"/>
              </a:solidFill>
              <a:effectLst/>
              <a:latin typeface="+mn-ea"/>
              <a:ea typeface="+mn-ea"/>
              <a:cs typeface="+mn-cs"/>
            </a:rPr>
            <a:t>（肥料飼料価格高騰対策事業・中央公民館屋内運動場事業）</a:t>
          </a:r>
          <a:endParaRPr lang="ja-JP" altLang="ja-JP" sz="1600">
            <a:effectLst/>
            <a:latin typeface="+mn-ea"/>
            <a:ea typeface="+mn-ea"/>
          </a:endParaRPr>
        </a:p>
        <a:p>
          <a:r>
            <a:rPr kumimoji="1" lang="ja-JP" altLang="en-US" sz="1600">
              <a:solidFill>
                <a:schemeClr val="dk1"/>
              </a:solidFill>
              <a:effectLst/>
              <a:latin typeface="+mn-ea"/>
              <a:ea typeface="+mn-ea"/>
              <a:cs typeface="+mn-cs"/>
            </a:rPr>
            <a:t>  ・ 宇宙のまち応援基金（種子島宇宙学校プロジェクト事業・種子島宇宙芸術祭事業委託など）</a:t>
          </a:r>
          <a:endParaRPr kumimoji="1" lang="en-US" altLang="ja-JP" sz="1600">
            <a:solidFill>
              <a:schemeClr val="dk1"/>
            </a:solidFill>
            <a:effectLst/>
            <a:latin typeface="+mn-ea"/>
            <a:ea typeface="+mn-ea"/>
            <a:cs typeface="+mn-cs"/>
          </a:endParaRPr>
        </a:p>
        <a:p>
          <a:r>
            <a:rPr kumimoji="1" lang="ja-JP" altLang="en-US" sz="1600">
              <a:solidFill>
                <a:schemeClr val="dk1"/>
              </a:solidFill>
              <a:effectLst/>
              <a:latin typeface="+mn-ea"/>
              <a:ea typeface="+mn-ea"/>
              <a:cs typeface="+mn-cs"/>
            </a:rPr>
            <a:t>  ・ 農業振興基金（果樹総合支援事業・園芸資材等導入支援事業など）</a:t>
          </a:r>
          <a:endParaRPr kumimoji="1" lang="en-US" altLang="ja-JP" sz="1600">
            <a:solidFill>
              <a:schemeClr val="dk1"/>
            </a:solidFill>
            <a:effectLst/>
            <a:latin typeface="+mn-ea"/>
            <a:ea typeface="+mn-ea"/>
            <a:cs typeface="+mn-cs"/>
          </a:endParaRPr>
        </a:p>
        <a:p>
          <a:r>
            <a:rPr kumimoji="1" lang="ja-JP" altLang="en-US" sz="1600">
              <a:solidFill>
                <a:schemeClr val="dk1"/>
              </a:solidFill>
              <a:effectLst/>
              <a:latin typeface="+mn-ea"/>
              <a:ea typeface="+mn-ea"/>
              <a:cs typeface="+mn-cs"/>
            </a:rPr>
            <a:t>  </a:t>
          </a:r>
          <a:endParaRPr kumimoji="1" lang="en-US" altLang="ja-JP" sz="1600">
            <a:solidFill>
              <a:schemeClr val="dk1"/>
            </a:solidFill>
            <a:effectLst/>
            <a:latin typeface="+mn-ea"/>
            <a:ea typeface="+mn-ea"/>
            <a:cs typeface="+mn-cs"/>
          </a:endParaRPr>
        </a:p>
        <a:p>
          <a:r>
            <a:rPr kumimoji="1" lang="ja-JP" altLang="ja-JP" sz="1600">
              <a:solidFill>
                <a:schemeClr val="dk1"/>
              </a:solidFill>
              <a:effectLst/>
              <a:latin typeface="+mn-ea"/>
              <a:ea typeface="+mn-ea"/>
              <a:cs typeface="+mn-cs"/>
            </a:rPr>
            <a:t>（増減理由）</a:t>
          </a:r>
          <a:endParaRPr lang="ja-JP" altLang="ja-JP" sz="1600">
            <a:effectLst/>
            <a:latin typeface="+mn-ea"/>
            <a:ea typeface="+mn-ea"/>
          </a:endParaRPr>
        </a:p>
        <a:p>
          <a:r>
            <a:rPr kumimoji="1" lang="ja-JP" altLang="ja-JP" sz="1600">
              <a:solidFill>
                <a:schemeClr val="dk1"/>
              </a:solidFill>
              <a:effectLst/>
              <a:latin typeface="+mn-ea"/>
              <a:ea typeface="+mn-ea"/>
              <a:cs typeface="+mn-cs"/>
            </a:rPr>
            <a:t>  </a:t>
          </a:r>
          <a:r>
            <a:rPr kumimoji="1" lang="ja-JP" altLang="en-US" sz="1600">
              <a:solidFill>
                <a:schemeClr val="dk1"/>
              </a:solidFill>
              <a:effectLst/>
              <a:latin typeface="+mn-ea"/>
              <a:ea typeface="+mn-ea"/>
              <a:cs typeface="+mn-cs"/>
            </a:rPr>
            <a:t>  上記の各種事業について、各基金の目的に沿った事業の財源として活用したため、減となった。</a:t>
          </a:r>
          <a:endParaRPr kumimoji="1" lang="en-US" altLang="ja-JP" sz="1600">
            <a:solidFill>
              <a:schemeClr val="dk1"/>
            </a:solidFill>
            <a:effectLst/>
            <a:latin typeface="+mn-ea"/>
            <a:ea typeface="+mn-ea"/>
            <a:cs typeface="+mn-cs"/>
          </a:endParaRPr>
        </a:p>
        <a:p>
          <a:endParaRPr kumimoji="1" lang="en-US" altLang="ja-JP" sz="1600">
            <a:solidFill>
              <a:schemeClr val="dk1"/>
            </a:solidFill>
            <a:effectLst/>
            <a:latin typeface="+mn-ea"/>
            <a:ea typeface="+mn-ea"/>
            <a:cs typeface="+mn-cs"/>
          </a:endParaRPr>
        </a:p>
        <a:p>
          <a:r>
            <a:rPr kumimoji="1" lang="ja-JP" altLang="ja-JP" sz="1600">
              <a:solidFill>
                <a:schemeClr val="dk1"/>
              </a:solidFill>
              <a:effectLst/>
              <a:latin typeface="+mn-ea"/>
              <a:ea typeface="+mn-ea"/>
              <a:cs typeface="+mn-cs"/>
            </a:rPr>
            <a:t>（今後の方針）</a:t>
          </a:r>
          <a:endParaRPr lang="ja-JP" altLang="ja-JP" sz="1600">
            <a:effectLst/>
            <a:latin typeface="+mn-ea"/>
            <a:ea typeface="+mn-ea"/>
          </a:endParaRPr>
        </a:p>
        <a:p>
          <a:r>
            <a:rPr kumimoji="1" lang="ja-JP" altLang="ja-JP" sz="1600">
              <a:solidFill>
                <a:schemeClr val="dk1"/>
              </a:solidFill>
              <a:effectLst/>
              <a:latin typeface="+mn-ea"/>
              <a:ea typeface="+mn-ea"/>
              <a:cs typeface="+mn-cs"/>
            </a:rPr>
            <a:t>  ・ 令和</a:t>
          </a:r>
          <a:r>
            <a:rPr kumimoji="1" lang="en-US" altLang="ja-JP" sz="1600">
              <a:solidFill>
                <a:schemeClr val="dk1"/>
              </a:solidFill>
              <a:effectLst/>
              <a:latin typeface="+mn-ea"/>
              <a:ea typeface="+mn-ea"/>
              <a:cs typeface="+mn-cs"/>
            </a:rPr>
            <a:t>3</a:t>
          </a:r>
          <a:r>
            <a:rPr kumimoji="1" lang="ja-JP" altLang="ja-JP" sz="1600">
              <a:solidFill>
                <a:schemeClr val="dk1"/>
              </a:solidFill>
              <a:effectLst/>
              <a:latin typeface="+mn-ea"/>
              <a:ea typeface="+mn-ea"/>
              <a:cs typeface="+mn-cs"/>
            </a:rPr>
            <a:t>年度に整理・統合した特定目的基金について、今後の事業計画に沿って活用していく。</a:t>
          </a:r>
          <a:endParaRPr lang="ja-JP" altLang="ja-JP" sz="1600">
            <a:effectLst/>
            <a:latin typeface="+mn-ea"/>
            <a:ea typeface="+mn-ea"/>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ea"/>
              <a:ea typeface="+mn-ea"/>
              <a:cs typeface="+mn-cs"/>
            </a:rPr>
            <a:t>（増減理由）</a:t>
          </a:r>
          <a:endParaRPr lang="ja-JP" altLang="ja-JP" sz="1600">
            <a:effectLst/>
            <a:latin typeface="+mn-ea"/>
            <a:ea typeface="+mn-ea"/>
          </a:endParaRPr>
        </a:p>
        <a:p>
          <a:r>
            <a:rPr kumimoji="1" lang="ja-JP" altLang="ja-JP" sz="1600">
              <a:solidFill>
                <a:schemeClr val="dk1"/>
              </a:solidFill>
              <a:effectLst/>
              <a:latin typeface="+mn-ea"/>
              <a:ea typeface="+mn-ea"/>
              <a:cs typeface="+mn-cs"/>
            </a:rPr>
            <a:t>  決算剰余金から</a:t>
          </a:r>
          <a:r>
            <a:rPr kumimoji="1" lang="en-US" altLang="ja-JP" sz="1600">
              <a:solidFill>
                <a:schemeClr val="dk1"/>
              </a:solidFill>
              <a:effectLst/>
              <a:latin typeface="+mn-ea"/>
              <a:ea typeface="+mn-ea"/>
              <a:cs typeface="+mn-cs"/>
            </a:rPr>
            <a:t>2,300</a:t>
          </a:r>
          <a:r>
            <a:rPr kumimoji="1" lang="ja-JP" altLang="ja-JP" sz="1600">
              <a:solidFill>
                <a:schemeClr val="dk1"/>
              </a:solidFill>
              <a:effectLst/>
              <a:latin typeface="+mn-ea"/>
              <a:ea typeface="+mn-ea"/>
              <a:cs typeface="+mn-cs"/>
            </a:rPr>
            <a:t>万円を積み立て</a:t>
          </a:r>
          <a:r>
            <a:rPr kumimoji="1" lang="ja-JP" altLang="en-US" sz="1600">
              <a:solidFill>
                <a:srgbClr val="FF0000"/>
              </a:solidFill>
              <a:effectLst/>
              <a:latin typeface="+mn-ea"/>
              <a:ea typeface="+mn-ea"/>
              <a:cs typeface="+mn-cs"/>
            </a:rPr>
            <a:t>た</a:t>
          </a:r>
          <a:r>
            <a:rPr kumimoji="1" lang="ja-JP" altLang="en-US" sz="1600">
              <a:solidFill>
                <a:schemeClr val="dk1"/>
              </a:solidFill>
              <a:effectLst/>
              <a:latin typeface="+mn-ea"/>
              <a:ea typeface="+mn-ea"/>
              <a:cs typeface="+mn-cs"/>
            </a:rPr>
            <a:t>が、最終的な財源調整のため取り崩したことで減となった。</a:t>
          </a:r>
          <a:endParaRPr lang="ja-JP" altLang="ja-JP" sz="1600">
            <a:effectLst/>
            <a:latin typeface="+mn-ea"/>
            <a:ea typeface="+mn-ea"/>
          </a:endParaRPr>
        </a:p>
        <a:p>
          <a:endParaRPr kumimoji="1" lang="en-US" altLang="ja-JP" sz="1600">
            <a:solidFill>
              <a:schemeClr val="dk1"/>
            </a:solidFill>
            <a:effectLst/>
            <a:latin typeface="+mn-ea"/>
            <a:ea typeface="+mn-ea"/>
            <a:cs typeface="+mn-cs"/>
          </a:endParaRPr>
        </a:p>
        <a:p>
          <a:r>
            <a:rPr kumimoji="1" lang="ja-JP" altLang="ja-JP" sz="1600">
              <a:solidFill>
                <a:schemeClr val="dk1"/>
              </a:solidFill>
              <a:effectLst/>
              <a:latin typeface="+mn-ea"/>
              <a:ea typeface="+mn-ea"/>
              <a:cs typeface="+mn-cs"/>
            </a:rPr>
            <a:t>（今後の方針）</a:t>
          </a:r>
          <a:endParaRPr lang="ja-JP" altLang="ja-JP" sz="1600">
            <a:effectLst/>
            <a:latin typeface="+mn-ea"/>
            <a:ea typeface="+mn-ea"/>
          </a:endParaRPr>
        </a:p>
        <a:p>
          <a:r>
            <a:rPr kumimoji="1" lang="ja-JP" altLang="ja-JP" sz="1600">
              <a:solidFill>
                <a:schemeClr val="dk1"/>
              </a:solidFill>
              <a:effectLst/>
              <a:latin typeface="+mn-ea"/>
              <a:ea typeface="+mn-ea"/>
              <a:cs typeface="+mn-cs"/>
            </a:rPr>
            <a:t>  今後の財源調整や大規模災害対応に必要な残高を確保していく。</a:t>
          </a:r>
          <a:endParaRPr kumimoji="1" lang="en-US" altLang="ja-JP" sz="1600">
            <a:solidFill>
              <a:schemeClr val="dk1"/>
            </a:solidFill>
            <a:effectLst/>
            <a:latin typeface="+mn-ea"/>
            <a:ea typeface="+mn-ea"/>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600">
              <a:solidFill>
                <a:schemeClr val="dk1"/>
              </a:solidFill>
              <a:effectLst/>
              <a:latin typeface="+mn-ea"/>
              <a:ea typeface="+mn-ea"/>
              <a:cs typeface="+mn-cs"/>
            </a:rPr>
            <a:t>（増減理由）</a:t>
          </a:r>
          <a:endParaRPr lang="ja-JP" altLang="ja-JP" sz="1600">
            <a:effectLst/>
            <a:latin typeface="+mn-ea"/>
            <a:ea typeface="+mn-ea"/>
          </a:endParaRPr>
        </a:p>
        <a:p>
          <a:r>
            <a:rPr kumimoji="1" lang="ja-JP" altLang="ja-JP" sz="1600">
              <a:solidFill>
                <a:schemeClr val="dk1"/>
              </a:solidFill>
              <a:effectLst/>
              <a:latin typeface="+mn-ea"/>
              <a:ea typeface="+mn-ea"/>
              <a:cs typeface="+mn-cs"/>
            </a:rPr>
            <a:t>  当初予算編成時において</a:t>
          </a:r>
          <a:r>
            <a:rPr kumimoji="1" lang="en-US" altLang="ja-JP" sz="1600">
              <a:solidFill>
                <a:schemeClr val="dk1"/>
              </a:solidFill>
              <a:effectLst/>
              <a:latin typeface="+mn-ea"/>
              <a:ea typeface="+mn-ea"/>
              <a:cs typeface="+mn-cs"/>
            </a:rPr>
            <a:t>1</a:t>
          </a:r>
          <a:r>
            <a:rPr kumimoji="1" lang="ja-JP" altLang="ja-JP" sz="1600">
              <a:solidFill>
                <a:schemeClr val="dk1"/>
              </a:solidFill>
              <a:effectLst/>
              <a:latin typeface="+mn-ea"/>
              <a:ea typeface="+mn-ea"/>
              <a:cs typeface="+mn-cs"/>
            </a:rPr>
            <a:t>億</a:t>
          </a:r>
          <a:r>
            <a:rPr kumimoji="1" lang="en-US" altLang="ja-JP" sz="1600">
              <a:solidFill>
                <a:schemeClr val="dk1"/>
              </a:solidFill>
              <a:effectLst/>
              <a:latin typeface="+mn-ea"/>
              <a:ea typeface="+mn-ea"/>
              <a:cs typeface="+mn-cs"/>
            </a:rPr>
            <a:t>9,000</a:t>
          </a:r>
          <a:r>
            <a:rPr kumimoji="1" lang="ja-JP" altLang="ja-JP" sz="1600">
              <a:solidFill>
                <a:schemeClr val="dk1"/>
              </a:solidFill>
              <a:effectLst/>
              <a:latin typeface="+mn-ea"/>
              <a:ea typeface="+mn-ea"/>
              <a:cs typeface="+mn-cs"/>
            </a:rPr>
            <a:t>万円を繰り入れていたが、歳入額の決定や歳出における不用額の減額に伴い全額を繰り戻したが、新たな積み立てができなかったため、前年度と</a:t>
          </a:r>
          <a:r>
            <a:rPr kumimoji="1" lang="ja-JP" altLang="en-US" sz="1600">
              <a:solidFill>
                <a:schemeClr val="dk1"/>
              </a:solidFill>
              <a:effectLst/>
              <a:latin typeface="+mn-ea"/>
              <a:ea typeface="+mn-ea"/>
              <a:cs typeface="+mn-cs"/>
            </a:rPr>
            <a:t>ほぼ</a:t>
          </a:r>
          <a:r>
            <a:rPr kumimoji="1" lang="ja-JP" altLang="ja-JP" sz="1600">
              <a:solidFill>
                <a:schemeClr val="dk1"/>
              </a:solidFill>
              <a:effectLst/>
              <a:latin typeface="+mn-ea"/>
              <a:ea typeface="+mn-ea"/>
              <a:cs typeface="+mn-cs"/>
            </a:rPr>
            <a:t>同額となった。</a:t>
          </a:r>
          <a:endParaRPr lang="ja-JP" altLang="ja-JP" sz="1600">
            <a:effectLst/>
            <a:latin typeface="+mn-ea"/>
            <a:ea typeface="+mn-ea"/>
          </a:endParaRPr>
        </a:p>
        <a:p>
          <a:endParaRPr kumimoji="1" lang="en-US" altLang="ja-JP" sz="1600">
            <a:solidFill>
              <a:schemeClr val="dk1"/>
            </a:solidFill>
            <a:effectLst/>
            <a:latin typeface="+mn-ea"/>
            <a:ea typeface="+mn-ea"/>
            <a:cs typeface="+mn-cs"/>
          </a:endParaRPr>
        </a:p>
        <a:p>
          <a:r>
            <a:rPr kumimoji="1" lang="ja-JP" altLang="ja-JP" sz="1600">
              <a:solidFill>
                <a:schemeClr val="dk1"/>
              </a:solidFill>
              <a:effectLst/>
              <a:latin typeface="+mn-ea"/>
              <a:ea typeface="+mn-ea"/>
              <a:cs typeface="+mn-cs"/>
            </a:rPr>
            <a:t>（今後の方針）</a:t>
          </a:r>
          <a:endParaRPr lang="ja-JP" altLang="ja-JP" sz="1600">
            <a:effectLst/>
            <a:latin typeface="+mn-ea"/>
            <a:ea typeface="+mn-ea"/>
          </a:endParaRPr>
        </a:p>
        <a:p>
          <a:r>
            <a:rPr kumimoji="1" lang="ja-JP" altLang="ja-JP" sz="1600">
              <a:solidFill>
                <a:schemeClr val="dk1"/>
              </a:solidFill>
              <a:effectLst/>
              <a:latin typeface="+mn-ea"/>
              <a:ea typeface="+mn-ea"/>
              <a:cs typeface="+mn-cs"/>
            </a:rPr>
            <a:t>  基金残高と地方債償還額に大きな乖離があるため、今後は計画的な積み立てを行い残高増加に努める。</a:t>
          </a:r>
          <a:endParaRPr lang="ja-JP" altLang="ja-JP" sz="1600">
            <a:effectLst/>
            <a:latin typeface="+mn-ea"/>
            <a:ea typeface="+mn-ea"/>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鹿児島県南種子町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5,196
5,176
109.94
7,180,812
7,090,233
48,762
3,893,583
5,302,407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類似団体の平均値並である。当町の特徴に宇宙開発関連企業における法人町民税、固定資産税の税収がある。</a:t>
          </a:r>
          <a:endParaRPr lang="ja-JP" altLang="ja-JP" sz="1100">
            <a:effectLst/>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人口減少に歯止めをかける取り組みや企業誘致、企業版ふるさと納税などによる適切な財源の確保、経常経費の削減などを通じて、財政基盤の強化に努める。</a:t>
          </a:r>
          <a:endParaRPr lang="ja-JP" altLang="ja-JP" sz="11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42938</xdr:rowOff>
    </xdr:from>
    <xdr:to>
      <xdr:col>23</xdr:col>
      <xdr:colOff>133350</xdr:colOff>
      <xdr:row>44</xdr:row>
      <xdr:rowOff>153609</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125686</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153609</xdr:rowOff>
    </xdr:from>
    <xdr:to>
      <xdr:col>24</xdr:col>
      <xdr:colOff>12700</xdr:colOff>
      <xdr:row>44</xdr:row>
      <xdr:rowOff>153609</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129315</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42938</xdr:rowOff>
    </xdr:from>
    <xdr:to>
      <xdr:col>24</xdr:col>
      <xdr:colOff>12700</xdr:colOff>
      <xdr:row>36</xdr:row>
      <xdr:rowOff>42938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27215</xdr:rowOff>
    </xdr:from>
    <xdr:to>
      <xdr:col>23</xdr:col>
      <xdr:colOff>133350</xdr:colOff>
      <xdr:row>44</xdr:row>
      <xdr:rowOff>38705</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flipV="1">
          <a:off x="4114800" y="7571015"/>
          <a:ext cx="8382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129920</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3308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113393</xdr:rowOff>
    </xdr:from>
    <xdr:to>
      <xdr:col>23</xdr:col>
      <xdr:colOff>184150</xdr:colOff>
      <xdr:row>44</xdr:row>
      <xdr:rowOff>43543</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38705</xdr:rowOff>
    </xdr:from>
    <xdr:to>
      <xdr:col>19</xdr:col>
      <xdr:colOff>133350</xdr:colOff>
      <xdr:row>44</xdr:row>
      <xdr:rowOff>38705</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58250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113393</xdr:rowOff>
    </xdr:from>
    <xdr:to>
      <xdr:col>19</xdr:col>
      <xdr:colOff>184150</xdr:colOff>
      <xdr:row>44</xdr:row>
      <xdr:rowOff>43543</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53720</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254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27215</xdr:rowOff>
    </xdr:from>
    <xdr:to>
      <xdr:col>15</xdr:col>
      <xdr:colOff>82550</xdr:colOff>
      <xdr:row>44</xdr:row>
      <xdr:rowOff>38705</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a:off x="2336800" y="757101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113393</xdr:rowOff>
    </xdr:from>
    <xdr:to>
      <xdr:col>15</xdr:col>
      <xdr:colOff>133350</xdr:colOff>
      <xdr:row>44</xdr:row>
      <xdr:rowOff>43543</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53720</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15724</xdr:rowOff>
    </xdr:from>
    <xdr:to>
      <xdr:col>11</xdr:col>
      <xdr:colOff>31750</xdr:colOff>
      <xdr:row>44</xdr:row>
      <xdr:rowOff>27215</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559524"/>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113393</xdr:rowOff>
    </xdr:from>
    <xdr:to>
      <xdr:col>11</xdr:col>
      <xdr:colOff>82550</xdr:colOff>
      <xdr:row>44</xdr:row>
      <xdr:rowOff>43543</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53720</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101902</xdr:rowOff>
    </xdr:from>
    <xdr:to>
      <xdr:col>7</xdr:col>
      <xdr:colOff>31750</xdr:colOff>
      <xdr:row>44</xdr:row>
      <xdr:rowOff>32052</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474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42229</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243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147865</xdr:rowOff>
    </xdr:from>
    <xdr:to>
      <xdr:col>23</xdr:col>
      <xdr:colOff>184150</xdr:colOff>
      <xdr:row>44</xdr:row>
      <xdr:rowOff>78015</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72771</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45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159355</xdr:rowOff>
    </xdr:from>
    <xdr:to>
      <xdr:col>19</xdr:col>
      <xdr:colOff>184150</xdr:colOff>
      <xdr:row>44</xdr:row>
      <xdr:rowOff>89505</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74282</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18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159355</xdr:rowOff>
    </xdr:from>
    <xdr:to>
      <xdr:col>15</xdr:col>
      <xdr:colOff>133350</xdr:colOff>
      <xdr:row>44</xdr:row>
      <xdr:rowOff>89505</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31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74282</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18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147865</xdr:rowOff>
    </xdr:from>
    <xdr:to>
      <xdr:col>11</xdr:col>
      <xdr:colOff>82550</xdr:colOff>
      <xdr:row>44</xdr:row>
      <xdr:rowOff>78015</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2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62792</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136374</xdr:rowOff>
    </xdr:from>
    <xdr:to>
      <xdr:col>7</xdr:col>
      <xdr:colOff>31750</xdr:colOff>
      <xdr:row>44</xdr:row>
      <xdr:rowOff>66524</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51301</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59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前年度比較で</a:t>
          </a:r>
          <a:r>
            <a:rPr kumimoji="1" lang="en-US" altLang="ja-JP" sz="1100">
              <a:solidFill>
                <a:schemeClr val="dk1"/>
              </a:solidFill>
              <a:effectLst/>
              <a:latin typeface="+mn-ea"/>
              <a:ea typeface="+mn-ea"/>
              <a:cs typeface="+mn-cs"/>
            </a:rPr>
            <a:t>1.0</a:t>
          </a:r>
          <a:r>
            <a:rPr kumimoji="1" lang="ja-JP" altLang="ja-JP" sz="1100">
              <a:solidFill>
                <a:schemeClr val="dk1"/>
              </a:solidFill>
              <a:effectLst/>
              <a:latin typeface="+mn-ea"/>
              <a:ea typeface="+mn-ea"/>
              <a:cs typeface="+mn-cs"/>
            </a:rPr>
            <a:t>ポイント増加。令和</a:t>
          </a:r>
          <a:r>
            <a:rPr kumimoji="1" lang="en-US" altLang="ja-JP" sz="1100">
              <a:solidFill>
                <a:schemeClr val="dk1"/>
              </a:solidFill>
              <a:effectLst/>
              <a:latin typeface="+mn-ea"/>
              <a:ea typeface="+mn-ea"/>
              <a:cs typeface="+mn-cs"/>
            </a:rPr>
            <a:t>2</a:t>
          </a:r>
          <a:r>
            <a:rPr kumimoji="1" lang="ja-JP" altLang="ja-JP" sz="1100">
              <a:solidFill>
                <a:schemeClr val="dk1"/>
              </a:solidFill>
              <a:effectLst/>
              <a:latin typeface="+mn-ea"/>
              <a:ea typeface="+mn-ea"/>
              <a:cs typeface="+mn-cs"/>
            </a:rPr>
            <a:t>年度比較では普通交付税の再算定の影響で</a:t>
          </a:r>
          <a:r>
            <a:rPr kumimoji="1" lang="en-US" altLang="ja-JP" sz="1100">
              <a:solidFill>
                <a:schemeClr val="dk1"/>
              </a:solidFill>
              <a:effectLst/>
              <a:latin typeface="+mn-ea"/>
              <a:ea typeface="+mn-ea"/>
              <a:cs typeface="+mn-cs"/>
            </a:rPr>
            <a:t>1.1</a:t>
          </a:r>
          <a:r>
            <a:rPr kumimoji="1" lang="ja-JP" altLang="ja-JP" sz="1100">
              <a:solidFill>
                <a:schemeClr val="dk1"/>
              </a:solidFill>
              <a:effectLst/>
              <a:latin typeface="+mn-ea"/>
              <a:ea typeface="+mn-ea"/>
              <a:cs typeface="+mn-cs"/>
            </a:rPr>
            <a:t>ポイント減少しているが、依然として類似団体平均値と比較して高い比率となっており、財政構造の硬直化が見られる。</a:t>
          </a:r>
          <a:endParaRPr kumimoji="0" lang="en-US" altLang="ja-JP" sz="1100">
            <a:solidFill>
              <a:schemeClr val="dk1"/>
            </a:solidFill>
            <a:effectLst/>
            <a:latin typeface="+mn-ea"/>
            <a:ea typeface="+mn-ea"/>
            <a:cs typeface="+mn-cs"/>
          </a:endParaRPr>
        </a:p>
        <a:p>
          <a:r>
            <a:rPr kumimoji="0"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令和元年度からの社会福祉事務所設置、高齢化の進行により扶助費の増加が危惧される。</a:t>
          </a:r>
          <a:endParaRPr lang="ja-JP" altLang="ja-JP" sz="1100">
            <a:effectLst/>
            <a:latin typeface="+mn-ea"/>
            <a:ea typeface="+mn-ea"/>
          </a:endParaRPr>
        </a:p>
        <a:p>
          <a:r>
            <a:rPr kumimoji="1" lang="ja-JP" altLang="ja-JP" sz="1100">
              <a:solidFill>
                <a:schemeClr val="dk1"/>
              </a:solidFill>
              <a:effectLst/>
              <a:latin typeface="+mn-ea"/>
              <a:ea typeface="+mn-ea"/>
              <a:cs typeface="+mn-cs"/>
            </a:rPr>
            <a:t>  各事業会計への繰出金や一部事務組合への負担金も増加してきていることから、経費削減・収入増の対策を講じ財政健全化に努める。</a:t>
          </a:r>
          <a:endParaRPr lang="ja-JP" altLang="ja-JP" sz="1100">
            <a:effectLst/>
            <a:latin typeface="+mn-ea"/>
            <a:ea typeface="+mn-ea"/>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56896</xdr:rowOff>
    </xdr:from>
    <xdr:to>
      <xdr:col>23</xdr:col>
      <xdr:colOff>133350</xdr:colOff>
      <xdr:row>66</xdr:row>
      <xdr:rowOff>169418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2446"/>
          <a:ext cx="0" cy="13126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141495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57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169418</xdr:rowOff>
    </xdr:from>
    <xdr:to>
      <xdr:col>24</xdr:col>
      <xdr:colOff>12700</xdr:colOff>
      <xdr:row>66</xdr:row>
      <xdr:rowOff>169418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851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143273</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15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56896</xdr:rowOff>
    </xdr:from>
    <xdr:to>
      <xdr:col>24</xdr:col>
      <xdr:colOff>12700</xdr:colOff>
      <xdr:row>59</xdr:row>
      <xdr:rowOff>56896</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2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64</xdr:row>
      <xdr:rowOff>87630</xdr:rowOff>
    </xdr:from>
    <xdr:to>
      <xdr:col>23</xdr:col>
      <xdr:colOff>133350</xdr:colOff>
      <xdr:row>64</xdr:row>
      <xdr:rowOff>135890</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106043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123461</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106934</xdr:rowOff>
    </xdr:from>
    <xdr:to>
      <xdr:col>23</xdr:col>
      <xdr:colOff>184150</xdr:colOff>
      <xdr:row>64</xdr:row>
      <xdr:rowOff>37084</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64</xdr:row>
      <xdr:rowOff>5588</xdr:rowOff>
    </xdr:from>
    <xdr:to>
      <xdr:col>19</xdr:col>
      <xdr:colOff>133350</xdr:colOff>
      <xdr:row>64</xdr:row>
      <xdr:rowOff>87630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978388"/>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39370</xdr:rowOff>
    </xdr:from>
    <xdr:to>
      <xdr:col>19</xdr:col>
      <xdr:colOff>184150</xdr:colOff>
      <xdr:row>63</xdr:row>
      <xdr:rowOff>140970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151147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609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70866</xdr:rowOff>
    </xdr:from>
    <xdr:to>
      <xdr:col>15</xdr:col>
      <xdr:colOff>82550</xdr:colOff>
      <xdr:row>64</xdr:row>
      <xdr:rowOff>5588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872216"/>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24892</xdr:rowOff>
    </xdr:from>
    <xdr:to>
      <xdr:col>15</xdr:col>
      <xdr:colOff>133350</xdr:colOff>
      <xdr:row>63</xdr:row>
      <xdr:rowOff>126492</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262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136669</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595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70866</xdr:rowOff>
    </xdr:from>
    <xdr:to>
      <xdr:col>11</xdr:col>
      <xdr:colOff>31750</xdr:colOff>
      <xdr:row>65</xdr:row>
      <xdr:rowOff>17526</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872216"/>
          <a:ext cx="889000" cy="2895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41910</xdr:rowOff>
    </xdr:from>
    <xdr:to>
      <xdr:col>11</xdr:col>
      <xdr:colOff>82550</xdr:colOff>
      <xdr:row>62</xdr:row>
      <xdr:rowOff>143510</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67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153687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49022</xdr:rowOff>
    </xdr:from>
    <xdr:to>
      <xdr:col>7</xdr:col>
      <xdr:colOff>31750</xdr:colOff>
      <xdr:row>63</xdr:row>
      <xdr:rowOff>150622</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160799</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85090</xdr:rowOff>
    </xdr:from>
    <xdr:to>
      <xdr:col>23</xdr:col>
      <xdr:colOff>184150</xdr:colOff>
      <xdr:row>65</xdr:row>
      <xdr:rowOff>15240</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105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64</xdr:row>
      <xdr:rowOff>57167</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1029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64</xdr:row>
      <xdr:rowOff>36830</xdr:rowOff>
    </xdr:from>
    <xdr:to>
      <xdr:col>19</xdr:col>
      <xdr:colOff>184150</xdr:colOff>
      <xdr:row>64</xdr:row>
      <xdr:rowOff>138430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123207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126238</xdr:rowOff>
    </xdr:from>
    <xdr:to>
      <xdr:col>15</xdr:col>
      <xdr:colOff>133350</xdr:colOff>
      <xdr:row>64</xdr:row>
      <xdr:rowOff>56388</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927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64</xdr:row>
      <xdr:rowOff>41165</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1013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20066</xdr:rowOff>
    </xdr:from>
    <xdr:to>
      <xdr:col>11</xdr:col>
      <xdr:colOff>82550</xdr:colOff>
      <xdr:row>63</xdr:row>
      <xdr:rowOff>121666</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106443</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907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138176</xdr:rowOff>
    </xdr:from>
    <xdr:to>
      <xdr:col>7</xdr:col>
      <xdr:colOff>31750</xdr:colOff>
      <xdr:row>65</xdr:row>
      <xdr:rowOff>68326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1110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53103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1197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[405,111</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人件費については、</a:t>
          </a:r>
          <a:r>
            <a:rPr kumimoji="1" lang="ja-JP" altLang="en-US" sz="1100">
              <a:solidFill>
                <a:schemeClr val="dk1"/>
              </a:solidFill>
              <a:effectLst/>
              <a:latin typeface="+mn-ea"/>
              <a:ea typeface="+mn-ea"/>
              <a:cs typeface="+mn-cs"/>
            </a:rPr>
            <a:t>会計年度任用職員も含めた給与改定による影響が大きい。</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また、</a:t>
          </a:r>
          <a:r>
            <a:rPr kumimoji="1" lang="ja-JP" altLang="ja-JP" sz="1100">
              <a:solidFill>
                <a:schemeClr val="dk1"/>
              </a:solidFill>
              <a:effectLst/>
              <a:latin typeface="+mn-ea"/>
              <a:ea typeface="+mn-ea"/>
              <a:cs typeface="+mn-cs"/>
            </a:rPr>
            <a:t>人件費に準ずる費用としての特別会計への繰出金が類似団体と比較して高い比率となっている。</a:t>
          </a:r>
          <a:endParaRPr lang="ja-JP" altLang="ja-JP" sz="1100">
            <a:effectLst/>
            <a:latin typeface="+mn-ea"/>
            <a:ea typeface="+mn-ea"/>
          </a:endParaRPr>
        </a:p>
        <a:p>
          <a:r>
            <a:rPr kumimoji="1" lang="ja-JP" altLang="ja-JP" sz="1100">
              <a:solidFill>
                <a:schemeClr val="dk1"/>
              </a:solidFill>
              <a:effectLst/>
              <a:latin typeface="+mn-ea"/>
              <a:ea typeface="+mn-ea"/>
              <a:cs typeface="+mn-cs"/>
            </a:rPr>
            <a:t>  物件費全体では、ふるさと応援寄附金の返礼業務手数料に左右されるが、光熱水費や燃料費など近年の物価高騰の影響に伴い増加する見込みであるため、行財政改革等への取り組みなどを進め、人件費・物件費等の削減に努める。</a:t>
          </a:r>
          <a:endParaRPr lang="ja-JP" altLang="ja-JP" sz="1100">
            <a:effectLst/>
            <a:latin typeface="+mn-ea"/>
            <a:ea typeface="+mn-ea"/>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6" name="人件費・物件費等の状況グラフ枠">
          <a:extLst>
            <a:ext uri="{FF2B5EF4-FFF2-40B4-BE49-F238E27FC236}">
              <a16:creationId xmlns:a16="http://schemas.microsoft.com/office/drawing/2014/main" id="{00000000-0008-0000-0300-0000BA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171126</xdr:rowOff>
    </xdr:from>
    <xdr:to>
      <xdr:col>23</xdr:col>
      <xdr:colOff>133350</xdr:colOff>
      <xdr:row>88</xdr:row>
      <xdr:rowOff>31454</xdr:rowOff>
    </xdr:to>
    <xdr:cxnSp macro="">
      <xdr:nvCxnSpPr>
        <xdr:cNvPr id="187" name="直線コネクタ 186">
          <a:extLst>
            <a:ext uri="{FF2B5EF4-FFF2-40B4-BE49-F238E27FC236}">
              <a16:creationId xmlns:a16="http://schemas.microsoft.com/office/drawing/2014/main" id="{00000000-0008-0000-0300-0000BB000000}"/>
            </a:ext>
          </a:extLst>
        </xdr:cNvPr>
        <xdr:cNvCxnSpPr/>
      </xdr:nvCxnSpPr>
      <xdr:spPr>
        <a:xfrm flipV="1">
          <a:off x="4953000" y="13887126"/>
          <a:ext cx="0" cy="12319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88</xdr:row>
      <xdr:rowOff>3531</xdr:rowOff>
    </xdr:from>
    <xdr:ext cx="762000" cy="259045"/>
    <xdr:sp macro="" textlink="">
      <xdr:nvSpPr>
        <xdr:cNvPr id="188" name="人件費・物件費等の状況最小値テキスト">
          <a:extLst>
            <a:ext uri="{FF2B5EF4-FFF2-40B4-BE49-F238E27FC236}">
              <a16:creationId xmlns:a16="http://schemas.microsoft.com/office/drawing/2014/main" id="{00000000-0008-0000-0300-0000BC000000}"/>
            </a:ext>
          </a:extLst>
        </xdr:cNvPr>
        <xdr:cNvSpPr txBox="1"/>
      </xdr:nvSpPr>
      <xdr:spPr>
        <a:xfrm>
          <a:off x="5041900" y="15091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713,035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88</xdr:row>
      <xdr:rowOff>31454</xdr:rowOff>
    </xdr:from>
    <xdr:to>
      <xdr:col>24</xdr:col>
      <xdr:colOff>12700</xdr:colOff>
      <xdr:row>88</xdr:row>
      <xdr:rowOff>31454</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a:off x="4864100" y="15119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86053</xdr:rowOff>
    </xdr:from>
    <xdr:ext cx="762000" cy="259045"/>
    <xdr:sp macro="" textlink="">
      <xdr:nvSpPr>
        <xdr:cNvPr id="190" name="人件費・物件費等の状況最大値テキスト">
          <a:extLst>
            <a:ext uri="{FF2B5EF4-FFF2-40B4-BE49-F238E27FC236}">
              <a16:creationId xmlns:a16="http://schemas.microsoft.com/office/drawing/2014/main" id="{00000000-0008-0000-0300-0000BE000000}"/>
            </a:ext>
          </a:extLst>
        </xdr:cNvPr>
        <xdr:cNvSpPr txBox="1"/>
      </xdr:nvSpPr>
      <xdr:spPr>
        <a:xfrm>
          <a:off x="5041900" y="13630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202,497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171126</xdr:rowOff>
    </xdr:from>
    <xdr:to>
      <xdr:col>24</xdr:col>
      <xdr:colOff>12700</xdr:colOff>
      <xdr:row>80</xdr:row>
      <xdr:rowOff>171126</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38871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37174</xdr:rowOff>
    </xdr:from>
    <xdr:to>
      <xdr:col>23</xdr:col>
      <xdr:colOff>133350</xdr:colOff>
      <xdr:row>83</xdr:row>
      <xdr:rowOff>145683</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114800" y="14267524"/>
          <a:ext cx="838200" cy="108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79794</xdr:rowOff>
    </xdr:from>
    <xdr:ext cx="762000" cy="259045"/>
    <xdr:sp macro="" textlink="">
      <xdr:nvSpPr>
        <xdr:cNvPr id="193" name="人件費・物件費等の状況平均値テキスト">
          <a:extLst>
            <a:ext uri="{FF2B5EF4-FFF2-40B4-BE49-F238E27FC236}">
              <a16:creationId xmlns:a16="http://schemas.microsoft.com/office/drawing/2014/main" id="{00000000-0008-0000-0300-0000C1000000}"/>
            </a:ext>
          </a:extLst>
        </xdr:cNvPr>
        <xdr:cNvSpPr txBox="1"/>
      </xdr:nvSpPr>
      <xdr:spPr>
        <a:xfrm>
          <a:off x="5041900" y="141386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63267</xdr:rowOff>
    </xdr:from>
    <xdr:to>
      <xdr:col>23</xdr:col>
      <xdr:colOff>184150</xdr:colOff>
      <xdr:row>83</xdr:row>
      <xdr:rowOff>164867</xdr:rowOff>
    </xdr:to>
    <xdr:sp macro="" textlink="">
      <xdr:nvSpPr>
        <xdr:cNvPr id="194" name="フローチャート: 判断 193">
          <a:extLst>
            <a:ext uri="{FF2B5EF4-FFF2-40B4-BE49-F238E27FC236}">
              <a16:creationId xmlns:a16="http://schemas.microsoft.com/office/drawing/2014/main" id="{00000000-0008-0000-0300-0000C2000000}"/>
            </a:ext>
          </a:extLst>
        </xdr:cNvPr>
        <xdr:cNvSpPr/>
      </xdr:nvSpPr>
      <xdr:spPr>
        <a:xfrm>
          <a:off x="4902200" y="142936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31544</xdr:rowOff>
    </xdr:from>
    <xdr:to>
      <xdr:col>19</xdr:col>
      <xdr:colOff>133350</xdr:colOff>
      <xdr:row>83</xdr:row>
      <xdr:rowOff>37174</xdr:rowOff>
    </xdr:to>
    <xdr:cxnSp macro="">
      <xdr:nvCxnSpPr>
        <xdr:cNvPr id="195" name="直線コネクタ 194">
          <a:extLst>
            <a:ext uri="{FF2B5EF4-FFF2-40B4-BE49-F238E27FC236}">
              <a16:creationId xmlns:a16="http://schemas.microsoft.com/office/drawing/2014/main" id="{00000000-0008-0000-0300-0000C3000000}"/>
            </a:ext>
          </a:extLst>
        </xdr:cNvPr>
        <xdr:cNvCxnSpPr/>
      </xdr:nvCxnSpPr>
      <xdr:spPr>
        <a:xfrm>
          <a:off x="3225800" y="14261894"/>
          <a:ext cx="889000" cy="5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166067</xdr:rowOff>
    </xdr:from>
    <xdr:to>
      <xdr:col>19</xdr:col>
      <xdr:colOff>184150</xdr:colOff>
      <xdr:row>83</xdr:row>
      <xdr:rowOff>96217</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064000" y="142249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80994</xdr:rowOff>
    </xdr:from>
    <xdr:ext cx="736600" cy="259045"/>
    <xdr:sp macro="" textlink="">
      <xdr:nvSpPr>
        <xdr:cNvPr id="197" name="テキスト ボックス 196">
          <a:extLst>
            <a:ext uri="{FF2B5EF4-FFF2-40B4-BE49-F238E27FC236}">
              <a16:creationId xmlns:a16="http://schemas.microsoft.com/office/drawing/2014/main" id="{00000000-0008-0000-0300-0000C5000000}"/>
            </a:ext>
          </a:extLst>
        </xdr:cNvPr>
        <xdr:cNvSpPr txBox="1"/>
      </xdr:nvSpPr>
      <xdr:spPr>
        <a:xfrm>
          <a:off x="3733800" y="14311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152960</xdr:rowOff>
    </xdr:from>
    <xdr:to>
      <xdr:col>15</xdr:col>
      <xdr:colOff>82550</xdr:colOff>
      <xdr:row>83</xdr:row>
      <xdr:rowOff>31544</xdr:rowOff>
    </xdr:to>
    <xdr:cxnSp macro="">
      <xdr:nvCxnSpPr>
        <xdr:cNvPr id="198" name="直線コネクタ 197">
          <a:extLst>
            <a:ext uri="{FF2B5EF4-FFF2-40B4-BE49-F238E27FC236}">
              <a16:creationId xmlns:a16="http://schemas.microsoft.com/office/drawing/2014/main" id="{00000000-0008-0000-0300-0000C6000000}"/>
            </a:ext>
          </a:extLst>
        </xdr:cNvPr>
        <xdr:cNvCxnSpPr/>
      </xdr:nvCxnSpPr>
      <xdr:spPr>
        <a:xfrm>
          <a:off x="2336800" y="14211860"/>
          <a:ext cx="889000" cy="50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137413</xdr:rowOff>
    </xdr:from>
    <xdr:to>
      <xdr:col>15</xdr:col>
      <xdr:colOff>133350</xdr:colOff>
      <xdr:row>83</xdr:row>
      <xdr:rowOff>67563</xdr:rowOff>
    </xdr:to>
    <xdr:sp macro="" textlink="">
      <xdr:nvSpPr>
        <xdr:cNvPr id="199" name="フローチャート: 判断 198">
          <a:extLst>
            <a:ext uri="{FF2B5EF4-FFF2-40B4-BE49-F238E27FC236}">
              <a16:creationId xmlns:a16="http://schemas.microsoft.com/office/drawing/2014/main" id="{00000000-0008-0000-0300-0000C7000000}"/>
            </a:ext>
          </a:extLst>
        </xdr:cNvPr>
        <xdr:cNvSpPr/>
      </xdr:nvSpPr>
      <xdr:spPr>
        <a:xfrm>
          <a:off x="3175000" y="14196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77740</xdr:rowOff>
    </xdr:from>
    <xdr:ext cx="762000" cy="259045"/>
    <xdr:sp macro="" textlink="">
      <xdr:nvSpPr>
        <xdr:cNvPr id="200" name="テキスト ボックス 199">
          <a:extLst>
            <a:ext uri="{FF2B5EF4-FFF2-40B4-BE49-F238E27FC236}">
              <a16:creationId xmlns:a16="http://schemas.microsoft.com/office/drawing/2014/main" id="{00000000-0008-0000-0300-0000C8000000}"/>
            </a:ext>
          </a:extLst>
        </xdr:cNvPr>
        <xdr:cNvSpPr txBox="1"/>
      </xdr:nvSpPr>
      <xdr:spPr>
        <a:xfrm>
          <a:off x="2844800" y="139651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151239</xdr:rowOff>
    </xdr:from>
    <xdr:to>
      <xdr:col>11</xdr:col>
      <xdr:colOff>31750</xdr:colOff>
      <xdr:row>82</xdr:row>
      <xdr:rowOff>152960</xdr:rowOff>
    </xdr:to>
    <xdr:cxnSp macro="">
      <xdr:nvCxnSpPr>
        <xdr:cNvPr id="201" name="直線コネクタ 200">
          <a:extLst>
            <a:ext uri="{FF2B5EF4-FFF2-40B4-BE49-F238E27FC236}">
              <a16:creationId xmlns:a16="http://schemas.microsoft.com/office/drawing/2014/main" id="{00000000-0008-0000-0300-0000C9000000}"/>
            </a:ext>
          </a:extLst>
        </xdr:cNvPr>
        <xdr:cNvCxnSpPr/>
      </xdr:nvCxnSpPr>
      <xdr:spPr>
        <a:xfrm>
          <a:off x="1447800" y="14210139"/>
          <a:ext cx="889000" cy="1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110922</xdr:rowOff>
    </xdr:from>
    <xdr:to>
      <xdr:col>11</xdr:col>
      <xdr:colOff>82550</xdr:colOff>
      <xdr:row>83</xdr:row>
      <xdr:rowOff>41072</xdr:rowOff>
    </xdr:to>
    <xdr:sp macro="" textlink="">
      <xdr:nvSpPr>
        <xdr:cNvPr id="202" name="フローチャート: 判断 201">
          <a:extLst>
            <a:ext uri="{FF2B5EF4-FFF2-40B4-BE49-F238E27FC236}">
              <a16:creationId xmlns:a16="http://schemas.microsoft.com/office/drawing/2014/main" id="{00000000-0008-0000-0300-0000CA000000}"/>
            </a:ext>
          </a:extLst>
        </xdr:cNvPr>
        <xdr:cNvSpPr/>
      </xdr:nvSpPr>
      <xdr:spPr>
        <a:xfrm>
          <a:off x="2286000" y="14169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25849</xdr:rowOff>
    </xdr:from>
    <xdr:ext cx="762000" cy="259045"/>
    <xdr:sp macro="" textlink="">
      <xdr:nvSpPr>
        <xdr:cNvPr id="203" name="テキスト ボックス 202">
          <a:extLst>
            <a:ext uri="{FF2B5EF4-FFF2-40B4-BE49-F238E27FC236}">
              <a16:creationId xmlns:a16="http://schemas.microsoft.com/office/drawing/2014/main" id="{00000000-0008-0000-0300-0000CB000000}"/>
            </a:ext>
          </a:extLst>
        </xdr:cNvPr>
        <xdr:cNvSpPr txBox="1"/>
      </xdr:nvSpPr>
      <xdr:spPr>
        <a:xfrm>
          <a:off x="1955800" y="14256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64208</xdr:rowOff>
    </xdr:from>
    <xdr:to>
      <xdr:col>7</xdr:col>
      <xdr:colOff>31750</xdr:colOff>
      <xdr:row>82</xdr:row>
      <xdr:rowOff>165808</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1397000" y="1412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4535</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066800" y="1389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321,346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94883</xdr:rowOff>
    </xdr:from>
    <xdr:to>
      <xdr:col>23</xdr:col>
      <xdr:colOff>184150</xdr:colOff>
      <xdr:row>84</xdr:row>
      <xdr:rowOff>25033</xdr:rowOff>
    </xdr:to>
    <xdr:sp macro="" textlink="">
      <xdr:nvSpPr>
        <xdr:cNvPr id="211" name="楕円 210">
          <a:extLst>
            <a:ext uri="{FF2B5EF4-FFF2-40B4-BE49-F238E27FC236}">
              <a16:creationId xmlns:a16="http://schemas.microsoft.com/office/drawing/2014/main" id="{00000000-0008-0000-0300-0000D3000000}"/>
            </a:ext>
          </a:extLst>
        </xdr:cNvPr>
        <xdr:cNvSpPr/>
      </xdr:nvSpPr>
      <xdr:spPr>
        <a:xfrm>
          <a:off x="4902200" y="14325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66960</xdr:rowOff>
    </xdr:from>
    <xdr:ext cx="762000" cy="259045"/>
    <xdr:sp macro="" textlink="">
      <xdr:nvSpPr>
        <xdr:cNvPr id="212" name="人件費・物件費等の状況該当値テキスト">
          <a:extLst>
            <a:ext uri="{FF2B5EF4-FFF2-40B4-BE49-F238E27FC236}">
              <a16:creationId xmlns:a16="http://schemas.microsoft.com/office/drawing/2014/main" id="{00000000-0008-0000-0300-0000D4000000}"/>
            </a:ext>
          </a:extLst>
        </xdr:cNvPr>
        <xdr:cNvSpPr txBox="1"/>
      </xdr:nvSpPr>
      <xdr:spPr>
        <a:xfrm>
          <a:off x="5041900" y="14297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405,111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157824</xdr:rowOff>
    </xdr:from>
    <xdr:to>
      <xdr:col>19</xdr:col>
      <xdr:colOff>184150</xdr:colOff>
      <xdr:row>83</xdr:row>
      <xdr:rowOff>87974</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064000" y="14216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98151</xdr:rowOff>
    </xdr:from>
    <xdr:ext cx="736600" cy="259045"/>
    <xdr:sp macro="" textlink="">
      <xdr:nvSpPr>
        <xdr:cNvPr id="214" name="テキスト ボックス 213">
          <a:extLst>
            <a:ext uri="{FF2B5EF4-FFF2-40B4-BE49-F238E27FC236}">
              <a16:creationId xmlns:a16="http://schemas.microsoft.com/office/drawing/2014/main" id="{00000000-0008-0000-0300-0000D6000000}"/>
            </a:ext>
          </a:extLst>
        </xdr:cNvPr>
        <xdr:cNvSpPr txBox="1"/>
      </xdr:nvSpPr>
      <xdr:spPr>
        <a:xfrm>
          <a:off x="3733800" y="139856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360,143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152194</xdr:rowOff>
    </xdr:from>
    <xdr:to>
      <xdr:col>15</xdr:col>
      <xdr:colOff>133350</xdr:colOff>
      <xdr:row>83</xdr:row>
      <xdr:rowOff>82344</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3175000" y="1421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67121</xdr:rowOff>
    </xdr:from>
    <xdr:ext cx="7620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2844800" y="14297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102160</xdr:rowOff>
    </xdr:from>
    <xdr:to>
      <xdr:col>11</xdr:col>
      <xdr:colOff>82550</xdr:colOff>
      <xdr:row>83</xdr:row>
      <xdr:rowOff>32310</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2286000" y="14161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42487</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1955800" y="13929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100439</xdr:rowOff>
    </xdr:from>
    <xdr:to>
      <xdr:col>7</xdr:col>
      <xdr:colOff>31750</xdr:colOff>
      <xdr:row>83</xdr:row>
      <xdr:rowOff>30589</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1397000" y="1415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15366</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066800" y="1424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1" name="正方形/長方形 220">
          <a:extLst>
            <a:ext uri="{FF2B5EF4-FFF2-40B4-BE49-F238E27FC236}">
              <a16:creationId xmlns:a16="http://schemas.microsoft.com/office/drawing/2014/main" id="{00000000-0008-0000-0300-0000DD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3" name="テキスト ボックス 232">
          <a:extLst>
            <a:ext uri="{FF2B5EF4-FFF2-40B4-BE49-F238E27FC236}">
              <a16:creationId xmlns:a16="http://schemas.microsoft.com/office/drawing/2014/main" id="{00000000-0008-0000-0300-0000E9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類似団体平均値</a:t>
          </a:r>
          <a:r>
            <a:rPr kumimoji="1" lang="ja-JP" altLang="en-US" sz="1100">
              <a:solidFill>
                <a:schemeClr val="dk1"/>
              </a:solidFill>
              <a:effectLst/>
              <a:latin typeface="+mn-ea"/>
              <a:ea typeface="+mn-ea"/>
              <a:cs typeface="+mn-cs"/>
            </a:rPr>
            <a:t>と比較して低い水準となっている。</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給与構造改革前の給与体系や職員の年齢構成の偏りなど</a:t>
          </a:r>
          <a:r>
            <a:rPr kumimoji="1" lang="ja-JP" altLang="en-US" sz="1100">
              <a:solidFill>
                <a:schemeClr val="dk1"/>
              </a:solidFill>
              <a:effectLst/>
              <a:latin typeface="+mn-ea"/>
              <a:ea typeface="+mn-ea"/>
              <a:cs typeface="+mn-cs"/>
            </a:rPr>
            <a:t>に影響されるため、</a:t>
          </a:r>
          <a:r>
            <a:rPr kumimoji="1" lang="ja-JP" altLang="ja-JP" sz="1100">
              <a:solidFill>
                <a:schemeClr val="dk1"/>
              </a:solidFill>
              <a:effectLst/>
              <a:latin typeface="+mn-ea"/>
              <a:ea typeface="+mn-ea"/>
              <a:cs typeface="+mn-cs"/>
            </a:rPr>
            <a:t>定員適正化計画</a:t>
          </a:r>
          <a:r>
            <a:rPr kumimoji="1" lang="ja-JP" altLang="en-US" sz="1100">
              <a:solidFill>
                <a:schemeClr val="dk1"/>
              </a:solidFill>
              <a:effectLst/>
              <a:latin typeface="+mn-ea"/>
              <a:ea typeface="+mn-ea"/>
              <a:cs typeface="+mn-cs"/>
            </a:rPr>
            <a:t>等</a:t>
          </a:r>
          <a:r>
            <a:rPr kumimoji="1" lang="ja-JP" altLang="ja-JP" sz="1100">
              <a:solidFill>
                <a:schemeClr val="dk1"/>
              </a:solidFill>
              <a:effectLst/>
              <a:latin typeface="+mn-ea"/>
              <a:ea typeface="+mn-ea"/>
              <a:cs typeface="+mn-cs"/>
            </a:rPr>
            <a:t>基づき、より一層の給与の適正化に努める。</a:t>
          </a:r>
          <a:endParaRPr lang="ja-JP" altLang="ja-JP" sz="1100">
            <a:effectLst/>
            <a:latin typeface="+mn-ea"/>
            <a:ea typeface="+mn-ea"/>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4" name="直線コネクタ 233">
          <a:extLst>
            <a:ext uri="{FF2B5EF4-FFF2-40B4-BE49-F238E27FC236}">
              <a16:creationId xmlns:a16="http://schemas.microsoft.com/office/drawing/2014/main" id="{00000000-0008-0000-0300-0000EA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8" name="給与水準   （国との比較）グラフ枠">
          <a:extLst>
            <a:ext uri="{FF2B5EF4-FFF2-40B4-BE49-F238E27FC236}">
              <a16:creationId xmlns:a16="http://schemas.microsoft.com/office/drawing/2014/main" id="{00000000-0008-0000-0300-0000F8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17639</xdr:rowOff>
    </xdr:from>
    <xdr:to>
      <xdr:col>81</xdr:col>
      <xdr:colOff>44450</xdr:colOff>
      <xdr:row>88</xdr:row>
      <xdr:rowOff>160866</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17018000" y="13733639"/>
          <a:ext cx="0" cy="15148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132943</xdr:rowOff>
    </xdr:from>
    <xdr:ext cx="762000" cy="259045"/>
    <xdr:sp macro="" textlink="">
      <xdr:nvSpPr>
        <xdr:cNvPr id="250" name="給与水準   （国との比較）最小値テキスト">
          <a:extLst>
            <a:ext uri="{FF2B5EF4-FFF2-40B4-BE49-F238E27FC236}">
              <a16:creationId xmlns:a16="http://schemas.microsoft.com/office/drawing/2014/main" id="{00000000-0008-0000-0300-0000FA000000}"/>
            </a:ext>
          </a:extLst>
        </xdr:cNvPr>
        <xdr:cNvSpPr txBox="1"/>
      </xdr:nvSpPr>
      <xdr:spPr>
        <a:xfrm>
          <a:off x="17106900" y="1522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88</xdr:row>
      <xdr:rowOff>160866</xdr:rowOff>
    </xdr:from>
    <xdr:to>
      <xdr:col>81</xdr:col>
      <xdr:colOff>133350</xdr:colOff>
      <xdr:row>88</xdr:row>
      <xdr:rowOff>160866</xdr:rowOff>
    </xdr:to>
    <xdr:cxnSp macro="">
      <xdr:nvCxnSpPr>
        <xdr:cNvPr id="251" name="直線コネクタ 250">
          <a:extLst>
            <a:ext uri="{FF2B5EF4-FFF2-40B4-BE49-F238E27FC236}">
              <a16:creationId xmlns:a16="http://schemas.microsoft.com/office/drawing/2014/main" id="{00000000-0008-0000-0300-0000FB000000}"/>
            </a:ext>
          </a:extLst>
        </xdr:cNvPr>
        <xdr:cNvCxnSpPr/>
      </xdr:nvCxnSpPr>
      <xdr:spPr>
        <a:xfrm>
          <a:off x="16929100" y="15248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104016</xdr:rowOff>
    </xdr:from>
    <xdr:ext cx="762000" cy="259045"/>
    <xdr:sp macro="" textlink="">
      <xdr:nvSpPr>
        <xdr:cNvPr id="252" name="給与水準   （国との比較）最大値テキスト">
          <a:extLst>
            <a:ext uri="{FF2B5EF4-FFF2-40B4-BE49-F238E27FC236}">
              <a16:creationId xmlns:a16="http://schemas.microsoft.com/office/drawing/2014/main" id="{00000000-0008-0000-0300-0000FC000000}"/>
            </a:ext>
          </a:extLst>
        </xdr:cNvPr>
        <xdr:cNvSpPr txBox="1"/>
      </xdr:nvSpPr>
      <xdr:spPr>
        <a:xfrm>
          <a:off x="17106900" y="1347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17639</xdr:rowOff>
    </xdr:from>
    <xdr:to>
      <xdr:col>81</xdr:col>
      <xdr:colOff>133350</xdr:colOff>
      <xdr:row>80</xdr:row>
      <xdr:rowOff>17639</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a:off x="16929100" y="13733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93134</xdr:rowOff>
    </xdr:from>
    <xdr:to>
      <xdr:col>81</xdr:col>
      <xdr:colOff>44450</xdr:colOff>
      <xdr:row>85</xdr:row>
      <xdr:rowOff>125589</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flipV="1">
          <a:off x="16179800" y="14323484"/>
          <a:ext cx="838200" cy="3753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84</xdr:row>
      <xdr:rowOff>111072</xdr:rowOff>
    </xdr:from>
    <xdr:ext cx="762000" cy="259045"/>
    <xdr:sp macro="" textlink="">
      <xdr:nvSpPr>
        <xdr:cNvPr id="255" name="給与水準   （国との比較）平均値テキスト">
          <a:extLst>
            <a:ext uri="{FF2B5EF4-FFF2-40B4-BE49-F238E27FC236}">
              <a16:creationId xmlns:a16="http://schemas.microsoft.com/office/drawing/2014/main" id="{00000000-0008-0000-0300-0000FF000000}"/>
            </a:ext>
          </a:extLst>
        </xdr:cNvPr>
        <xdr:cNvSpPr txBox="1"/>
      </xdr:nvSpPr>
      <xdr:spPr>
        <a:xfrm>
          <a:off x="17106900" y="145128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138995</xdr:rowOff>
    </xdr:from>
    <xdr:to>
      <xdr:col>81</xdr:col>
      <xdr:colOff>95250</xdr:colOff>
      <xdr:row>85</xdr:row>
      <xdr:rowOff>69145</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6967200" y="14540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125589</xdr:rowOff>
    </xdr:from>
    <xdr:to>
      <xdr:col>77</xdr:col>
      <xdr:colOff>44450</xdr:colOff>
      <xdr:row>85</xdr:row>
      <xdr:rowOff>152400</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flipV="1">
          <a:off x="15290800" y="14698839"/>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98778</xdr:rowOff>
    </xdr:from>
    <xdr:to>
      <xdr:col>77</xdr:col>
      <xdr:colOff>95250</xdr:colOff>
      <xdr:row>85</xdr:row>
      <xdr:rowOff>28928</xdr:rowOff>
    </xdr:to>
    <xdr:sp macro="" textlink="">
      <xdr:nvSpPr>
        <xdr:cNvPr id="258" name="フローチャート: 判断 257">
          <a:extLst>
            <a:ext uri="{FF2B5EF4-FFF2-40B4-BE49-F238E27FC236}">
              <a16:creationId xmlns:a16="http://schemas.microsoft.com/office/drawing/2014/main" id="{00000000-0008-0000-0300-000002010000}"/>
            </a:ext>
          </a:extLst>
        </xdr:cNvPr>
        <xdr:cNvSpPr/>
      </xdr:nvSpPr>
      <xdr:spPr>
        <a:xfrm>
          <a:off x="16129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39105</xdr:rowOff>
    </xdr:from>
    <xdr:ext cx="736600" cy="259045"/>
    <xdr:sp macro="" textlink="">
      <xdr:nvSpPr>
        <xdr:cNvPr id="259" name="テキスト ボックス 258">
          <a:extLst>
            <a:ext uri="{FF2B5EF4-FFF2-40B4-BE49-F238E27FC236}">
              <a16:creationId xmlns:a16="http://schemas.microsoft.com/office/drawing/2014/main" id="{00000000-0008-0000-0300-000003010000}"/>
            </a:ext>
          </a:extLst>
        </xdr:cNvPr>
        <xdr:cNvSpPr txBox="1"/>
      </xdr:nvSpPr>
      <xdr:spPr>
        <a:xfrm>
          <a:off x="15798800" y="14269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152400</xdr:rowOff>
    </xdr:from>
    <xdr:to>
      <xdr:col>72</xdr:col>
      <xdr:colOff>203200</xdr:colOff>
      <xdr:row>86</xdr:row>
      <xdr:rowOff>128411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4401800" y="14725650"/>
          <a:ext cx="889000" cy="147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98778</xdr:rowOff>
    </xdr:from>
    <xdr:to>
      <xdr:col>73</xdr:col>
      <xdr:colOff>44450</xdr:colOff>
      <xdr:row>85</xdr:row>
      <xdr:rowOff>28928</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5240000" y="1450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39105</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4909800" y="14269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34572</xdr:rowOff>
    </xdr:from>
    <xdr:to>
      <xdr:col>68</xdr:col>
      <xdr:colOff>152400</xdr:colOff>
      <xdr:row>86</xdr:row>
      <xdr:rowOff>128411</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a:off x="13512800" y="14779272"/>
          <a:ext cx="889000" cy="93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125589</xdr:rowOff>
    </xdr:from>
    <xdr:to>
      <xdr:col>68</xdr:col>
      <xdr:colOff>203200</xdr:colOff>
      <xdr:row>85</xdr:row>
      <xdr:rowOff>55739</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4351000" y="14527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65916</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020800" y="14296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152400</xdr:rowOff>
    </xdr:from>
    <xdr:to>
      <xdr:col>64</xdr:col>
      <xdr:colOff>152400</xdr:colOff>
      <xdr:row>85</xdr:row>
      <xdr:rowOff>82550</xdr:rowOff>
    </xdr:to>
    <xdr:sp macro="" textlink="">
      <xdr:nvSpPr>
        <xdr:cNvPr id="266" name="フローチャート: 判断 265">
          <a:extLst>
            <a:ext uri="{FF2B5EF4-FFF2-40B4-BE49-F238E27FC236}">
              <a16:creationId xmlns:a16="http://schemas.microsoft.com/office/drawing/2014/main" id="{00000000-0008-0000-0300-00000A010000}"/>
            </a:ext>
          </a:extLst>
        </xdr:cNvPr>
        <xdr:cNvSpPr/>
      </xdr:nvSpPr>
      <xdr:spPr>
        <a:xfrm>
          <a:off x="13462000" y="1455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92727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131800" y="1432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42334</xdr:rowOff>
    </xdr:from>
    <xdr:to>
      <xdr:col>81</xdr:col>
      <xdr:colOff>95250</xdr:colOff>
      <xdr:row>83</xdr:row>
      <xdr:rowOff>143934</xdr:rowOff>
    </xdr:to>
    <xdr:sp macro="" textlink="">
      <xdr:nvSpPr>
        <xdr:cNvPr id="273" name="楕円 272">
          <a:extLst>
            <a:ext uri="{FF2B5EF4-FFF2-40B4-BE49-F238E27FC236}">
              <a16:creationId xmlns:a16="http://schemas.microsoft.com/office/drawing/2014/main" id="{00000000-0008-0000-0300-000011010000}"/>
            </a:ext>
          </a:extLst>
        </xdr:cNvPr>
        <xdr:cNvSpPr/>
      </xdr:nvSpPr>
      <xdr:spPr>
        <a:xfrm>
          <a:off x="169672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82</xdr:row>
      <xdr:rowOff>58861</xdr:rowOff>
    </xdr:from>
    <xdr:ext cx="762000" cy="259045"/>
    <xdr:sp macro="" textlink="">
      <xdr:nvSpPr>
        <xdr:cNvPr id="274" name="給与水準   （国との比較）該当値テキスト">
          <a:extLst>
            <a:ext uri="{FF2B5EF4-FFF2-40B4-BE49-F238E27FC236}">
              <a16:creationId xmlns:a16="http://schemas.microsoft.com/office/drawing/2014/main" id="{00000000-0008-0000-0300-000012010000}"/>
            </a:ext>
          </a:extLst>
        </xdr:cNvPr>
        <xdr:cNvSpPr txBox="1"/>
      </xdr:nvSpPr>
      <xdr:spPr>
        <a:xfrm>
          <a:off x="17106900" y="141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74789</xdr:rowOff>
    </xdr:from>
    <xdr:to>
      <xdr:col>77</xdr:col>
      <xdr:colOff>95250</xdr:colOff>
      <xdr:row>86</xdr:row>
      <xdr:rowOff>4939</xdr:rowOff>
    </xdr:to>
    <xdr:sp macro="" textlink="">
      <xdr:nvSpPr>
        <xdr:cNvPr id="275" name="楕円 274">
          <a:extLst>
            <a:ext uri="{FF2B5EF4-FFF2-40B4-BE49-F238E27FC236}">
              <a16:creationId xmlns:a16="http://schemas.microsoft.com/office/drawing/2014/main" id="{00000000-0008-0000-0300-000013010000}"/>
            </a:ext>
          </a:extLst>
        </xdr:cNvPr>
        <xdr:cNvSpPr/>
      </xdr:nvSpPr>
      <xdr:spPr>
        <a:xfrm>
          <a:off x="16129000" y="14648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161166</xdr:rowOff>
    </xdr:from>
    <xdr:ext cx="7366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5798800" y="147344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101600</xdr:rowOff>
    </xdr:from>
    <xdr:to>
      <xdr:col>73</xdr:col>
      <xdr:colOff>44450</xdr:colOff>
      <xdr:row>86</xdr:row>
      <xdr:rowOff>31750</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5240000" y="1467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16527</xdr:rowOff>
    </xdr:from>
    <xdr:ext cx="762000" cy="259045"/>
    <xdr:sp macro="" textlink="">
      <xdr:nvSpPr>
        <xdr:cNvPr id="278" name="テキスト ボックス 277">
          <a:extLst>
            <a:ext uri="{FF2B5EF4-FFF2-40B4-BE49-F238E27FC236}">
              <a16:creationId xmlns:a16="http://schemas.microsoft.com/office/drawing/2014/main" id="{00000000-0008-0000-0300-000016010000}"/>
            </a:ext>
          </a:extLst>
        </xdr:cNvPr>
        <xdr:cNvSpPr txBox="1"/>
      </xdr:nvSpPr>
      <xdr:spPr>
        <a:xfrm>
          <a:off x="14909800" y="1476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77611</xdr:rowOff>
    </xdr:from>
    <xdr:to>
      <xdr:col>68</xdr:col>
      <xdr:colOff>203200</xdr:colOff>
      <xdr:row>87</xdr:row>
      <xdr:rowOff>7761</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4351000" y="14822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163988</xdr:rowOff>
    </xdr:from>
    <xdr:ext cx="7620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4020800" y="14908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155222</xdr:rowOff>
    </xdr:from>
    <xdr:to>
      <xdr:col>64</xdr:col>
      <xdr:colOff>152400</xdr:colOff>
      <xdr:row>86</xdr:row>
      <xdr:rowOff>85372</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3462000" y="14728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70149</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3131800" y="1481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類似団体平均値と比較して</a:t>
          </a:r>
          <a:r>
            <a:rPr kumimoji="1" lang="ja-JP" altLang="en-US" sz="1100">
              <a:solidFill>
                <a:schemeClr val="dk1"/>
              </a:solidFill>
              <a:effectLst/>
              <a:latin typeface="+mn-lt"/>
              <a:ea typeface="+mn-ea"/>
              <a:cs typeface="+mn-cs"/>
            </a:rPr>
            <a:t>低い</a:t>
          </a:r>
          <a:r>
            <a:rPr kumimoji="1" lang="ja-JP" altLang="ja-JP" sz="1100">
              <a:solidFill>
                <a:schemeClr val="dk1"/>
              </a:solidFill>
              <a:effectLst/>
              <a:latin typeface="+mn-lt"/>
              <a:ea typeface="+mn-ea"/>
              <a:cs typeface="+mn-cs"/>
            </a:rPr>
            <a:t>水準で</a:t>
          </a:r>
          <a:r>
            <a:rPr kumimoji="1" lang="ja-JP" altLang="en-US" sz="1100">
              <a:solidFill>
                <a:schemeClr val="dk1"/>
              </a:solidFill>
              <a:effectLst/>
              <a:latin typeface="+mn-lt"/>
              <a:ea typeface="+mn-ea"/>
              <a:cs typeface="+mn-cs"/>
            </a:rPr>
            <a:t>はあるが、</a:t>
          </a:r>
          <a:r>
            <a:rPr kumimoji="1" lang="ja-JP" altLang="ja-JP" sz="1100">
              <a:solidFill>
                <a:schemeClr val="dk1"/>
              </a:solidFill>
              <a:effectLst/>
              <a:latin typeface="+mn-lt"/>
              <a:ea typeface="+mn-ea"/>
              <a:cs typeface="+mn-cs"/>
            </a:rPr>
            <a:t>定員適正化計画</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に基づき</a:t>
          </a:r>
          <a:r>
            <a:rPr kumimoji="1" lang="ja-JP" altLang="en-US" sz="1100">
              <a:solidFill>
                <a:schemeClr val="dk1"/>
              </a:solidFill>
              <a:effectLst/>
              <a:latin typeface="+mn-lt"/>
              <a:ea typeface="+mn-ea"/>
              <a:cs typeface="+mn-cs"/>
            </a:rPr>
            <a:t>、より一層の</a:t>
          </a:r>
          <a:r>
            <a:rPr kumimoji="1" lang="ja-JP" altLang="ja-JP" sz="1100">
              <a:solidFill>
                <a:schemeClr val="dk1"/>
              </a:solidFill>
              <a:effectLst/>
              <a:latin typeface="+mn-lt"/>
              <a:ea typeface="+mn-ea"/>
              <a:cs typeface="+mn-cs"/>
            </a:rPr>
            <a:t>職員数の適正化に努める。</a:t>
          </a:r>
          <a:endParaRPr lang="ja-JP" altLang="ja-JP" sz="1100">
            <a:effectLst/>
          </a:endParaRPr>
        </a:p>
      </xdr:txBody>
    </xdr:sp>
    <xdr:clientData/>
  </xdr:twoCellAnchor>
  <xdr:oneCellAnchor>
    <xdr:from>
      <xdr:col>61</xdr:col>
      <xdr:colOff>6350</xdr:colOff>
      <xdr:row>54</xdr:row>
      <xdr:rowOff>139700</xdr:rowOff>
    </xdr:from>
    <xdr:ext cx="349839" cy="225703"/>
    <xdr:sp macro="" textlink="">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7" name="直線コネクタ 296">
          <a:extLst>
            <a:ext uri="{FF2B5EF4-FFF2-40B4-BE49-F238E27FC236}">
              <a16:creationId xmlns:a16="http://schemas.microsoft.com/office/drawing/2014/main" id="{00000000-0008-0000-0300-000029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31750</xdr:rowOff>
    </xdr:from>
    <xdr:to>
      <xdr:col>85</xdr:col>
      <xdr:colOff>95250</xdr:colOff>
      <xdr:row>67</xdr:row>
      <xdr:rowOff>31750</xdr:rowOff>
    </xdr:to>
    <xdr:cxnSp macro="">
      <xdr:nvCxnSpPr>
        <xdr:cNvPr id="299" name="直線コネクタ 298">
          <a:extLst>
            <a:ext uri="{FF2B5EF4-FFF2-40B4-BE49-F238E27FC236}">
              <a16:creationId xmlns:a16="http://schemas.microsoft.com/office/drawing/2014/main" id="{00000000-0008-0000-0300-00002B010000}"/>
            </a:ext>
          </a:extLst>
        </xdr:cNvPr>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60977</xdr:rowOff>
    </xdr:from>
    <xdr:ext cx="762000" cy="259045"/>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64</xdr:row>
      <xdr:rowOff>63500</xdr:rowOff>
    </xdr:from>
    <xdr:to>
      <xdr:col>85</xdr:col>
      <xdr:colOff>95250</xdr:colOff>
      <xdr:row>64</xdr:row>
      <xdr:rowOff>63500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92727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95250</xdr:rowOff>
    </xdr:from>
    <xdr:to>
      <xdr:col>85</xdr:col>
      <xdr:colOff>95250</xdr:colOff>
      <xdr:row>61</xdr:row>
      <xdr:rowOff>95250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60</xdr:row>
      <xdr:rowOff>124477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127000</xdr:rowOff>
    </xdr:from>
    <xdr:to>
      <xdr:col>85</xdr:col>
      <xdr:colOff>95250</xdr:colOff>
      <xdr:row>58</xdr:row>
      <xdr:rowOff>127000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156227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130378</xdr:rowOff>
    </xdr:from>
    <xdr:to>
      <xdr:col>81</xdr:col>
      <xdr:colOff>44450</xdr:colOff>
      <xdr:row>65</xdr:row>
      <xdr:rowOff>77851</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7018000" y="10074478"/>
          <a:ext cx="0" cy="11476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49928</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7106900" y="11194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65</xdr:row>
      <xdr:rowOff>77851</xdr:rowOff>
    </xdr:from>
    <xdr:to>
      <xdr:col>81</xdr:col>
      <xdr:colOff>133350</xdr:colOff>
      <xdr:row>65</xdr:row>
      <xdr:rowOff>77851</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12221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45305</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7106900" y="981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130378</xdr:rowOff>
    </xdr:from>
    <xdr:to>
      <xdr:col>81</xdr:col>
      <xdr:colOff>133350</xdr:colOff>
      <xdr:row>58</xdr:row>
      <xdr:rowOff>130378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0074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128194</xdr:rowOff>
    </xdr:from>
    <xdr:to>
      <xdr:col>81</xdr:col>
      <xdr:colOff>44450</xdr:colOff>
      <xdr:row>60</xdr:row>
      <xdr:rowOff>132055</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6179800" y="10415194"/>
          <a:ext cx="838200" cy="3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71670</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7106900" y="103586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99593</xdr:rowOff>
    </xdr:from>
    <xdr:to>
      <xdr:col>81</xdr:col>
      <xdr:colOff>95250</xdr:colOff>
      <xdr:row>61</xdr:row>
      <xdr:rowOff>29743</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967200" y="10386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132055</xdr:rowOff>
    </xdr:from>
    <xdr:to>
      <xdr:col>77</xdr:col>
      <xdr:colOff>44450</xdr:colOff>
      <xdr:row>60</xdr:row>
      <xdr:rowOff>147498</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flipV="1">
          <a:off x="15290800" y="10419055"/>
          <a:ext cx="889000" cy="15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74499</xdr:rowOff>
    </xdr:from>
    <xdr:to>
      <xdr:col>77</xdr:col>
      <xdr:colOff>95250</xdr:colOff>
      <xdr:row>61</xdr:row>
      <xdr:rowOff>4649</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129000" y="103614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14826</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5798800" y="101303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146050</xdr:rowOff>
    </xdr:from>
    <xdr:to>
      <xdr:col>72</xdr:col>
      <xdr:colOff>203200</xdr:colOff>
      <xdr:row>60</xdr:row>
      <xdr:rowOff>147498</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a:off x="14401800" y="10433050"/>
          <a:ext cx="889000" cy="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51816</xdr:rowOff>
    </xdr:from>
    <xdr:to>
      <xdr:col>73</xdr:col>
      <xdr:colOff>44450</xdr:colOff>
      <xdr:row>60</xdr:row>
      <xdr:rowOff>153416</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5240000" y="10338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163593</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4909800" y="10107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127712</xdr:rowOff>
    </xdr:from>
    <xdr:to>
      <xdr:col>68</xdr:col>
      <xdr:colOff>152400</xdr:colOff>
      <xdr:row>60</xdr:row>
      <xdr:rowOff>146050</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3512800" y="10414712"/>
          <a:ext cx="889000" cy="18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41681</xdr:rowOff>
    </xdr:from>
    <xdr:to>
      <xdr:col>68</xdr:col>
      <xdr:colOff>203200</xdr:colOff>
      <xdr:row>60</xdr:row>
      <xdr:rowOff>143281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4351000" y="103286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153458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4020800" y="1009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7417</xdr:rowOff>
    </xdr:from>
    <xdr:to>
      <xdr:col>64</xdr:col>
      <xdr:colOff>152400</xdr:colOff>
      <xdr:row>60</xdr:row>
      <xdr:rowOff>109017</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3462000" y="1029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119194</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3131800" y="1006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77394</xdr:rowOff>
    </xdr:from>
    <xdr:to>
      <xdr:col>81</xdr:col>
      <xdr:colOff>95250</xdr:colOff>
      <xdr:row>61</xdr:row>
      <xdr:rowOff>7544</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967200" y="10364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93921</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7106900" y="1020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81255</xdr:rowOff>
    </xdr:from>
    <xdr:to>
      <xdr:col>77</xdr:col>
      <xdr:colOff>95250</xdr:colOff>
      <xdr:row>61</xdr:row>
      <xdr:rowOff>11405</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129000" y="10368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167632</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5798800" y="10454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96698</xdr:rowOff>
    </xdr:from>
    <xdr:to>
      <xdr:col>73</xdr:col>
      <xdr:colOff>44450</xdr:colOff>
      <xdr:row>61</xdr:row>
      <xdr:rowOff>26848</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5240000" y="10383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11625</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909800" y="1047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95250</xdr:rowOff>
    </xdr:from>
    <xdr:to>
      <xdr:col>68</xdr:col>
      <xdr:colOff>203200</xdr:colOff>
      <xdr:row>61</xdr:row>
      <xdr:rowOff>25400</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4351000" y="1038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10177</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020800" y="1046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76912</xdr:rowOff>
    </xdr:from>
    <xdr:to>
      <xdr:col>64</xdr:col>
      <xdr:colOff>152400</xdr:colOff>
      <xdr:row>61</xdr:row>
      <xdr:rowOff>7062</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3462000" y="1036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163289</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131800" y="10450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過去に借り入れた中平小建設事業や道路改良事業の償還終了に伴い公債費は減少。分母となる標準財政規模における</a:t>
          </a:r>
          <a:r>
            <a:rPr kumimoji="1" lang="ja-JP" altLang="en-US" sz="1100">
              <a:solidFill>
                <a:schemeClr val="dk1"/>
              </a:solidFill>
              <a:effectLst/>
              <a:latin typeface="+mn-ea"/>
              <a:ea typeface="+mn-ea"/>
              <a:cs typeface="+mn-cs"/>
            </a:rPr>
            <a:t>償却資産税</a:t>
          </a:r>
          <a:r>
            <a:rPr kumimoji="1" lang="ja-JP" altLang="ja-JP" sz="1100">
              <a:solidFill>
                <a:schemeClr val="dk1"/>
              </a:solidFill>
              <a:effectLst/>
              <a:latin typeface="+mn-ea"/>
              <a:ea typeface="+mn-ea"/>
              <a:cs typeface="+mn-cs"/>
            </a:rPr>
            <a:t>など標準税収入額の増により</a:t>
          </a:r>
          <a:r>
            <a:rPr kumimoji="1" lang="en-US" altLang="ja-JP" sz="1100">
              <a:solidFill>
                <a:schemeClr val="dk1"/>
              </a:solidFill>
              <a:effectLst/>
              <a:latin typeface="+mn-ea"/>
              <a:ea typeface="+mn-ea"/>
              <a:cs typeface="+mn-cs"/>
            </a:rPr>
            <a:t>0.6</a:t>
          </a:r>
          <a:r>
            <a:rPr kumimoji="1" lang="ja-JP" altLang="ja-JP" sz="1100">
              <a:solidFill>
                <a:schemeClr val="dk1"/>
              </a:solidFill>
              <a:effectLst/>
              <a:latin typeface="+mn-ea"/>
              <a:ea typeface="+mn-ea"/>
              <a:cs typeface="+mn-cs"/>
            </a:rPr>
            <a:t>ポイント減少した。</a:t>
          </a:r>
          <a:endParaRPr lang="ja-JP" altLang="ja-JP" sz="1100">
            <a:effectLst/>
            <a:latin typeface="+mn-ea"/>
            <a:ea typeface="+mn-ea"/>
          </a:endParaRPr>
        </a:p>
        <a:p>
          <a:r>
            <a:rPr kumimoji="1" lang="ja-JP" altLang="ja-JP" sz="1100">
              <a:solidFill>
                <a:schemeClr val="dk1"/>
              </a:solidFill>
              <a:effectLst/>
              <a:latin typeface="+mn-ea"/>
              <a:ea typeface="+mn-ea"/>
              <a:cs typeface="+mn-cs"/>
            </a:rPr>
            <a:t>  今後も交付税措置のある有利な地方債を活用しながら地方債残高・償還額を管理し、将来の負担軽減に努めていく。</a:t>
          </a:r>
          <a:endParaRPr lang="ja-JP" altLang="ja-JP" sz="1100">
            <a:effectLst/>
            <a:latin typeface="+mn-ea"/>
            <a:ea typeface="+mn-ea"/>
          </a:endParaRP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46</xdr:row>
      <xdr:rowOff>3175</xdr:rowOff>
    </xdr:from>
    <xdr:to>
      <xdr:col>85</xdr:col>
      <xdr:colOff>95250</xdr:colOff>
      <xdr:row>46</xdr:row>
      <xdr:rowOff>3175</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88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45</xdr:row>
      <xdr:rowOff>32402</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74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44450</xdr:rowOff>
    </xdr:from>
    <xdr:to>
      <xdr:col>85</xdr:col>
      <xdr:colOff>95250</xdr:colOff>
      <xdr:row>44</xdr:row>
      <xdr:rowOff>44450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43</xdr:row>
      <xdr:rowOff>73677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85725</xdr:rowOff>
    </xdr:from>
    <xdr:to>
      <xdr:col>85</xdr:col>
      <xdr:colOff>95250</xdr:colOff>
      <xdr:row>42</xdr:row>
      <xdr:rowOff>85725</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8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114952</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14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168275</xdr:rowOff>
    </xdr:from>
    <xdr:to>
      <xdr:col>85</xdr:col>
      <xdr:colOff>95250</xdr:colOff>
      <xdr:row>38</xdr:row>
      <xdr:rowOff>168275</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68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26052</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54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38100</xdr:rowOff>
    </xdr:from>
    <xdr:to>
      <xdr:col>85</xdr:col>
      <xdr:colOff>95250</xdr:colOff>
      <xdr:row>37</xdr:row>
      <xdr:rowOff>38100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67327</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79375</xdr:rowOff>
    </xdr:from>
    <xdr:to>
      <xdr:col>85</xdr:col>
      <xdr:colOff>95250</xdr:colOff>
      <xdr:row>35</xdr:row>
      <xdr:rowOff>79375</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08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108602</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593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38629</xdr:rowOff>
    </xdr:from>
    <xdr:to>
      <xdr:col>81</xdr:col>
      <xdr:colOff>44450</xdr:colOff>
      <xdr:row>44</xdr:row>
      <xdr:rowOff>165100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210829"/>
          <a:ext cx="0" cy="14980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125006</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54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38629</xdr:rowOff>
    </xdr:from>
    <xdr:to>
      <xdr:col>81</xdr:col>
      <xdr:colOff>133350</xdr:colOff>
      <xdr:row>36</xdr:row>
      <xdr:rowOff>38629</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2108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86254</xdr:rowOff>
    </xdr:from>
    <xdr:to>
      <xdr:col>81</xdr:col>
      <xdr:colOff>44450</xdr:colOff>
      <xdr:row>41</xdr:row>
      <xdr:rowOff>146579</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flipV="1">
          <a:off x="16179800" y="7115704"/>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122890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094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106363</xdr:rowOff>
    </xdr:from>
    <xdr:to>
      <xdr:col>81</xdr:col>
      <xdr:colOff>95250</xdr:colOff>
      <xdr:row>41</xdr:row>
      <xdr:rowOff>36513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41</xdr:row>
      <xdr:rowOff>146579</xdr:rowOff>
    </xdr:from>
    <xdr:to>
      <xdr:col>77</xdr:col>
      <xdr:colOff>44450</xdr:colOff>
      <xdr:row>41</xdr:row>
      <xdr:rowOff>156633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flipV="1">
          <a:off x="15290800" y="7176029"/>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106363</xdr:rowOff>
    </xdr:from>
    <xdr:to>
      <xdr:col>77</xdr:col>
      <xdr:colOff>95250</xdr:colOff>
      <xdr:row>41</xdr:row>
      <xdr:rowOff>36513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64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46690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7332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41</xdr:row>
      <xdr:rowOff>156633</xdr:rowOff>
    </xdr:from>
    <xdr:to>
      <xdr:col>72</xdr:col>
      <xdr:colOff>203200</xdr:colOff>
      <xdr:row>42</xdr:row>
      <xdr:rowOff>5292</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flipV="1">
          <a:off x="14401800" y="7186083"/>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86254</xdr:rowOff>
    </xdr:from>
    <xdr:to>
      <xdr:col>73</xdr:col>
      <xdr:colOff>44450</xdr:colOff>
      <xdr:row>41</xdr:row>
      <xdr:rowOff>16404</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44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26581</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71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5292</xdr:rowOff>
    </xdr:from>
    <xdr:to>
      <xdr:col>68</xdr:col>
      <xdr:colOff>152400</xdr:colOff>
      <xdr:row>42</xdr:row>
      <xdr:rowOff>35454</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flipV="1">
          <a:off x="13512800" y="7206192"/>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66146</xdr:rowOff>
    </xdr:from>
    <xdr:to>
      <xdr:col>68</xdr:col>
      <xdr:colOff>203200</xdr:colOff>
      <xdr:row>40</xdr:row>
      <xdr:rowOff>167746</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6473</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69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66146</xdr:rowOff>
    </xdr:from>
    <xdr:to>
      <xdr:col>64</xdr:col>
      <xdr:colOff>152400</xdr:colOff>
      <xdr:row>40</xdr:row>
      <xdr:rowOff>167746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6924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6473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693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35454</xdr:rowOff>
    </xdr:from>
    <xdr:to>
      <xdr:col>81</xdr:col>
      <xdr:colOff>95250</xdr:colOff>
      <xdr:row>41</xdr:row>
      <xdr:rowOff>137054</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064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41</xdr:row>
      <xdr:rowOff>7531</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036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41</xdr:row>
      <xdr:rowOff>95779</xdr:rowOff>
    </xdr:from>
    <xdr:to>
      <xdr:col>77</xdr:col>
      <xdr:colOff>95250</xdr:colOff>
      <xdr:row>42</xdr:row>
      <xdr:rowOff>25929</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125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42</xdr:row>
      <xdr:rowOff>10706</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2116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41</xdr:row>
      <xdr:rowOff>105833</xdr:rowOff>
    </xdr:from>
    <xdr:to>
      <xdr:col>73</xdr:col>
      <xdr:colOff>44450</xdr:colOff>
      <xdr:row>42</xdr:row>
      <xdr:rowOff>35983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20760</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41</xdr:row>
      <xdr:rowOff>125942</xdr:rowOff>
    </xdr:from>
    <xdr:to>
      <xdr:col>68</xdr:col>
      <xdr:colOff>203200</xdr:colOff>
      <xdr:row>42</xdr:row>
      <xdr:rowOff>56092</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1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40869</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2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156104</xdr:rowOff>
    </xdr:from>
    <xdr:to>
      <xdr:col>64</xdr:col>
      <xdr:colOff>152400</xdr:colOff>
      <xdr:row>42</xdr:row>
      <xdr:rowOff>86254</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185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71031</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271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水道事業会計や加入する一部事務組合の地方債残高の減少により将来負担額は減少、再編交付金事業基金など特定目的基金へ積み立てたことで充当可能基金残高が増加したため、将来負担比率は</a:t>
          </a:r>
          <a:r>
            <a:rPr kumimoji="1" lang="en-US" altLang="ja-JP" sz="1100">
              <a:solidFill>
                <a:schemeClr val="dk1"/>
              </a:solidFill>
              <a:effectLst/>
              <a:latin typeface="+mn-ea"/>
              <a:ea typeface="+mn-ea"/>
              <a:cs typeface="+mn-cs"/>
            </a:rPr>
            <a:t>0</a:t>
          </a:r>
          <a:r>
            <a:rPr kumimoji="1" lang="ja-JP" altLang="ja-JP" sz="1100">
              <a:solidFill>
                <a:schemeClr val="dk1"/>
              </a:solidFill>
              <a:effectLst/>
              <a:latin typeface="+mn-ea"/>
              <a:ea typeface="+mn-ea"/>
              <a:cs typeface="+mn-cs"/>
            </a:rPr>
            <a:t>となった。</a:t>
          </a:r>
          <a:endParaRPr lang="ja-JP" altLang="ja-JP" sz="1100">
            <a:effectLst/>
            <a:latin typeface="+mn-ea"/>
            <a:ea typeface="+mn-ea"/>
          </a:endParaRPr>
        </a:p>
        <a:p>
          <a:r>
            <a:rPr kumimoji="1" lang="ja-JP" altLang="ja-JP" sz="1100">
              <a:solidFill>
                <a:schemeClr val="dk1"/>
              </a:solidFill>
              <a:effectLst/>
              <a:latin typeface="+mn-ea"/>
              <a:ea typeface="+mn-ea"/>
              <a:cs typeface="+mn-cs"/>
            </a:rPr>
            <a:t>  今後も地方債発行の抑制、基金残高の確保や加入する一部事務組合等の財政状況を考慮しながら計画的な財政運営に努める。</a:t>
          </a:r>
          <a:endParaRPr lang="ja-JP" altLang="ja-JP" sz="1100">
            <a:effectLst/>
            <a:latin typeface="+mn-ea"/>
            <a:ea typeface="+mn-ea"/>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82187</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54087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54264</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826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82187</xdr:rowOff>
    </xdr:from>
    <xdr:to>
      <xdr:col>81</xdr:col>
      <xdr:colOff>133350</xdr:colOff>
      <xdr:row>22</xdr:row>
      <xdr:rowOff>82187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8540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119941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0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152400</xdr:colOff>
      <xdr:row>14</xdr:row>
      <xdr:rowOff>27819</xdr:rowOff>
    </xdr:from>
    <xdr:to>
      <xdr:col>72</xdr:col>
      <xdr:colOff>203200</xdr:colOff>
      <xdr:row>14</xdr:row>
      <xdr:rowOff>122041</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4401800" y="2428119"/>
          <a:ext cx="889000" cy="94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5641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234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33564</xdr:rowOff>
    </xdr:from>
    <xdr:to>
      <xdr:col>81</xdr:col>
      <xdr:colOff>95250</xdr:colOff>
      <xdr:row>13</xdr:row>
      <xdr:rowOff>135164</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101600</xdr:colOff>
      <xdr:row>14</xdr:row>
      <xdr:rowOff>122041</xdr:rowOff>
    </xdr:from>
    <xdr:to>
      <xdr:col>68</xdr:col>
      <xdr:colOff>152400</xdr:colOff>
      <xdr:row>15</xdr:row>
      <xdr:rowOff>90775</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3512800" y="2522341"/>
          <a:ext cx="889000" cy="140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33564</xdr:rowOff>
    </xdr:from>
    <xdr:to>
      <xdr:col>77</xdr:col>
      <xdr:colOff>95250</xdr:colOff>
      <xdr:row>13</xdr:row>
      <xdr:rowOff>135164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11</xdr:row>
      <xdr:rowOff>145341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33564</xdr:rowOff>
    </xdr:from>
    <xdr:to>
      <xdr:col>73</xdr:col>
      <xdr:colOff>44450</xdr:colOff>
      <xdr:row>13</xdr:row>
      <xdr:rowOff>135164</xdr:rowOff>
    </xdr:to>
    <xdr:sp macro="" textlink="">
      <xdr:nvSpPr>
        <xdr:cNvPr id="451" name="フローチャート: 判断 450">
          <a:extLst>
            <a:ext uri="{FF2B5EF4-FFF2-40B4-BE49-F238E27FC236}">
              <a16:creationId xmlns:a16="http://schemas.microsoft.com/office/drawing/2014/main" id="{00000000-0008-0000-0300-0000C3010000}"/>
            </a:ext>
          </a:extLst>
        </xdr:cNvPr>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11</xdr:row>
      <xdr:rowOff>145341</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33564</xdr:rowOff>
    </xdr:from>
    <xdr:to>
      <xdr:col>68</xdr:col>
      <xdr:colOff>203200</xdr:colOff>
      <xdr:row>13</xdr:row>
      <xdr:rowOff>135164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11</xdr:row>
      <xdr:rowOff>145341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33564</xdr:rowOff>
    </xdr:from>
    <xdr:to>
      <xdr:col>64</xdr:col>
      <xdr:colOff>152400</xdr:colOff>
      <xdr:row>13</xdr:row>
      <xdr:rowOff>135164</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11</xdr:row>
      <xdr:rowOff>145341</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148469</xdr:rowOff>
    </xdr:from>
    <xdr:to>
      <xdr:col>73</xdr:col>
      <xdr:colOff>44450</xdr:colOff>
      <xdr:row>14</xdr:row>
      <xdr:rowOff>78619</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5240000" y="2377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63396</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4909800" y="24636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71241</xdr:rowOff>
    </xdr:from>
    <xdr:to>
      <xdr:col>68</xdr:col>
      <xdr:colOff>203200</xdr:colOff>
      <xdr:row>15</xdr:row>
      <xdr:rowOff>1391</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4351000" y="2471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157618</xdr:rowOff>
    </xdr:from>
    <xdr:ext cx="7620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4020800" y="2557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39975</xdr:rowOff>
    </xdr:from>
    <xdr:to>
      <xdr:col>64</xdr:col>
      <xdr:colOff>152400</xdr:colOff>
      <xdr:row>15</xdr:row>
      <xdr:rowOff>141575</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3462000" y="2611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126352</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3131800" y="269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鹿児島県南種子町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5,196
5,176
109.94
7,180,812
7,090,233
48,762
3,893,583
5,302,407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類似団体平均値より高い水準となっている。</a:t>
          </a:r>
          <a:r>
            <a:rPr kumimoji="1" lang="ja-JP" altLang="en-US" sz="1100">
              <a:solidFill>
                <a:schemeClr val="dk1"/>
              </a:solidFill>
              <a:effectLst/>
              <a:latin typeface="+mn-ea"/>
              <a:ea typeface="+mn-ea"/>
              <a:cs typeface="+mn-cs"/>
            </a:rPr>
            <a:t>    </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前年度比較で</a:t>
          </a:r>
          <a:r>
            <a:rPr kumimoji="1" lang="en-US" altLang="ja-JP" sz="1100">
              <a:solidFill>
                <a:schemeClr val="dk1"/>
              </a:solidFill>
              <a:effectLst/>
              <a:latin typeface="+mn-ea"/>
              <a:ea typeface="+mn-ea"/>
              <a:cs typeface="+mn-cs"/>
            </a:rPr>
            <a:t>0.6</a:t>
          </a:r>
          <a:r>
            <a:rPr kumimoji="1" lang="ja-JP" altLang="en-US" sz="1100">
              <a:solidFill>
                <a:schemeClr val="dk1"/>
              </a:solidFill>
              <a:effectLst/>
              <a:latin typeface="+mn-ea"/>
              <a:ea typeface="+mn-ea"/>
              <a:cs typeface="+mn-cs"/>
            </a:rPr>
            <a:t>ポイント増加しており、会計年度任用職員も含めた給与改定の影響が大きい。</a:t>
          </a:r>
          <a:r>
            <a:rPr kumimoji="1" lang="ja-JP" altLang="ja-JP" sz="1100">
              <a:solidFill>
                <a:schemeClr val="dk1"/>
              </a:solidFill>
              <a:effectLst/>
              <a:latin typeface="+mn-ea"/>
              <a:ea typeface="+mn-ea"/>
              <a:cs typeface="+mn-cs"/>
            </a:rPr>
            <a:t>　</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給与構造改革以前の給与体系や職員構成の偏り</a:t>
          </a:r>
          <a:r>
            <a:rPr kumimoji="1" lang="ja-JP" altLang="en-US" sz="1100">
              <a:solidFill>
                <a:schemeClr val="dk1"/>
              </a:solidFill>
              <a:effectLst/>
              <a:latin typeface="+mn-ea"/>
              <a:ea typeface="+mn-ea"/>
              <a:cs typeface="+mn-cs"/>
            </a:rPr>
            <a:t>などに影響されるため、</a:t>
          </a:r>
          <a:r>
            <a:rPr kumimoji="1" lang="ja-JP" altLang="ja-JP" sz="1100">
              <a:solidFill>
                <a:schemeClr val="dk1"/>
              </a:solidFill>
              <a:effectLst/>
              <a:latin typeface="+mn-ea"/>
              <a:ea typeface="+mn-ea"/>
              <a:cs typeface="+mn-cs"/>
            </a:rPr>
            <a:t>定員適正化計画</a:t>
          </a:r>
          <a:r>
            <a:rPr kumimoji="1" lang="ja-JP" altLang="en-US" sz="1100">
              <a:solidFill>
                <a:schemeClr val="dk1"/>
              </a:solidFill>
              <a:effectLst/>
              <a:latin typeface="+mn-ea"/>
              <a:ea typeface="+mn-ea"/>
              <a:cs typeface="+mn-cs"/>
            </a:rPr>
            <a:t>等に</a:t>
          </a:r>
          <a:r>
            <a:rPr kumimoji="1" lang="ja-JP" altLang="ja-JP" sz="1100">
              <a:solidFill>
                <a:schemeClr val="dk1"/>
              </a:solidFill>
              <a:effectLst/>
              <a:latin typeface="+mn-ea"/>
              <a:ea typeface="+mn-ea"/>
              <a:cs typeface="+mn-cs"/>
            </a:rPr>
            <a:t>基づき適正化に努める。</a:t>
          </a:r>
          <a:endParaRPr lang="ja-JP" altLang="ja-JP" sz="1100">
            <a:effectLst/>
            <a:latin typeface="+mn-ea"/>
            <a:ea typeface="+mn-ea"/>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42</xdr:row>
      <xdr:rowOff>29028</xdr:rowOff>
    </xdr:from>
    <xdr:to>
      <xdr:col>26</xdr:col>
      <xdr:colOff>184150</xdr:colOff>
      <xdr:row>42</xdr:row>
      <xdr:rowOff>29028</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58255</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40</xdr:row>
      <xdr:rowOff>45357</xdr:rowOff>
    </xdr:from>
    <xdr:to>
      <xdr:col>26</xdr:col>
      <xdr:colOff>184150</xdr:colOff>
      <xdr:row>40</xdr:row>
      <xdr:rowOff>45357</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39</xdr:row>
      <xdr:rowOff>74584</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61685</xdr:rowOff>
    </xdr:from>
    <xdr:to>
      <xdr:col>26</xdr:col>
      <xdr:colOff>184150</xdr:colOff>
      <xdr:row>38</xdr:row>
      <xdr:rowOff>61685</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90913</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78014</xdr:rowOff>
    </xdr:from>
    <xdr:to>
      <xdr:col>26</xdr:col>
      <xdr:colOff>184150</xdr:colOff>
      <xdr:row>36</xdr:row>
      <xdr:rowOff>78014</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107241</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34</xdr:row>
      <xdr:rowOff>94343</xdr:rowOff>
    </xdr:from>
    <xdr:to>
      <xdr:col>26</xdr:col>
      <xdr:colOff>184150</xdr:colOff>
      <xdr:row>34</xdr:row>
      <xdr:rowOff>94343</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33</xdr:row>
      <xdr:rowOff>123570</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110672</xdr:rowOff>
    </xdr:from>
    <xdr:to>
      <xdr:col>26</xdr:col>
      <xdr:colOff>184150</xdr:colOff>
      <xdr:row>32</xdr:row>
      <xdr:rowOff>110672</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31</xdr:row>
      <xdr:rowOff>139899</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60" name="直線コネクタ 59">
          <a:extLst>
            <a:ext uri="{FF2B5EF4-FFF2-40B4-BE49-F238E27FC236}">
              <a16:creationId xmlns:a16="http://schemas.microsoft.com/office/drawing/2014/main" id="{00000000-0008-0000-0400-00003C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61" name="テキスト ボックス 60">
          <a:extLst>
            <a:ext uri="{FF2B5EF4-FFF2-40B4-BE49-F238E27FC236}">
              <a16:creationId xmlns:a16="http://schemas.microsoft.com/office/drawing/2014/main" id="{00000000-0008-0000-0400-00003D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2" name="人件費グラフ枠">
          <a:extLst>
            <a:ext uri="{FF2B5EF4-FFF2-40B4-BE49-F238E27FC236}">
              <a16:creationId xmlns:a16="http://schemas.microsoft.com/office/drawing/2014/main" id="{00000000-0008-0000-0400-00003E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37193</xdr:rowOff>
    </xdr:from>
    <xdr:to>
      <xdr:col>24</xdr:col>
      <xdr:colOff>25400</xdr:colOff>
      <xdr:row>40</xdr:row>
      <xdr:rowOff>130266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flipV="1">
          <a:off x="4826000" y="5695043"/>
          <a:ext cx="0" cy="12932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102343</xdr:rowOff>
    </xdr:from>
    <xdr:ext cx="762000" cy="259045"/>
    <xdr:sp macro="" textlink="">
      <xdr:nvSpPr>
        <xdr:cNvPr id="64" name="人件費最小値テキスト">
          <a:extLst>
            <a:ext uri="{FF2B5EF4-FFF2-40B4-BE49-F238E27FC236}">
              <a16:creationId xmlns:a16="http://schemas.microsoft.com/office/drawing/2014/main" id="{00000000-0008-0000-0400-000040000000}"/>
            </a:ext>
          </a:extLst>
        </xdr:cNvPr>
        <xdr:cNvSpPr txBox="1"/>
      </xdr:nvSpPr>
      <xdr:spPr>
        <a:xfrm>
          <a:off x="4914900" y="6960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130266</xdr:rowOff>
    </xdr:from>
    <xdr:to>
      <xdr:col>24</xdr:col>
      <xdr:colOff>114300</xdr:colOff>
      <xdr:row>40</xdr:row>
      <xdr:rowOff>130266</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6988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123570</xdr:rowOff>
    </xdr:from>
    <xdr:ext cx="762000" cy="259045"/>
    <xdr:sp macro="" textlink="">
      <xdr:nvSpPr>
        <xdr:cNvPr id="66" name="人件費最大値テキスト">
          <a:extLst>
            <a:ext uri="{FF2B5EF4-FFF2-40B4-BE49-F238E27FC236}">
              <a16:creationId xmlns:a16="http://schemas.microsoft.com/office/drawing/2014/main" id="{00000000-0008-0000-0400-000042000000}"/>
            </a:ext>
          </a:extLst>
        </xdr:cNvPr>
        <xdr:cNvSpPr txBox="1"/>
      </xdr:nvSpPr>
      <xdr:spPr>
        <a:xfrm>
          <a:off x="4914900" y="5438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37193</xdr:rowOff>
    </xdr:from>
    <xdr:to>
      <xdr:col>24</xdr:col>
      <xdr:colOff>114300</xdr:colOff>
      <xdr:row>33</xdr:row>
      <xdr:rowOff>37193</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4737100" y="5695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64951</xdr:rowOff>
    </xdr:from>
    <xdr:to>
      <xdr:col>24</xdr:col>
      <xdr:colOff>25400</xdr:colOff>
      <xdr:row>36</xdr:row>
      <xdr:rowOff>104140</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3987800" y="6237151"/>
          <a:ext cx="8382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4553</xdr:rowOff>
    </xdr:from>
    <xdr:ext cx="762000" cy="259045"/>
    <xdr:sp macro="" textlink="">
      <xdr:nvSpPr>
        <xdr:cNvPr id="69" name="人件費平均値テキスト">
          <a:extLst>
            <a:ext uri="{FF2B5EF4-FFF2-40B4-BE49-F238E27FC236}">
              <a16:creationId xmlns:a16="http://schemas.microsoft.com/office/drawing/2014/main" id="{00000000-0008-0000-0400-000045000000}"/>
            </a:ext>
          </a:extLst>
        </xdr:cNvPr>
        <xdr:cNvSpPr txBox="1"/>
      </xdr:nvSpPr>
      <xdr:spPr>
        <a:xfrm>
          <a:off x="4914900" y="6005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35</xdr:row>
      <xdr:rowOff>159476</xdr:rowOff>
    </xdr:from>
    <xdr:to>
      <xdr:col>24</xdr:col>
      <xdr:colOff>76200</xdr:colOff>
      <xdr:row>36</xdr:row>
      <xdr:rowOff>89626</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4775200" y="6160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64951</xdr:rowOff>
    </xdr:from>
    <xdr:to>
      <xdr:col>19</xdr:col>
      <xdr:colOff>187325</xdr:colOff>
      <xdr:row>36</xdr:row>
      <xdr:rowOff>123734</xdr:rowOff>
    </xdr:to>
    <xdr:cxnSp macro="">
      <xdr:nvCxnSpPr>
        <xdr:cNvPr id="71" name="直線コネクタ 70">
          <a:extLst>
            <a:ext uri="{FF2B5EF4-FFF2-40B4-BE49-F238E27FC236}">
              <a16:creationId xmlns:a16="http://schemas.microsoft.com/office/drawing/2014/main" id="{00000000-0008-0000-0400-000047000000}"/>
            </a:ext>
          </a:extLst>
        </xdr:cNvPr>
        <xdr:cNvCxnSpPr/>
      </xdr:nvCxnSpPr>
      <xdr:spPr>
        <a:xfrm flipV="1">
          <a:off x="3098800" y="6237151"/>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35</xdr:row>
      <xdr:rowOff>94161</xdr:rowOff>
    </xdr:from>
    <xdr:to>
      <xdr:col>20</xdr:col>
      <xdr:colOff>38100</xdr:colOff>
      <xdr:row>36</xdr:row>
      <xdr:rowOff>24311</xdr:rowOff>
    </xdr:to>
    <xdr:sp macro="" textlink="">
      <xdr:nvSpPr>
        <xdr:cNvPr id="72" name="フローチャート: 判断 71">
          <a:extLst>
            <a:ext uri="{FF2B5EF4-FFF2-40B4-BE49-F238E27FC236}">
              <a16:creationId xmlns:a16="http://schemas.microsoft.com/office/drawing/2014/main" id="{00000000-0008-0000-0400-000048000000}"/>
            </a:ext>
          </a:extLst>
        </xdr:cNvPr>
        <xdr:cNvSpPr/>
      </xdr:nvSpPr>
      <xdr:spPr>
        <a:xfrm>
          <a:off x="3937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34488</xdr:rowOff>
    </xdr:from>
    <xdr:ext cx="736600" cy="259045"/>
    <xdr:sp macro="" textlink="">
      <xdr:nvSpPr>
        <xdr:cNvPr id="73" name="テキスト ボックス 72">
          <a:extLst>
            <a:ext uri="{FF2B5EF4-FFF2-40B4-BE49-F238E27FC236}">
              <a16:creationId xmlns:a16="http://schemas.microsoft.com/office/drawing/2014/main" id="{00000000-0008-0000-0400-000049000000}"/>
            </a:ext>
          </a:extLst>
        </xdr:cNvPr>
        <xdr:cNvSpPr txBox="1"/>
      </xdr:nvSpPr>
      <xdr:spPr>
        <a:xfrm>
          <a:off x="3606800" y="58637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36</xdr:row>
      <xdr:rowOff>91077</xdr:rowOff>
    </xdr:from>
    <xdr:to>
      <xdr:col>15</xdr:col>
      <xdr:colOff>98425</xdr:colOff>
      <xdr:row>36</xdr:row>
      <xdr:rowOff>123734</xdr:rowOff>
    </xdr:to>
    <xdr:cxnSp macro="">
      <xdr:nvCxnSpPr>
        <xdr:cNvPr id="74" name="直線コネクタ 73">
          <a:extLst>
            <a:ext uri="{FF2B5EF4-FFF2-40B4-BE49-F238E27FC236}">
              <a16:creationId xmlns:a16="http://schemas.microsoft.com/office/drawing/2014/main" id="{00000000-0008-0000-0400-00004A000000}"/>
            </a:ext>
          </a:extLst>
        </xdr:cNvPr>
        <xdr:cNvCxnSpPr/>
      </xdr:nvCxnSpPr>
      <xdr:spPr>
        <a:xfrm>
          <a:off x="2209800" y="6263277"/>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35</xdr:row>
      <xdr:rowOff>94161</xdr:rowOff>
    </xdr:from>
    <xdr:to>
      <xdr:col>15</xdr:col>
      <xdr:colOff>149225</xdr:colOff>
      <xdr:row>36</xdr:row>
      <xdr:rowOff>24311</xdr:rowOff>
    </xdr:to>
    <xdr:sp macro="" textlink="">
      <xdr:nvSpPr>
        <xdr:cNvPr id="75" name="フローチャート: 判断 74">
          <a:extLst>
            <a:ext uri="{FF2B5EF4-FFF2-40B4-BE49-F238E27FC236}">
              <a16:creationId xmlns:a16="http://schemas.microsoft.com/office/drawing/2014/main" id="{00000000-0008-0000-0400-00004B000000}"/>
            </a:ext>
          </a:extLst>
        </xdr:cNvPr>
        <xdr:cNvSpPr/>
      </xdr:nvSpPr>
      <xdr:spPr>
        <a:xfrm>
          <a:off x="3048000" y="6094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34488</xdr:rowOff>
    </xdr:from>
    <xdr:ext cx="762000" cy="259045"/>
    <xdr:sp macro="" textlink="">
      <xdr:nvSpPr>
        <xdr:cNvPr id="76" name="テキスト ボックス 75">
          <a:extLst>
            <a:ext uri="{FF2B5EF4-FFF2-40B4-BE49-F238E27FC236}">
              <a16:creationId xmlns:a16="http://schemas.microsoft.com/office/drawing/2014/main" id="{00000000-0008-0000-0400-00004C000000}"/>
            </a:ext>
          </a:extLst>
        </xdr:cNvPr>
        <xdr:cNvSpPr txBox="1"/>
      </xdr:nvSpPr>
      <xdr:spPr>
        <a:xfrm>
          <a:off x="2717800" y="586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36</xdr:row>
      <xdr:rowOff>91077</xdr:rowOff>
    </xdr:from>
    <xdr:to>
      <xdr:col>11</xdr:col>
      <xdr:colOff>9525</xdr:colOff>
      <xdr:row>37</xdr:row>
      <xdr:rowOff>30661</xdr:rowOff>
    </xdr:to>
    <xdr:cxnSp macro="">
      <xdr:nvCxnSpPr>
        <xdr:cNvPr id="77" name="直線コネクタ 76">
          <a:extLst>
            <a:ext uri="{FF2B5EF4-FFF2-40B4-BE49-F238E27FC236}">
              <a16:creationId xmlns:a16="http://schemas.microsoft.com/office/drawing/2014/main" id="{00000000-0008-0000-0400-00004D000000}"/>
            </a:ext>
          </a:extLst>
        </xdr:cNvPr>
        <xdr:cNvCxnSpPr/>
      </xdr:nvCxnSpPr>
      <xdr:spPr>
        <a:xfrm flipV="1">
          <a:off x="1320800" y="6263277"/>
          <a:ext cx="889000" cy="111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35</xdr:row>
      <xdr:rowOff>87630</xdr:rowOff>
    </xdr:from>
    <xdr:to>
      <xdr:col>11</xdr:col>
      <xdr:colOff>60325</xdr:colOff>
      <xdr:row>36</xdr:row>
      <xdr:rowOff>17780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2159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27957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1828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1089</xdr:rowOff>
    </xdr:from>
    <xdr:to>
      <xdr:col>6</xdr:col>
      <xdr:colOff>171450</xdr:colOff>
      <xdr:row>36</xdr:row>
      <xdr:rowOff>102689</xdr:rowOff>
    </xdr:to>
    <xdr:sp macro="" textlink="">
      <xdr:nvSpPr>
        <xdr:cNvPr id="80" name="フローチャート: 判断 79">
          <a:extLst>
            <a:ext uri="{FF2B5EF4-FFF2-40B4-BE49-F238E27FC236}">
              <a16:creationId xmlns:a16="http://schemas.microsoft.com/office/drawing/2014/main" id="{00000000-0008-0000-0400-000050000000}"/>
            </a:ext>
          </a:extLst>
        </xdr:cNvPr>
        <xdr:cNvSpPr/>
      </xdr:nvSpPr>
      <xdr:spPr>
        <a:xfrm>
          <a:off x="1270000" y="6173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112866</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939800" y="5942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5" name="テキスト ボックス 84">
          <a:extLst>
            <a:ext uri="{FF2B5EF4-FFF2-40B4-BE49-F238E27FC236}">
              <a16:creationId xmlns:a16="http://schemas.microsoft.com/office/drawing/2014/main" id="{00000000-0008-0000-0400-000055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53340</xdr:rowOff>
    </xdr:from>
    <xdr:to>
      <xdr:col>24</xdr:col>
      <xdr:colOff>76200</xdr:colOff>
      <xdr:row>36</xdr:row>
      <xdr:rowOff>154940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4775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25417</xdr:rowOff>
    </xdr:from>
    <xdr:ext cx="762000" cy="259045"/>
    <xdr:sp macro="" textlink="">
      <xdr:nvSpPr>
        <xdr:cNvPr id="88" name="人件費該当値テキスト">
          <a:extLst>
            <a:ext uri="{FF2B5EF4-FFF2-40B4-BE49-F238E27FC236}">
              <a16:creationId xmlns:a16="http://schemas.microsoft.com/office/drawing/2014/main" id="{00000000-0008-0000-0400-000058000000}"/>
            </a:ext>
          </a:extLst>
        </xdr:cNvPr>
        <xdr:cNvSpPr txBox="1"/>
      </xdr:nvSpPr>
      <xdr:spPr>
        <a:xfrm>
          <a:off x="4914900" y="619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14151</xdr:rowOff>
    </xdr:from>
    <xdr:to>
      <xdr:col>20</xdr:col>
      <xdr:colOff>38100</xdr:colOff>
      <xdr:row>36</xdr:row>
      <xdr:rowOff>115751</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937000" y="6186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100528</xdr:rowOff>
    </xdr:from>
    <xdr:ext cx="7366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3606800" y="62727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72934</xdr:rowOff>
    </xdr:from>
    <xdr:to>
      <xdr:col>15</xdr:col>
      <xdr:colOff>149225</xdr:colOff>
      <xdr:row>37</xdr:row>
      <xdr:rowOff>3084</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3048000" y="6245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36</xdr:row>
      <xdr:rowOff>159311</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2717800" y="63315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40277</xdr:rowOff>
    </xdr:from>
    <xdr:to>
      <xdr:col>11</xdr:col>
      <xdr:colOff>60325</xdr:colOff>
      <xdr:row>36</xdr:row>
      <xdr:rowOff>141877</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2159000" y="621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126654</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1828800" y="6298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151311</xdr:rowOff>
    </xdr:from>
    <xdr:to>
      <xdr:col>6</xdr:col>
      <xdr:colOff>171450</xdr:colOff>
      <xdr:row>37</xdr:row>
      <xdr:rowOff>81461</xdr:rowOff>
    </xdr:to>
    <xdr:sp macro="" textlink="">
      <xdr:nvSpPr>
        <xdr:cNvPr id="95" name="楕円 94">
          <a:extLst>
            <a:ext uri="{FF2B5EF4-FFF2-40B4-BE49-F238E27FC236}">
              <a16:creationId xmlns:a16="http://schemas.microsoft.com/office/drawing/2014/main" id="{00000000-0008-0000-0400-00005F000000}"/>
            </a:ext>
          </a:extLst>
        </xdr:cNvPr>
        <xdr:cNvSpPr/>
      </xdr:nvSpPr>
      <xdr:spPr>
        <a:xfrm>
          <a:off x="1270000" y="632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66238</xdr:rowOff>
    </xdr:from>
    <xdr:ext cx="762000" cy="259045"/>
    <xdr:sp macro="" textlink="">
      <xdr:nvSpPr>
        <xdr:cNvPr id="96" name="テキスト ボックス 95">
          <a:extLst>
            <a:ext uri="{FF2B5EF4-FFF2-40B4-BE49-F238E27FC236}">
              <a16:creationId xmlns:a16="http://schemas.microsoft.com/office/drawing/2014/main" id="{00000000-0008-0000-0400-000060000000}"/>
            </a:ext>
          </a:extLst>
        </xdr:cNvPr>
        <xdr:cNvSpPr txBox="1"/>
      </xdr:nvSpPr>
      <xdr:spPr>
        <a:xfrm>
          <a:off x="939800" y="6409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5" name="正方形/長方形 104">
          <a:extLst>
            <a:ext uri="{FF2B5EF4-FFF2-40B4-BE49-F238E27FC236}">
              <a16:creationId xmlns:a16="http://schemas.microsoft.com/office/drawing/2014/main" id="{00000000-0008-0000-0400-000069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6" name="正方形/長方形 105">
          <a:extLst>
            <a:ext uri="{FF2B5EF4-FFF2-40B4-BE49-F238E27FC236}">
              <a16:creationId xmlns:a16="http://schemas.microsoft.com/office/drawing/2014/main" id="{00000000-0008-0000-0400-00006A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7" name="テキスト ボックス 106">
          <a:extLst>
            <a:ext uri="{FF2B5EF4-FFF2-40B4-BE49-F238E27FC236}">
              <a16:creationId xmlns:a16="http://schemas.microsoft.com/office/drawing/2014/main" id="{00000000-0008-0000-0400-00006B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前年度比較で</a:t>
          </a:r>
          <a:r>
            <a:rPr kumimoji="1" lang="en-US" altLang="ja-JP" sz="1100">
              <a:solidFill>
                <a:schemeClr val="dk1"/>
              </a:solidFill>
              <a:effectLst/>
              <a:latin typeface="+mn-ea"/>
              <a:ea typeface="+mn-ea"/>
              <a:cs typeface="+mn-cs"/>
            </a:rPr>
            <a:t>0.7</a:t>
          </a:r>
          <a:r>
            <a:rPr kumimoji="1" lang="ja-JP" altLang="ja-JP" sz="1100">
              <a:solidFill>
                <a:schemeClr val="dk1"/>
              </a:solidFill>
              <a:effectLst/>
              <a:latin typeface="+mn-ea"/>
              <a:ea typeface="+mn-ea"/>
              <a:cs typeface="+mn-cs"/>
            </a:rPr>
            <a:t>ポイント</a:t>
          </a:r>
          <a:r>
            <a:rPr kumimoji="1" lang="ja-JP" altLang="en-US" sz="1100">
              <a:solidFill>
                <a:schemeClr val="dk1"/>
              </a:solidFill>
              <a:effectLst/>
              <a:latin typeface="+mn-ea"/>
              <a:ea typeface="+mn-ea"/>
              <a:cs typeface="+mn-cs"/>
            </a:rPr>
            <a:t>増加しているが、</a:t>
          </a:r>
          <a:r>
            <a:rPr kumimoji="1" lang="ja-JP" altLang="ja-JP" sz="1100">
              <a:solidFill>
                <a:schemeClr val="dk1"/>
              </a:solidFill>
              <a:effectLst/>
              <a:latin typeface="+mn-ea"/>
              <a:ea typeface="+mn-ea"/>
              <a:cs typeface="+mn-cs"/>
            </a:rPr>
            <a:t>類似団体平均値より低い水準になっている。</a:t>
          </a:r>
          <a:endParaRPr lang="ja-JP" altLang="ja-JP" sz="1100">
            <a:effectLst/>
            <a:latin typeface="+mn-ea"/>
            <a:ea typeface="+mn-ea"/>
          </a:endParaRPr>
        </a:p>
        <a:p>
          <a:r>
            <a:rPr kumimoji="1" lang="ja-JP" altLang="ja-JP" sz="1100">
              <a:solidFill>
                <a:schemeClr val="dk1"/>
              </a:solidFill>
              <a:effectLst/>
              <a:latin typeface="+mn-ea"/>
              <a:ea typeface="+mn-ea"/>
              <a:cs typeface="+mn-cs"/>
            </a:rPr>
            <a:t>  物件費全体では、ふるさと応援寄附金の返礼業務手数料に左右されるが、光熱水費や燃料費など近年の物価高騰の影響に伴い増加する見込みであるため、行財政改革等への取り組みなどを進め、物件費</a:t>
          </a:r>
          <a:r>
            <a:rPr kumimoji="1" lang="ja-JP" altLang="en-US" sz="1100">
              <a:solidFill>
                <a:schemeClr val="dk1"/>
              </a:solidFill>
              <a:effectLst/>
              <a:latin typeface="+mn-ea"/>
              <a:ea typeface="+mn-ea"/>
              <a:cs typeface="+mn-cs"/>
            </a:rPr>
            <a:t>全体</a:t>
          </a:r>
          <a:r>
            <a:rPr kumimoji="1" lang="ja-JP" altLang="ja-JP" sz="1100">
              <a:solidFill>
                <a:schemeClr val="dk1"/>
              </a:solidFill>
              <a:effectLst/>
              <a:latin typeface="+mn-ea"/>
              <a:ea typeface="+mn-ea"/>
              <a:cs typeface="+mn-cs"/>
            </a:rPr>
            <a:t>の削減に努める。</a:t>
          </a:r>
          <a:endParaRPr lang="ja-JP" altLang="ja-JP" sz="1100">
            <a:effectLst/>
            <a:latin typeface="+mn-ea"/>
            <a:ea typeface="+mn-ea"/>
          </a:endParaRPr>
        </a:p>
      </xdr:txBody>
    </xdr:sp>
    <xdr:clientData/>
  </xdr:twoCellAnchor>
  <xdr:oneCellAnchor>
    <xdr:from>
      <xdr:col>62</xdr:col>
      <xdr:colOff>6350</xdr:colOff>
      <xdr:row>9</xdr:row>
      <xdr:rowOff>107950</xdr:rowOff>
    </xdr:from>
    <xdr:ext cx="298543" cy="225703"/>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4" name="テキスト ボックス 123">
          <a:extLst>
            <a:ext uri="{FF2B5EF4-FFF2-40B4-BE49-F238E27FC236}">
              <a16:creationId xmlns:a16="http://schemas.microsoft.com/office/drawing/2014/main" id="{00000000-0008-0000-0400-00007C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6" name="テキスト ボックス 125">
          <a:extLst>
            <a:ext uri="{FF2B5EF4-FFF2-40B4-BE49-F238E27FC236}">
              <a16:creationId xmlns:a16="http://schemas.microsoft.com/office/drawing/2014/main" id="{00000000-0008-0000-0400-00007E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7" name="物件費グラフ枠">
          <a:extLst>
            <a:ext uri="{FF2B5EF4-FFF2-40B4-BE49-F238E27FC236}">
              <a16:creationId xmlns:a16="http://schemas.microsoft.com/office/drawing/2014/main" id="{00000000-0008-0000-0400-00007F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60325</xdr:rowOff>
    </xdr:from>
    <xdr:to>
      <xdr:col>82</xdr:col>
      <xdr:colOff>107950</xdr:colOff>
      <xdr:row>21</xdr:row>
      <xdr:rowOff>107950</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flipV="1">
          <a:off x="16510000" y="2289175"/>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80027</xdr:rowOff>
    </xdr:from>
    <xdr:ext cx="762000" cy="259045"/>
    <xdr:sp macro="" textlink="">
      <xdr:nvSpPr>
        <xdr:cNvPr id="129" name="物件費最小値テキスト">
          <a:extLst>
            <a:ext uri="{FF2B5EF4-FFF2-40B4-BE49-F238E27FC236}">
              <a16:creationId xmlns:a16="http://schemas.microsoft.com/office/drawing/2014/main" id="{00000000-0008-0000-0400-000081000000}"/>
            </a:ext>
          </a:extLst>
        </xdr:cNvPr>
        <xdr:cNvSpPr txBox="1"/>
      </xdr:nvSpPr>
      <xdr:spPr>
        <a:xfrm>
          <a:off x="16598900" y="368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107950</xdr:rowOff>
    </xdr:from>
    <xdr:to>
      <xdr:col>82</xdr:col>
      <xdr:colOff>196850</xdr:colOff>
      <xdr:row>21</xdr:row>
      <xdr:rowOff>107950</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6421100" y="3708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146702</xdr:rowOff>
    </xdr:from>
    <xdr:ext cx="762000" cy="259045"/>
    <xdr:sp macro="" textlink="">
      <xdr:nvSpPr>
        <xdr:cNvPr id="131" name="物件費最大値テキスト">
          <a:extLst>
            <a:ext uri="{FF2B5EF4-FFF2-40B4-BE49-F238E27FC236}">
              <a16:creationId xmlns:a16="http://schemas.microsoft.com/office/drawing/2014/main" id="{00000000-0008-0000-0400-000083000000}"/>
            </a:ext>
          </a:extLst>
        </xdr:cNvPr>
        <xdr:cNvSpPr txBox="1"/>
      </xdr:nvSpPr>
      <xdr:spPr>
        <a:xfrm>
          <a:off x="16598900" y="2032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60325</xdr:rowOff>
    </xdr:from>
    <xdr:to>
      <xdr:col>82</xdr:col>
      <xdr:colOff>196850</xdr:colOff>
      <xdr:row>13</xdr:row>
      <xdr:rowOff>60325</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421100" y="2289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41275</xdr:rowOff>
    </xdr:from>
    <xdr:to>
      <xdr:col>82</xdr:col>
      <xdr:colOff>107950</xdr:colOff>
      <xdr:row>16</xdr:row>
      <xdr:rowOff>107950</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5671800" y="2784475"/>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124477</xdr:rowOff>
    </xdr:from>
    <xdr:ext cx="762000" cy="259045"/>
    <xdr:sp macro="" textlink="">
      <xdr:nvSpPr>
        <xdr:cNvPr id="134" name="物件費平均値テキスト">
          <a:extLst>
            <a:ext uri="{FF2B5EF4-FFF2-40B4-BE49-F238E27FC236}">
              <a16:creationId xmlns:a16="http://schemas.microsoft.com/office/drawing/2014/main" id="{00000000-0008-0000-0400-000086000000}"/>
            </a:ext>
          </a:extLst>
        </xdr:cNvPr>
        <xdr:cNvSpPr txBox="1"/>
      </xdr:nvSpPr>
      <xdr:spPr>
        <a:xfrm>
          <a:off x="16598900" y="2867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152400</xdr:rowOff>
    </xdr:from>
    <xdr:to>
      <xdr:col>82</xdr:col>
      <xdr:colOff>158750</xdr:colOff>
      <xdr:row>17</xdr:row>
      <xdr:rowOff>82550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64592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41275</xdr:rowOff>
    </xdr:from>
    <xdr:to>
      <xdr:col>78</xdr:col>
      <xdr:colOff>69850</xdr:colOff>
      <xdr:row>16</xdr:row>
      <xdr:rowOff>60325</xdr:rowOff>
    </xdr:to>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V="1">
          <a:off x="14782800" y="2784475"/>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95250</xdr:rowOff>
    </xdr:from>
    <xdr:to>
      <xdr:col>78</xdr:col>
      <xdr:colOff>120650</xdr:colOff>
      <xdr:row>17</xdr:row>
      <xdr:rowOff>25400</xdr:rowOff>
    </xdr:to>
    <xdr:sp macro="" textlink="">
      <xdr:nvSpPr>
        <xdr:cNvPr id="137" name="フローチャート: 判断 136">
          <a:extLst>
            <a:ext uri="{FF2B5EF4-FFF2-40B4-BE49-F238E27FC236}">
              <a16:creationId xmlns:a16="http://schemas.microsoft.com/office/drawing/2014/main" id="{00000000-0008-0000-0400-000089000000}"/>
            </a:ext>
          </a:extLst>
        </xdr:cNvPr>
        <xdr:cNvSpPr/>
      </xdr:nvSpPr>
      <xdr:spPr>
        <a:xfrm>
          <a:off x="1562100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10177</xdr:rowOff>
    </xdr:from>
    <xdr:ext cx="7366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290800" y="292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15</xdr:row>
      <xdr:rowOff>127000</xdr:rowOff>
    </xdr:from>
    <xdr:to>
      <xdr:col>73</xdr:col>
      <xdr:colOff>180975</xdr:colOff>
      <xdr:row>16</xdr:row>
      <xdr:rowOff>60325</xdr:rowOff>
    </xdr:to>
    <xdr:cxnSp macro="">
      <xdr:nvCxnSpPr>
        <xdr:cNvPr id="139" name="直線コネクタ 138">
          <a:extLst>
            <a:ext uri="{FF2B5EF4-FFF2-40B4-BE49-F238E27FC236}">
              <a16:creationId xmlns:a16="http://schemas.microsoft.com/office/drawing/2014/main" id="{00000000-0008-0000-0400-00008B000000}"/>
            </a:ext>
          </a:extLst>
        </xdr:cNvPr>
        <xdr:cNvCxnSpPr/>
      </xdr:nvCxnSpPr>
      <xdr:spPr>
        <a:xfrm>
          <a:off x="13893800" y="2698750"/>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57150</xdr:rowOff>
    </xdr:from>
    <xdr:to>
      <xdr:col>74</xdr:col>
      <xdr:colOff>31750</xdr:colOff>
      <xdr:row>16</xdr:row>
      <xdr:rowOff>158750</xdr:rowOff>
    </xdr:to>
    <xdr:sp macro="" textlink="">
      <xdr:nvSpPr>
        <xdr:cNvPr id="140" name="フローチャート: 判断 139">
          <a:extLst>
            <a:ext uri="{FF2B5EF4-FFF2-40B4-BE49-F238E27FC236}">
              <a16:creationId xmlns:a16="http://schemas.microsoft.com/office/drawing/2014/main" id="{00000000-0008-0000-0400-00008C000000}"/>
            </a:ext>
          </a:extLst>
        </xdr:cNvPr>
        <xdr:cNvSpPr/>
      </xdr:nvSpPr>
      <xdr:spPr>
        <a:xfrm>
          <a:off x="14732000" y="2800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143527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4401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15</xdr:row>
      <xdr:rowOff>127000</xdr:rowOff>
    </xdr:from>
    <xdr:to>
      <xdr:col>69</xdr:col>
      <xdr:colOff>92075</xdr:colOff>
      <xdr:row>16</xdr:row>
      <xdr:rowOff>79375</xdr:rowOff>
    </xdr:to>
    <xdr:cxnSp macro="">
      <xdr:nvCxnSpPr>
        <xdr:cNvPr id="142" name="直線コネクタ 141">
          <a:extLst>
            <a:ext uri="{FF2B5EF4-FFF2-40B4-BE49-F238E27FC236}">
              <a16:creationId xmlns:a16="http://schemas.microsoft.com/office/drawing/2014/main" id="{00000000-0008-0000-0400-00008E000000}"/>
            </a:ext>
          </a:extLst>
        </xdr:cNvPr>
        <xdr:cNvCxnSpPr/>
      </xdr:nvCxnSpPr>
      <xdr:spPr>
        <a:xfrm flipV="1">
          <a:off x="13004800" y="2698750"/>
          <a:ext cx="889000" cy="123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142875</xdr:rowOff>
    </xdr:from>
    <xdr:to>
      <xdr:col>69</xdr:col>
      <xdr:colOff>142875</xdr:colOff>
      <xdr:row>16</xdr:row>
      <xdr:rowOff>73025</xdr:rowOff>
    </xdr:to>
    <xdr:sp macro="" textlink="">
      <xdr:nvSpPr>
        <xdr:cNvPr id="143" name="フローチャート: 判断 142">
          <a:extLst>
            <a:ext uri="{FF2B5EF4-FFF2-40B4-BE49-F238E27FC236}">
              <a16:creationId xmlns:a16="http://schemas.microsoft.com/office/drawing/2014/main" id="{00000000-0008-0000-0400-00008F000000}"/>
            </a:ext>
          </a:extLst>
        </xdr:cNvPr>
        <xdr:cNvSpPr/>
      </xdr:nvSpPr>
      <xdr:spPr>
        <a:xfrm>
          <a:off x="13843000" y="2714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57802</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3512800" y="2801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152400</xdr:rowOff>
    </xdr:from>
    <xdr:to>
      <xdr:col>65</xdr:col>
      <xdr:colOff>53975</xdr:colOff>
      <xdr:row>16</xdr:row>
      <xdr:rowOff>82550</xdr:rowOff>
    </xdr:to>
    <xdr:sp macro="" textlink="">
      <xdr:nvSpPr>
        <xdr:cNvPr id="145" name="フローチャート: 判断 144">
          <a:extLst>
            <a:ext uri="{FF2B5EF4-FFF2-40B4-BE49-F238E27FC236}">
              <a16:creationId xmlns:a16="http://schemas.microsoft.com/office/drawing/2014/main" id="{00000000-0008-0000-0400-000091000000}"/>
            </a:ext>
          </a:extLst>
        </xdr:cNvPr>
        <xdr:cNvSpPr/>
      </xdr:nvSpPr>
      <xdr:spPr>
        <a:xfrm>
          <a:off x="12954000" y="272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92727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2623800" y="2493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57150</xdr:rowOff>
    </xdr:from>
    <xdr:to>
      <xdr:col>82</xdr:col>
      <xdr:colOff>158750</xdr:colOff>
      <xdr:row>16</xdr:row>
      <xdr:rowOff>158750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6459200" y="280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73677</xdr:rowOff>
    </xdr:from>
    <xdr:ext cx="762000" cy="259045"/>
    <xdr:sp macro="" textlink="">
      <xdr:nvSpPr>
        <xdr:cNvPr id="153" name="物件費該当値テキスト">
          <a:extLst>
            <a:ext uri="{FF2B5EF4-FFF2-40B4-BE49-F238E27FC236}">
              <a16:creationId xmlns:a16="http://schemas.microsoft.com/office/drawing/2014/main" id="{00000000-0008-0000-0400-000099000000}"/>
            </a:ext>
          </a:extLst>
        </xdr:cNvPr>
        <xdr:cNvSpPr txBox="1"/>
      </xdr:nvSpPr>
      <xdr:spPr>
        <a:xfrm>
          <a:off x="16598900" y="2645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161925</xdr:rowOff>
    </xdr:from>
    <xdr:to>
      <xdr:col>78</xdr:col>
      <xdr:colOff>120650</xdr:colOff>
      <xdr:row>16</xdr:row>
      <xdr:rowOff>92075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5621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102252</xdr:rowOff>
    </xdr:from>
    <xdr:ext cx="7366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5290800" y="25025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9525</xdr:rowOff>
    </xdr:from>
    <xdr:to>
      <xdr:col>74</xdr:col>
      <xdr:colOff>31750</xdr:colOff>
      <xdr:row>16</xdr:row>
      <xdr:rowOff>111125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4732000" y="2752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121302</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4401800" y="2521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76200</xdr:rowOff>
    </xdr:from>
    <xdr:to>
      <xdr:col>69</xdr:col>
      <xdr:colOff>142875</xdr:colOff>
      <xdr:row>16</xdr:row>
      <xdr:rowOff>6350</xdr:rowOff>
    </xdr:to>
    <xdr:sp macro="" textlink="">
      <xdr:nvSpPr>
        <xdr:cNvPr id="158" name="楕円 157">
          <a:extLst>
            <a:ext uri="{FF2B5EF4-FFF2-40B4-BE49-F238E27FC236}">
              <a16:creationId xmlns:a16="http://schemas.microsoft.com/office/drawing/2014/main" id="{00000000-0008-0000-0400-00009E000000}"/>
            </a:ext>
          </a:extLst>
        </xdr:cNvPr>
        <xdr:cNvSpPr/>
      </xdr:nvSpPr>
      <xdr:spPr>
        <a:xfrm>
          <a:off x="13843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16527</xdr:rowOff>
    </xdr:from>
    <xdr:ext cx="762000" cy="259045"/>
    <xdr:sp macro="" textlink="">
      <xdr:nvSpPr>
        <xdr:cNvPr id="159" name="テキスト ボックス 158">
          <a:extLst>
            <a:ext uri="{FF2B5EF4-FFF2-40B4-BE49-F238E27FC236}">
              <a16:creationId xmlns:a16="http://schemas.microsoft.com/office/drawing/2014/main" id="{00000000-0008-0000-0400-00009F000000}"/>
            </a:ext>
          </a:extLst>
        </xdr:cNvPr>
        <xdr:cNvSpPr txBox="1"/>
      </xdr:nvSpPr>
      <xdr:spPr>
        <a:xfrm>
          <a:off x="13512800" y="241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28575</xdr:rowOff>
    </xdr:from>
    <xdr:to>
      <xdr:col>65</xdr:col>
      <xdr:colOff>53975</xdr:colOff>
      <xdr:row>16</xdr:row>
      <xdr:rowOff>130175</xdr:rowOff>
    </xdr:to>
    <xdr:sp macro="" textlink="">
      <xdr:nvSpPr>
        <xdr:cNvPr id="160" name="楕円 159">
          <a:extLst>
            <a:ext uri="{FF2B5EF4-FFF2-40B4-BE49-F238E27FC236}">
              <a16:creationId xmlns:a16="http://schemas.microsoft.com/office/drawing/2014/main" id="{00000000-0008-0000-0400-0000A0000000}"/>
            </a:ext>
          </a:extLst>
        </xdr:cNvPr>
        <xdr:cNvSpPr/>
      </xdr:nvSpPr>
      <xdr:spPr>
        <a:xfrm>
          <a:off x="12954000" y="277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114952</xdr:rowOff>
    </xdr:from>
    <xdr:ext cx="762000" cy="259045"/>
    <xdr:sp macro="" textlink="">
      <xdr:nvSpPr>
        <xdr:cNvPr id="161" name="テキスト ボックス 160">
          <a:extLst>
            <a:ext uri="{FF2B5EF4-FFF2-40B4-BE49-F238E27FC236}">
              <a16:creationId xmlns:a16="http://schemas.microsoft.com/office/drawing/2014/main" id="{00000000-0008-0000-0400-0000A1000000}"/>
            </a:ext>
          </a:extLst>
        </xdr:cNvPr>
        <xdr:cNvSpPr txBox="1"/>
      </xdr:nvSpPr>
      <xdr:spPr>
        <a:xfrm>
          <a:off x="12623800" y="285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8" name="正方形/長方形 167">
          <a:extLst>
            <a:ext uri="{FF2B5EF4-FFF2-40B4-BE49-F238E27FC236}">
              <a16:creationId xmlns:a16="http://schemas.microsoft.com/office/drawing/2014/main" id="{00000000-0008-0000-0400-0000A8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9" name="正方形/長方形 168">
          <a:extLst>
            <a:ext uri="{FF2B5EF4-FFF2-40B4-BE49-F238E27FC236}">
              <a16:creationId xmlns:a16="http://schemas.microsoft.com/office/drawing/2014/main" id="{00000000-0008-0000-0400-0000A9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70" name="正方形/長方形 169">
          <a:extLst>
            <a:ext uri="{FF2B5EF4-FFF2-40B4-BE49-F238E27FC236}">
              <a16:creationId xmlns:a16="http://schemas.microsoft.com/office/drawing/2014/main" id="{00000000-0008-0000-0400-0000AA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71" name="正方形/長方形 170">
          <a:extLst>
            <a:ext uri="{FF2B5EF4-FFF2-40B4-BE49-F238E27FC236}">
              <a16:creationId xmlns:a16="http://schemas.microsoft.com/office/drawing/2014/main" id="{00000000-0008-0000-0400-0000AB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物価高騰対応地方創生重点交付金事業の影響により前年度比較では</a:t>
          </a:r>
          <a:r>
            <a:rPr kumimoji="1" lang="en-US" altLang="ja-JP" sz="1100">
              <a:solidFill>
                <a:srgbClr val="FF0000"/>
              </a:solidFill>
              <a:effectLst/>
              <a:latin typeface="+mn-ea"/>
              <a:ea typeface="+mn-ea"/>
              <a:cs typeface="+mn-cs"/>
            </a:rPr>
            <a:t>0.2</a:t>
          </a:r>
          <a:r>
            <a:rPr kumimoji="1" lang="ja-JP" altLang="ja-JP" sz="1100">
              <a:solidFill>
                <a:schemeClr val="dk1"/>
              </a:solidFill>
              <a:effectLst/>
              <a:latin typeface="+mn-ea"/>
              <a:ea typeface="+mn-ea"/>
              <a:cs typeface="+mn-cs"/>
            </a:rPr>
            <a:t>ポイント増加している。</a:t>
          </a:r>
          <a:endParaRPr lang="ja-JP" altLang="ja-JP" sz="1100">
            <a:effectLst/>
            <a:latin typeface="+mn-ea"/>
            <a:ea typeface="+mn-ea"/>
          </a:endParaRPr>
        </a:p>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令和元年度から社会福祉事務所を設置したことや高齢化の進行による医療費の増加も見込まれるため、地域支援事業</a:t>
          </a:r>
          <a:r>
            <a:rPr kumimoji="1" lang="ja-JP" altLang="en-US" sz="1100">
              <a:solidFill>
                <a:schemeClr val="dk1"/>
              </a:solidFill>
              <a:effectLst/>
              <a:latin typeface="+mn-ea"/>
              <a:ea typeface="+mn-ea"/>
              <a:cs typeface="+mn-cs"/>
            </a:rPr>
            <a:t>など</a:t>
          </a:r>
          <a:r>
            <a:rPr kumimoji="1" lang="ja-JP" altLang="ja-JP" sz="1100">
              <a:solidFill>
                <a:schemeClr val="dk1"/>
              </a:solidFill>
              <a:effectLst/>
              <a:latin typeface="+mn-ea"/>
              <a:ea typeface="+mn-ea"/>
              <a:cs typeface="+mn-cs"/>
            </a:rPr>
            <a:t>を推進して高齢者の自立支援や介護予防に努める。</a:t>
          </a:r>
          <a:endParaRPr lang="ja-JP" altLang="ja-JP" sz="1100">
            <a:effectLst/>
            <a:latin typeface="+mn-ea"/>
            <a:ea typeface="+mn-ea"/>
          </a:endParaRPr>
        </a:p>
      </xdr:txBody>
    </xdr:sp>
    <xdr:clientData/>
  </xdr:twoCellAnchor>
  <xdr:oneCellAnchor>
    <xdr:from>
      <xdr:col>3</xdr:col>
      <xdr:colOff>123825</xdr:colOff>
      <xdr:row>49</xdr:row>
      <xdr:rowOff>107950</xdr:rowOff>
    </xdr:from>
    <xdr:ext cx="298543" cy="225703"/>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61</xdr:row>
      <xdr:rowOff>12700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4240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156227</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4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12700</xdr:rowOff>
    </xdr:from>
    <xdr:to>
      <xdr:col>24</xdr:col>
      <xdr:colOff>114300</xdr:colOff>
      <xdr:row>61</xdr:row>
      <xdr:rowOff>12700</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711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69850</xdr:rowOff>
    </xdr:from>
    <xdr:to>
      <xdr:col>24</xdr:col>
      <xdr:colOff>25400</xdr:colOff>
      <xdr:row>55</xdr:row>
      <xdr:rowOff>107950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3987800" y="94996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48277</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478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76200</xdr:rowOff>
    </xdr:from>
    <xdr:to>
      <xdr:col>24</xdr:col>
      <xdr:colOff>76200</xdr:colOff>
      <xdr:row>56</xdr:row>
      <xdr:rowOff>6350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146050</xdr:rowOff>
    </xdr:from>
    <xdr:to>
      <xdr:col>19</xdr:col>
      <xdr:colOff>187325</xdr:colOff>
      <xdr:row>55</xdr:row>
      <xdr:rowOff>69850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940435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19050</xdr:rowOff>
    </xdr:from>
    <xdr:to>
      <xdr:col>20</xdr:col>
      <xdr:colOff>38100</xdr:colOff>
      <xdr:row>55</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130827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21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127000</xdr:rowOff>
    </xdr:from>
    <xdr:to>
      <xdr:col>15</xdr:col>
      <xdr:colOff>98425</xdr:colOff>
      <xdr:row>54</xdr:row>
      <xdr:rowOff>146050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2209800" y="93853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152400</xdr:rowOff>
    </xdr:from>
    <xdr:to>
      <xdr:col>15</xdr:col>
      <xdr:colOff>149225</xdr:colOff>
      <xdr:row>55</xdr:row>
      <xdr:rowOff>82550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67327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127000</xdr:rowOff>
    </xdr:from>
    <xdr:to>
      <xdr:col>11</xdr:col>
      <xdr:colOff>9525</xdr:colOff>
      <xdr:row>55</xdr:row>
      <xdr:rowOff>12700</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flipV="1">
          <a:off x="1320800" y="9385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133350</xdr:rowOff>
    </xdr:from>
    <xdr:to>
      <xdr:col>11</xdr:col>
      <xdr:colOff>60325</xdr:colOff>
      <xdr:row>55</xdr:row>
      <xdr:rowOff>63500</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391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48277</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0</xdr:rowOff>
    </xdr:from>
    <xdr:to>
      <xdr:col>6</xdr:col>
      <xdr:colOff>171450</xdr:colOff>
      <xdr:row>55</xdr:row>
      <xdr:rowOff>101600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86377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57150</xdr:rowOff>
    </xdr:from>
    <xdr:to>
      <xdr:col>24</xdr:col>
      <xdr:colOff>76200</xdr:colOff>
      <xdr:row>55</xdr:row>
      <xdr:rowOff>158750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73677</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19050</xdr:rowOff>
    </xdr:from>
    <xdr:to>
      <xdr:col>20</xdr:col>
      <xdr:colOff>38100</xdr:colOff>
      <xdr:row>55</xdr:row>
      <xdr:rowOff>120650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105427</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9535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95250</xdr:rowOff>
    </xdr:from>
    <xdr:to>
      <xdr:col>15</xdr:col>
      <xdr:colOff>149225</xdr:colOff>
      <xdr:row>55</xdr:row>
      <xdr:rowOff>25400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935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35577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76200</xdr:rowOff>
    </xdr:from>
    <xdr:to>
      <xdr:col>11</xdr:col>
      <xdr:colOff>60325</xdr:colOff>
      <xdr:row>55</xdr:row>
      <xdr:rowOff>6350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16527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133350</xdr:rowOff>
    </xdr:from>
    <xdr:to>
      <xdr:col>6</xdr:col>
      <xdr:colOff>171450</xdr:colOff>
      <xdr:row>55</xdr:row>
      <xdr:rowOff>63500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73677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前年度同様、類似団体平均値より低い水準となってはいるが、各事業会計への赤字補てん的な繰出金が依然として多額になっている。</a:t>
          </a:r>
          <a:endParaRPr lang="ja-JP" altLang="ja-JP" sz="1100">
            <a:effectLst/>
          </a:endParaRPr>
        </a:p>
        <a:p>
          <a:r>
            <a:rPr kumimoji="1" lang="ja-JP" altLang="ja-JP" sz="1100">
              <a:solidFill>
                <a:schemeClr val="dk1"/>
              </a:solidFill>
              <a:effectLst/>
              <a:latin typeface="+mn-lt"/>
              <a:ea typeface="+mn-ea"/>
              <a:cs typeface="+mn-cs"/>
            </a:rPr>
            <a:t>  今後は各事業会計における収支改善対策を通じて一般会計の負担を軽減していくよう努める。</a:t>
          </a:r>
          <a:endParaRPr lang="ja-JP" altLang="ja-JP" sz="1100">
            <a:effectLst/>
          </a:endParaRPr>
        </a:p>
        <a:p>
          <a:r>
            <a:rPr kumimoji="1" lang="ja-JP" altLang="ja-JP" sz="1100">
              <a:solidFill>
                <a:schemeClr val="dk1"/>
              </a:solidFill>
              <a:effectLst/>
              <a:latin typeface="+mn-lt"/>
              <a:ea typeface="+mn-ea"/>
              <a:cs typeface="+mn-cs"/>
            </a:rPr>
            <a:t>  また、施設の老朽化に伴う維持補修費も増加傾向にあるので、計画的な修繕に努める。</a:t>
          </a:r>
          <a:endParaRPr lang="ja-JP" altLang="ja-JP" sz="1100">
            <a:effectLst/>
          </a:endParaRP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8" name="その他グラフ枠">
          <a:extLst>
            <a:ext uri="{FF2B5EF4-FFF2-40B4-BE49-F238E27FC236}">
              <a16:creationId xmlns:a16="http://schemas.microsoft.com/office/drawing/2014/main" id="{00000000-0008-0000-0400-0000F8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62230</xdr:rowOff>
    </xdr:from>
    <xdr:to>
      <xdr:col>82</xdr:col>
      <xdr:colOff>107950</xdr:colOff>
      <xdr:row>61</xdr:row>
      <xdr:rowOff>77470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flipV="1">
          <a:off x="16510000" y="91490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49547</xdr:rowOff>
    </xdr:from>
    <xdr:ext cx="762000" cy="259045"/>
    <xdr:sp macro="" textlink="">
      <xdr:nvSpPr>
        <xdr:cNvPr id="250" name="その他最小値テキスト">
          <a:extLst>
            <a:ext uri="{FF2B5EF4-FFF2-40B4-BE49-F238E27FC236}">
              <a16:creationId xmlns:a16="http://schemas.microsoft.com/office/drawing/2014/main" id="{00000000-0008-0000-0400-0000FA000000}"/>
            </a:ext>
          </a:extLst>
        </xdr:cNvPr>
        <xdr:cNvSpPr txBox="1"/>
      </xdr:nvSpPr>
      <xdr:spPr>
        <a:xfrm>
          <a:off x="16598900" y="10507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77470</xdr:rowOff>
    </xdr:from>
    <xdr:to>
      <xdr:col>82</xdr:col>
      <xdr:colOff>196850</xdr:colOff>
      <xdr:row>61</xdr:row>
      <xdr:rowOff>77470</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6421100" y="105359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148607</xdr:rowOff>
    </xdr:from>
    <xdr:ext cx="762000" cy="259045"/>
    <xdr:sp macro="" textlink="">
      <xdr:nvSpPr>
        <xdr:cNvPr id="252" name="その他最大値テキスト">
          <a:extLst>
            <a:ext uri="{FF2B5EF4-FFF2-40B4-BE49-F238E27FC236}">
              <a16:creationId xmlns:a16="http://schemas.microsoft.com/office/drawing/2014/main" id="{00000000-0008-0000-0400-0000FC000000}"/>
            </a:ext>
          </a:extLst>
        </xdr:cNvPr>
        <xdr:cNvSpPr txBox="1"/>
      </xdr:nvSpPr>
      <xdr:spPr>
        <a:xfrm>
          <a:off x="16598900" y="889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62230</xdr:rowOff>
    </xdr:from>
    <xdr:to>
      <xdr:col>82</xdr:col>
      <xdr:colOff>196850</xdr:colOff>
      <xdr:row>53</xdr:row>
      <xdr:rowOff>62230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6421100" y="9149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56</xdr:row>
      <xdr:rowOff>58420</xdr:rowOff>
    </xdr:from>
    <xdr:to>
      <xdr:col>82</xdr:col>
      <xdr:colOff>107950</xdr:colOff>
      <xdr:row>56</xdr:row>
      <xdr:rowOff>96520</xdr:rowOff>
    </xdr:to>
    <xdr:cxnSp macro="">
      <xdr:nvCxnSpPr>
        <xdr:cNvPr id="254" name="直線コネクタ 253">
          <a:extLst>
            <a:ext uri="{FF2B5EF4-FFF2-40B4-BE49-F238E27FC236}">
              <a16:creationId xmlns:a16="http://schemas.microsoft.com/office/drawing/2014/main" id="{00000000-0008-0000-0400-0000FE000000}"/>
            </a:ext>
          </a:extLst>
        </xdr:cNvPr>
        <xdr:cNvCxnSpPr/>
      </xdr:nvCxnSpPr>
      <xdr:spPr>
        <a:xfrm>
          <a:off x="15671800" y="965962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154957</xdr:rowOff>
    </xdr:from>
    <xdr:ext cx="762000" cy="259045"/>
    <xdr:sp macro="" textlink="">
      <xdr:nvSpPr>
        <xdr:cNvPr id="255" name="その他平均値テキスト">
          <a:extLst>
            <a:ext uri="{FF2B5EF4-FFF2-40B4-BE49-F238E27FC236}">
              <a16:creationId xmlns:a16="http://schemas.microsoft.com/office/drawing/2014/main" id="{00000000-0008-0000-0400-0000FF000000}"/>
            </a:ext>
          </a:extLst>
        </xdr:cNvPr>
        <xdr:cNvSpPr txBox="1"/>
      </xdr:nvSpPr>
      <xdr:spPr>
        <a:xfrm>
          <a:off x="16598900" y="97561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11430</xdr:rowOff>
    </xdr:from>
    <xdr:to>
      <xdr:col>82</xdr:col>
      <xdr:colOff>158750</xdr:colOff>
      <xdr:row>57</xdr:row>
      <xdr:rowOff>113030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645920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56</xdr:row>
      <xdr:rowOff>58420</xdr:rowOff>
    </xdr:from>
    <xdr:to>
      <xdr:col>78</xdr:col>
      <xdr:colOff>69850</xdr:colOff>
      <xdr:row>56</xdr:row>
      <xdr:rowOff>58420</xdr:rowOff>
    </xdr:to>
    <xdr:cxnSp macro="">
      <xdr:nvCxnSpPr>
        <xdr:cNvPr id="257" name="直線コネクタ 256">
          <a:extLst>
            <a:ext uri="{FF2B5EF4-FFF2-40B4-BE49-F238E27FC236}">
              <a16:creationId xmlns:a16="http://schemas.microsoft.com/office/drawing/2014/main" id="{00000000-0008-0000-0400-000001010000}"/>
            </a:ext>
          </a:extLst>
        </xdr:cNvPr>
        <xdr:cNvCxnSpPr/>
      </xdr:nvCxnSpPr>
      <xdr:spPr>
        <a:xfrm>
          <a:off x="14782800" y="9659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133350</xdr:rowOff>
    </xdr:from>
    <xdr:to>
      <xdr:col>78</xdr:col>
      <xdr:colOff>120650</xdr:colOff>
      <xdr:row>58</xdr:row>
      <xdr:rowOff>63500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562100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48277</xdr:rowOff>
    </xdr:from>
    <xdr:ext cx="7366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58420</xdr:rowOff>
    </xdr:from>
    <xdr:to>
      <xdr:col>73</xdr:col>
      <xdr:colOff>180975</xdr:colOff>
      <xdr:row>56</xdr:row>
      <xdr:rowOff>73660</xdr:rowOff>
    </xdr:to>
    <xdr:cxnSp macro="">
      <xdr:nvCxnSpPr>
        <xdr:cNvPr id="260" name="直線コネクタ 259">
          <a:extLst>
            <a:ext uri="{FF2B5EF4-FFF2-40B4-BE49-F238E27FC236}">
              <a16:creationId xmlns:a16="http://schemas.microsoft.com/office/drawing/2014/main" id="{00000000-0008-0000-0400-000004010000}"/>
            </a:ext>
          </a:extLst>
        </xdr:cNvPr>
        <xdr:cNvCxnSpPr/>
      </xdr:nvCxnSpPr>
      <xdr:spPr>
        <a:xfrm flipV="1">
          <a:off x="13893800" y="96596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148590</xdr:rowOff>
    </xdr:from>
    <xdr:to>
      <xdr:col>74</xdr:col>
      <xdr:colOff>31750</xdr:colOff>
      <xdr:row>58</xdr:row>
      <xdr:rowOff>78740</xdr:rowOff>
    </xdr:to>
    <xdr:sp macro="" textlink="">
      <xdr:nvSpPr>
        <xdr:cNvPr id="261" name="フローチャート: 判断 260">
          <a:extLst>
            <a:ext uri="{FF2B5EF4-FFF2-40B4-BE49-F238E27FC236}">
              <a16:creationId xmlns:a16="http://schemas.microsoft.com/office/drawing/2014/main" id="{00000000-0008-0000-0400-000005010000}"/>
            </a:ext>
          </a:extLst>
        </xdr:cNvPr>
        <xdr:cNvSpPr/>
      </xdr:nvSpPr>
      <xdr:spPr>
        <a:xfrm>
          <a:off x="14732000" y="9921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63517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4018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73660</xdr:rowOff>
    </xdr:from>
    <xdr:to>
      <xdr:col>69</xdr:col>
      <xdr:colOff>92075</xdr:colOff>
      <xdr:row>56</xdr:row>
      <xdr:rowOff>142240</xdr:rowOff>
    </xdr:to>
    <xdr:cxnSp macro="">
      <xdr:nvCxnSpPr>
        <xdr:cNvPr id="263" name="直線コネクタ 262">
          <a:extLst>
            <a:ext uri="{FF2B5EF4-FFF2-40B4-BE49-F238E27FC236}">
              <a16:creationId xmlns:a16="http://schemas.microsoft.com/office/drawing/2014/main" id="{00000000-0008-0000-0400-000007010000}"/>
            </a:ext>
          </a:extLst>
        </xdr:cNvPr>
        <xdr:cNvCxnSpPr/>
      </xdr:nvCxnSpPr>
      <xdr:spPr>
        <a:xfrm flipV="1">
          <a:off x="13004800" y="96748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140970</xdr:rowOff>
    </xdr:from>
    <xdr:to>
      <xdr:col>69</xdr:col>
      <xdr:colOff>142875</xdr:colOff>
      <xdr:row>58</xdr:row>
      <xdr:rowOff>71120</xdr:rowOff>
    </xdr:to>
    <xdr:sp macro="" textlink="">
      <xdr:nvSpPr>
        <xdr:cNvPr id="264" name="フローチャート: 判断 263">
          <a:extLst>
            <a:ext uri="{FF2B5EF4-FFF2-40B4-BE49-F238E27FC236}">
              <a16:creationId xmlns:a16="http://schemas.microsoft.com/office/drawing/2014/main" id="{00000000-0008-0000-0400-000008010000}"/>
            </a:ext>
          </a:extLst>
        </xdr:cNvPr>
        <xdr:cNvSpPr/>
      </xdr:nvSpPr>
      <xdr:spPr>
        <a:xfrm>
          <a:off x="1384300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55897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3512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15240</xdr:rowOff>
    </xdr:from>
    <xdr:to>
      <xdr:col>65</xdr:col>
      <xdr:colOff>53975</xdr:colOff>
      <xdr:row>58</xdr:row>
      <xdr:rowOff>116840</xdr:rowOff>
    </xdr:to>
    <xdr:sp macro="" textlink="">
      <xdr:nvSpPr>
        <xdr:cNvPr id="266" name="フローチャート: 判断 265">
          <a:extLst>
            <a:ext uri="{FF2B5EF4-FFF2-40B4-BE49-F238E27FC236}">
              <a16:creationId xmlns:a16="http://schemas.microsoft.com/office/drawing/2014/main" id="{00000000-0008-0000-0400-00000A010000}"/>
            </a:ext>
          </a:extLst>
        </xdr:cNvPr>
        <xdr:cNvSpPr/>
      </xdr:nvSpPr>
      <xdr:spPr>
        <a:xfrm>
          <a:off x="12954000" y="9959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101617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2623800" y="10045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45720</xdr:rowOff>
    </xdr:from>
    <xdr:to>
      <xdr:col>82</xdr:col>
      <xdr:colOff>158750</xdr:colOff>
      <xdr:row>56</xdr:row>
      <xdr:rowOff>147320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64592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62247</xdr:rowOff>
    </xdr:from>
    <xdr:ext cx="762000" cy="259045"/>
    <xdr:sp macro="" textlink="">
      <xdr:nvSpPr>
        <xdr:cNvPr id="274" name="その他該当値テキスト">
          <a:extLst>
            <a:ext uri="{FF2B5EF4-FFF2-40B4-BE49-F238E27FC236}">
              <a16:creationId xmlns:a16="http://schemas.microsoft.com/office/drawing/2014/main" id="{00000000-0008-0000-0400-000012010000}"/>
            </a:ext>
          </a:extLst>
        </xdr:cNvPr>
        <xdr:cNvSpPr txBox="1"/>
      </xdr:nvSpPr>
      <xdr:spPr>
        <a:xfrm>
          <a:off x="16598900" y="9491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7620</xdr:rowOff>
    </xdr:from>
    <xdr:to>
      <xdr:col>78</xdr:col>
      <xdr:colOff>120650</xdr:colOff>
      <xdr:row>56</xdr:row>
      <xdr:rowOff>109220</xdr:rowOff>
    </xdr:to>
    <xdr:sp macro="" textlink="">
      <xdr:nvSpPr>
        <xdr:cNvPr id="275" name="楕円 274">
          <a:extLst>
            <a:ext uri="{FF2B5EF4-FFF2-40B4-BE49-F238E27FC236}">
              <a16:creationId xmlns:a16="http://schemas.microsoft.com/office/drawing/2014/main" id="{00000000-0008-0000-0400-000013010000}"/>
            </a:ext>
          </a:extLst>
        </xdr:cNvPr>
        <xdr:cNvSpPr/>
      </xdr:nvSpPr>
      <xdr:spPr>
        <a:xfrm>
          <a:off x="15621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119397</xdr:rowOff>
    </xdr:from>
    <xdr:ext cx="736600" cy="259045"/>
    <xdr:sp macro="" textlink="">
      <xdr:nvSpPr>
        <xdr:cNvPr id="276" name="テキスト ボックス 275">
          <a:extLst>
            <a:ext uri="{FF2B5EF4-FFF2-40B4-BE49-F238E27FC236}">
              <a16:creationId xmlns:a16="http://schemas.microsoft.com/office/drawing/2014/main" id="{00000000-0008-0000-0400-000014010000}"/>
            </a:ext>
          </a:extLst>
        </xdr:cNvPr>
        <xdr:cNvSpPr txBox="1"/>
      </xdr:nvSpPr>
      <xdr:spPr>
        <a:xfrm>
          <a:off x="15290800" y="9377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7620</xdr:rowOff>
    </xdr:from>
    <xdr:to>
      <xdr:col>74</xdr:col>
      <xdr:colOff>31750</xdr:colOff>
      <xdr:row>56</xdr:row>
      <xdr:rowOff>109220</xdr:rowOff>
    </xdr:to>
    <xdr:sp macro="" textlink="">
      <xdr:nvSpPr>
        <xdr:cNvPr id="277" name="楕円 276">
          <a:extLst>
            <a:ext uri="{FF2B5EF4-FFF2-40B4-BE49-F238E27FC236}">
              <a16:creationId xmlns:a16="http://schemas.microsoft.com/office/drawing/2014/main" id="{00000000-0008-0000-0400-000015010000}"/>
            </a:ext>
          </a:extLst>
        </xdr:cNvPr>
        <xdr:cNvSpPr/>
      </xdr:nvSpPr>
      <xdr:spPr>
        <a:xfrm>
          <a:off x="14732000" y="960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119397</xdr:rowOff>
    </xdr:from>
    <xdr:ext cx="762000" cy="259045"/>
    <xdr:sp macro="" textlink="">
      <xdr:nvSpPr>
        <xdr:cNvPr id="278" name="テキスト ボックス 277">
          <a:extLst>
            <a:ext uri="{FF2B5EF4-FFF2-40B4-BE49-F238E27FC236}">
              <a16:creationId xmlns:a16="http://schemas.microsoft.com/office/drawing/2014/main" id="{00000000-0008-0000-0400-000016010000}"/>
            </a:ext>
          </a:extLst>
        </xdr:cNvPr>
        <xdr:cNvSpPr txBox="1"/>
      </xdr:nvSpPr>
      <xdr:spPr>
        <a:xfrm>
          <a:off x="14401800" y="937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22860</xdr:rowOff>
    </xdr:from>
    <xdr:to>
      <xdr:col>69</xdr:col>
      <xdr:colOff>142875</xdr:colOff>
      <xdr:row>56</xdr:row>
      <xdr:rowOff>124460</xdr:rowOff>
    </xdr:to>
    <xdr:sp macro="" textlink="">
      <xdr:nvSpPr>
        <xdr:cNvPr id="279" name="楕円 278">
          <a:extLst>
            <a:ext uri="{FF2B5EF4-FFF2-40B4-BE49-F238E27FC236}">
              <a16:creationId xmlns:a16="http://schemas.microsoft.com/office/drawing/2014/main" id="{00000000-0008-0000-0400-000017010000}"/>
            </a:ext>
          </a:extLst>
        </xdr:cNvPr>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134637</xdr:rowOff>
    </xdr:from>
    <xdr:ext cx="762000" cy="259045"/>
    <xdr:sp macro="" textlink="">
      <xdr:nvSpPr>
        <xdr:cNvPr id="280" name="テキスト ボックス 279">
          <a:extLst>
            <a:ext uri="{FF2B5EF4-FFF2-40B4-BE49-F238E27FC236}">
              <a16:creationId xmlns:a16="http://schemas.microsoft.com/office/drawing/2014/main" id="{00000000-0008-0000-0400-000018010000}"/>
            </a:ext>
          </a:extLst>
        </xdr:cNvPr>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91440</xdr:rowOff>
    </xdr:from>
    <xdr:to>
      <xdr:col>65</xdr:col>
      <xdr:colOff>53975</xdr:colOff>
      <xdr:row>57</xdr:row>
      <xdr:rowOff>21590</xdr:rowOff>
    </xdr:to>
    <xdr:sp macro="" textlink="">
      <xdr:nvSpPr>
        <xdr:cNvPr id="281" name="楕円 280">
          <a:extLst>
            <a:ext uri="{FF2B5EF4-FFF2-40B4-BE49-F238E27FC236}">
              <a16:creationId xmlns:a16="http://schemas.microsoft.com/office/drawing/2014/main" id="{00000000-0008-0000-0400-000019010000}"/>
            </a:ext>
          </a:extLst>
        </xdr:cNvPr>
        <xdr:cNvSpPr/>
      </xdr:nvSpPr>
      <xdr:spPr>
        <a:xfrm>
          <a:off x="12954000" y="969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31767</xdr:rowOff>
    </xdr:from>
    <xdr:ext cx="762000" cy="259045"/>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623800" y="9461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2" name="正方形/長方形 291">
          <a:extLst>
            <a:ext uri="{FF2B5EF4-FFF2-40B4-BE49-F238E27FC236}">
              <a16:creationId xmlns:a16="http://schemas.microsoft.com/office/drawing/2014/main" id="{00000000-0008-0000-0400-000024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前年度比較で</a:t>
          </a:r>
          <a:r>
            <a:rPr kumimoji="1" lang="en-US" altLang="ja-JP" sz="1100">
              <a:solidFill>
                <a:schemeClr val="dk1"/>
              </a:solidFill>
              <a:effectLst/>
              <a:latin typeface="+mn-ea"/>
              <a:ea typeface="+mn-ea"/>
              <a:cs typeface="+mn-cs"/>
            </a:rPr>
            <a:t>0.3</a:t>
          </a:r>
          <a:r>
            <a:rPr kumimoji="1" lang="ja-JP" altLang="ja-JP" sz="1100">
              <a:solidFill>
                <a:schemeClr val="dk1"/>
              </a:solidFill>
              <a:effectLst/>
              <a:latin typeface="+mn-ea"/>
              <a:ea typeface="+mn-ea"/>
              <a:cs typeface="+mn-cs"/>
            </a:rPr>
            <a:t>ポイント増加しており、依然として類似団体平均値より高い水準となっている。</a:t>
          </a:r>
          <a:endParaRPr lang="ja-JP" altLang="ja-JP" sz="1100">
            <a:effectLst/>
            <a:latin typeface="+mn-ea"/>
            <a:ea typeface="+mn-ea"/>
          </a:endParaRPr>
        </a:p>
        <a:p>
          <a:r>
            <a:rPr kumimoji="1" lang="ja-JP" altLang="en-US" sz="1100">
              <a:solidFill>
                <a:schemeClr val="dk1"/>
              </a:solidFill>
              <a:effectLst/>
              <a:latin typeface="+mn-ea"/>
              <a:ea typeface="+mn-ea"/>
              <a:cs typeface="+mn-cs"/>
            </a:rPr>
            <a:t>  </a:t>
          </a:r>
          <a:r>
            <a:rPr kumimoji="1" lang="en-US" altLang="ja-JP" sz="1100">
              <a:solidFill>
                <a:schemeClr val="dk1"/>
              </a:solidFill>
              <a:effectLst/>
              <a:latin typeface="+mn-ea"/>
              <a:ea typeface="+mn-ea"/>
              <a:cs typeface="+mn-cs"/>
            </a:rPr>
            <a:t>AI</a:t>
          </a:r>
          <a:r>
            <a:rPr kumimoji="1" lang="ja-JP" altLang="en-US" sz="1100">
              <a:solidFill>
                <a:schemeClr val="dk1"/>
              </a:solidFill>
              <a:effectLst/>
              <a:latin typeface="+mn-ea"/>
              <a:ea typeface="+mn-ea"/>
              <a:cs typeface="+mn-cs"/>
            </a:rPr>
            <a:t>オンデマンド交通の車両購入費用や自治体システム標準化に伴う負担金の影響が大きい。</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一部事務組合における運営状況改善による負担金の軽減や各種団体への補助金の事業効果を検証し、健全な財政運営に努める。</a:t>
          </a:r>
          <a:endParaRPr lang="ja-JP" altLang="ja-JP" sz="1100">
            <a:effectLst/>
            <a:latin typeface="+mn-ea"/>
            <a:ea typeface="+mn-ea"/>
          </a:endParaRPr>
        </a:p>
      </xdr:txBody>
    </xdr:sp>
    <xdr:clientData/>
  </xdr:twoCellAnchor>
  <xdr:oneCellAnchor>
    <xdr:from>
      <xdr:col>62</xdr:col>
      <xdr:colOff>6350</xdr:colOff>
      <xdr:row>29</xdr:row>
      <xdr:rowOff>107950</xdr:rowOff>
    </xdr:from>
    <xdr:ext cx="298543" cy="225703"/>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40</xdr:row>
      <xdr:rowOff>127000</xdr:rowOff>
    </xdr:from>
    <xdr:to>
      <xdr:col>85</xdr:col>
      <xdr:colOff>66675</xdr:colOff>
      <xdr:row>40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6985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39</xdr:row>
      <xdr:rowOff>156227</xdr:rowOff>
    </xdr:from>
    <xdr:ext cx="508000" cy="259045"/>
    <xdr:sp macro="" textlink="">
      <xdr:nvSpPr>
        <xdr:cNvPr id="298" name="テキスト ボックス 297">
          <a:extLst>
            <a:ext uri="{FF2B5EF4-FFF2-40B4-BE49-F238E27FC236}">
              <a16:creationId xmlns:a16="http://schemas.microsoft.com/office/drawing/2014/main" id="{00000000-0008-0000-0400-00002A010000}"/>
            </a:ext>
          </a:extLst>
        </xdr:cNvPr>
        <xdr:cNvSpPr txBox="1"/>
      </xdr:nvSpPr>
      <xdr:spPr>
        <a:xfrm>
          <a:off x="11938000" y="6842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37</xdr:row>
      <xdr:rowOff>69850</xdr:rowOff>
    </xdr:from>
    <xdr:to>
      <xdr:col>85</xdr:col>
      <xdr:colOff>66675</xdr:colOff>
      <xdr:row>37</xdr:row>
      <xdr:rowOff>69850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36</xdr:row>
      <xdr:rowOff>99077</xdr:rowOff>
    </xdr:from>
    <xdr:ext cx="508000" cy="259045"/>
    <xdr:sp macro="" textlink="">
      <xdr:nvSpPr>
        <xdr:cNvPr id="300" name="テキスト ボックス 299">
          <a:extLst>
            <a:ext uri="{FF2B5EF4-FFF2-40B4-BE49-F238E27FC236}">
              <a16:creationId xmlns:a16="http://schemas.microsoft.com/office/drawing/2014/main" id="{00000000-0008-0000-0400-00002C010000}"/>
            </a:ext>
          </a:extLst>
        </xdr:cNvPr>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34</xdr:row>
      <xdr:rowOff>12700</xdr:rowOff>
    </xdr:from>
    <xdr:to>
      <xdr:col>85</xdr:col>
      <xdr:colOff>66675</xdr:colOff>
      <xdr:row>34</xdr:row>
      <xdr:rowOff>12700</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2446000" y="5842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33</xdr:row>
      <xdr:rowOff>41927</xdr:rowOff>
    </xdr:from>
    <xdr:ext cx="508000" cy="259045"/>
    <xdr:sp macro="" textlink="">
      <xdr:nvSpPr>
        <xdr:cNvPr id="302" name="テキスト ボックス 301">
          <a:extLst>
            <a:ext uri="{FF2B5EF4-FFF2-40B4-BE49-F238E27FC236}">
              <a16:creationId xmlns:a16="http://schemas.microsoft.com/office/drawing/2014/main" id="{00000000-0008-0000-0400-00002E010000}"/>
            </a:ext>
          </a:extLst>
        </xdr:cNvPr>
        <xdr:cNvSpPr txBox="1"/>
      </xdr:nvSpPr>
      <xdr:spPr>
        <a:xfrm>
          <a:off x="11938000" y="5699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29</xdr:row>
      <xdr:rowOff>156227</xdr:rowOff>
    </xdr:from>
    <xdr:ext cx="508000" cy="259045"/>
    <xdr:sp macro="" textlink="">
      <xdr:nvSpPr>
        <xdr:cNvPr id="304" name="テキスト ボックス 303">
          <a:extLst>
            <a:ext uri="{FF2B5EF4-FFF2-40B4-BE49-F238E27FC236}">
              <a16:creationId xmlns:a16="http://schemas.microsoft.com/office/drawing/2014/main" id="{00000000-0008-0000-0400-000030010000}"/>
            </a:ext>
          </a:extLst>
        </xdr:cNvPr>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29845</xdr:rowOff>
    </xdr:from>
    <xdr:to>
      <xdr:col>82</xdr:col>
      <xdr:colOff>107950</xdr:colOff>
      <xdr:row>40</xdr:row>
      <xdr:rowOff>132715</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687695"/>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104792</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962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132715</xdr:rowOff>
    </xdr:from>
    <xdr:to>
      <xdr:col>82</xdr:col>
      <xdr:colOff>196850</xdr:colOff>
      <xdr:row>40</xdr:row>
      <xdr:rowOff>132715</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990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31</xdr:row>
      <xdr:rowOff>116222</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431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29845</xdr:rowOff>
    </xdr:from>
    <xdr:to>
      <xdr:col>82</xdr:col>
      <xdr:colOff>196850</xdr:colOff>
      <xdr:row>33</xdr:row>
      <xdr:rowOff>29845</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687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37</xdr:row>
      <xdr:rowOff>75565</xdr:rowOff>
    </xdr:from>
    <xdr:to>
      <xdr:col>82</xdr:col>
      <xdr:colOff>107950</xdr:colOff>
      <xdr:row>37</xdr:row>
      <xdr:rowOff>92710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6419215"/>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35577</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0363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19050</xdr:rowOff>
    </xdr:from>
    <xdr:to>
      <xdr:col>82</xdr:col>
      <xdr:colOff>158750</xdr:colOff>
      <xdr:row>36</xdr:row>
      <xdr:rowOff>120650</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115570</xdr:rowOff>
    </xdr:from>
    <xdr:to>
      <xdr:col>78</xdr:col>
      <xdr:colOff>69850</xdr:colOff>
      <xdr:row>37</xdr:row>
      <xdr:rowOff>75565</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a:off x="14782800" y="6287770"/>
          <a:ext cx="889000" cy="131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35</xdr:row>
      <xdr:rowOff>104775</xdr:rowOff>
    </xdr:from>
    <xdr:to>
      <xdr:col>78</xdr:col>
      <xdr:colOff>120650</xdr:colOff>
      <xdr:row>36</xdr:row>
      <xdr:rowOff>34925</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10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45102</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58744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92710</xdr:rowOff>
    </xdr:from>
    <xdr:to>
      <xdr:col>73</xdr:col>
      <xdr:colOff>180975</xdr:colOff>
      <xdr:row>36</xdr:row>
      <xdr:rowOff>115570</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26491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35</xdr:row>
      <xdr:rowOff>59055</xdr:rowOff>
    </xdr:from>
    <xdr:to>
      <xdr:col>74</xdr:col>
      <xdr:colOff>31750</xdr:colOff>
      <xdr:row>35</xdr:row>
      <xdr:rowOff>160655</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05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170832</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5828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92710</xdr:rowOff>
    </xdr:from>
    <xdr:to>
      <xdr:col>69</xdr:col>
      <xdr:colOff>92075</xdr:colOff>
      <xdr:row>37</xdr:row>
      <xdr:rowOff>12700</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26491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35</xdr:row>
      <xdr:rowOff>13335</xdr:rowOff>
    </xdr:from>
    <xdr:to>
      <xdr:col>69</xdr:col>
      <xdr:colOff>142875</xdr:colOff>
      <xdr:row>35</xdr:row>
      <xdr:rowOff>114935</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125112</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5782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64770</xdr:rowOff>
    </xdr:from>
    <xdr:to>
      <xdr:col>65</xdr:col>
      <xdr:colOff>53975</xdr:colOff>
      <xdr:row>35</xdr:row>
      <xdr:rowOff>166370</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065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5097</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41910</xdr:rowOff>
    </xdr:from>
    <xdr:to>
      <xdr:col>82</xdr:col>
      <xdr:colOff>158750</xdr:colOff>
      <xdr:row>37</xdr:row>
      <xdr:rowOff>143510</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37</xdr:row>
      <xdr:rowOff>13987</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37</xdr:row>
      <xdr:rowOff>24765</xdr:rowOff>
    </xdr:from>
    <xdr:to>
      <xdr:col>78</xdr:col>
      <xdr:colOff>120650</xdr:colOff>
      <xdr:row>37</xdr:row>
      <xdr:rowOff>126365</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36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111142</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6454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64770</xdr:rowOff>
    </xdr:from>
    <xdr:to>
      <xdr:col>74</xdr:col>
      <xdr:colOff>31750</xdr:colOff>
      <xdr:row>36</xdr:row>
      <xdr:rowOff>166370</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236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151147</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6323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41910</xdr:rowOff>
    </xdr:from>
    <xdr:to>
      <xdr:col>69</xdr:col>
      <xdr:colOff>142875</xdr:colOff>
      <xdr:row>36</xdr:row>
      <xdr:rowOff>143510</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214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128287</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630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133350</xdr:rowOff>
    </xdr:from>
    <xdr:to>
      <xdr:col>65</xdr:col>
      <xdr:colOff>53975</xdr:colOff>
      <xdr:row>37</xdr:row>
      <xdr:rowOff>63500</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30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48277</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391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ea"/>
              <a:ea typeface="+mn-ea"/>
              <a:cs typeface="+mn-cs"/>
            </a:rPr>
            <a:t>  前年度比較では</a:t>
          </a:r>
          <a:r>
            <a:rPr kumimoji="1" lang="en-US" altLang="ja-JP" sz="1100">
              <a:solidFill>
                <a:schemeClr val="dk1"/>
              </a:solidFill>
              <a:effectLst/>
              <a:latin typeface="+mn-ea"/>
              <a:ea typeface="+mn-ea"/>
              <a:cs typeface="+mn-cs"/>
            </a:rPr>
            <a:t>1.3</a:t>
          </a:r>
          <a:r>
            <a:rPr kumimoji="1" lang="ja-JP" altLang="en-US" sz="1100">
              <a:solidFill>
                <a:schemeClr val="dk1"/>
              </a:solidFill>
              <a:effectLst/>
              <a:latin typeface="+mn-ea"/>
              <a:ea typeface="+mn-ea"/>
              <a:cs typeface="+mn-cs"/>
            </a:rPr>
            <a:t>ポイント減少しているが、</a:t>
          </a:r>
          <a:r>
            <a:rPr kumimoji="1" lang="ja-JP" altLang="ja-JP" sz="1100">
              <a:solidFill>
                <a:schemeClr val="dk1"/>
              </a:solidFill>
              <a:effectLst/>
              <a:latin typeface="+mn-ea"/>
              <a:ea typeface="+mn-ea"/>
              <a:cs typeface="+mn-cs"/>
            </a:rPr>
            <a:t>依然として平均値より高い数値となっている。</a:t>
          </a:r>
          <a:endParaRPr lang="ja-JP" altLang="ja-JP" sz="1100">
            <a:effectLst/>
            <a:latin typeface="+mn-ea"/>
            <a:ea typeface="+mn-ea"/>
          </a:endParaRPr>
        </a:p>
        <a:p>
          <a:r>
            <a:rPr kumimoji="1" lang="ja-JP" altLang="en-US" sz="1100">
              <a:solidFill>
                <a:schemeClr val="dk1"/>
              </a:solidFill>
              <a:effectLst/>
              <a:latin typeface="+mn-ea"/>
              <a:ea typeface="+mn-ea"/>
              <a:cs typeface="+mn-cs"/>
            </a:rPr>
            <a:t>  </a:t>
          </a:r>
          <a:r>
            <a:rPr kumimoji="1" lang="ja-JP" altLang="ja-JP" sz="1100">
              <a:solidFill>
                <a:schemeClr val="dk1"/>
              </a:solidFill>
              <a:effectLst/>
              <a:latin typeface="+mn-ea"/>
              <a:ea typeface="+mn-ea"/>
              <a:cs typeface="+mn-cs"/>
            </a:rPr>
            <a:t>今後も交付税措置のある有利な地方債を活用しながら地方債残高・償還額を管理し、将来の負担軽減に努めていく。</a:t>
          </a:r>
          <a:endParaRPr lang="ja-JP" altLang="ja-JP" sz="1100">
            <a:effectLst/>
            <a:latin typeface="+mn-ea"/>
            <a:ea typeface="+mn-ea"/>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65" name="公債費グラフ枠">
          <a:extLst>
            <a:ext uri="{FF2B5EF4-FFF2-40B4-BE49-F238E27FC236}">
              <a16:creationId xmlns:a16="http://schemas.microsoft.com/office/drawing/2014/main" id="{00000000-0008-0000-0400-00006D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39370</xdr:rowOff>
    </xdr:to>
    <xdr:cxnSp macro="">
      <xdr:nvCxnSpPr>
        <xdr:cNvPr id="366" name="直線コネクタ 365">
          <a:extLst>
            <a:ext uri="{FF2B5EF4-FFF2-40B4-BE49-F238E27FC236}">
              <a16:creationId xmlns:a16="http://schemas.microsoft.com/office/drawing/2014/main" id="{00000000-0008-0000-0400-00006E010000}"/>
            </a:ext>
          </a:extLst>
        </xdr:cNvPr>
        <xdr:cNvCxnSpPr/>
      </xdr:nvCxnSpPr>
      <xdr:spPr>
        <a:xfrm flipV="1">
          <a:off x="4826000" y="12509500"/>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11447</xdr:rowOff>
    </xdr:from>
    <xdr:ext cx="762000" cy="259045"/>
    <xdr:sp macro="" textlink="">
      <xdr:nvSpPr>
        <xdr:cNvPr id="367" name="公債費最小値テキスト">
          <a:extLst>
            <a:ext uri="{FF2B5EF4-FFF2-40B4-BE49-F238E27FC236}">
              <a16:creationId xmlns:a16="http://schemas.microsoft.com/office/drawing/2014/main" id="{00000000-0008-0000-0400-00006F010000}"/>
            </a:ext>
          </a:extLst>
        </xdr:cNvPr>
        <xdr:cNvSpPr txBox="1"/>
      </xdr:nvSpPr>
      <xdr:spPr>
        <a:xfrm>
          <a:off x="4914900" y="13898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39370</xdr:rowOff>
    </xdr:from>
    <xdr:to>
      <xdr:col>24</xdr:col>
      <xdr:colOff>114300</xdr:colOff>
      <xdr:row>81</xdr:row>
      <xdr:rowOff>39370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a:off x="4737100" y="13926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9" name="公債費最大値テキスト">
          <a:extLst>
            <a:ext uri="{FF2B5EF4-FFF2-40B4-BE49-F238E27FC236}">
              <a16:creationId xmlns:a16="http://schemas.microsoft.com/office/drawing/2014/main" id="{00000000-0008-0000-0400-000071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54611</xdr:rowOff>
    </xdr:from>
    <xdr:to>
      <xdr:col>24</xdr:col>
      <xdr:colOff>25400</xdr:colOff>
      <xdr:row>77</xdr:row>
      <xdr:rowOff>104139</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3987800" y="13256261"/>
          <a:ext cx="838200" cy="49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130827</xdr:rowOff>
    </xdr:from>
    <xdr:ext cx="762000" cy="259045"/>
    <xdr:sp macro="" textlink="">
      <xdr:nvSpPr>
        <xdr:cNvPr id="372" name="公債費平均値テキスト">
          <a:extLst>
            <a:ext uri="{FF2B5EF4-FFF2-40B4-BE49-F238E27FC236}">
              <a16:creationId xmlns:a16="http://schemas.microsoft.com/office/drawing/2014/main" id="{00000000-0008-0000-0400-000074010000}"/>
            </a:ext>
          </a:extLst>
        </xdr:cNvPr>
        <xdr:cNvSpPr txBox="1"/>
      </xdr:nvSpPr>
      <xdr:spPr>
        <a:xfrm>
          <a:off x="4914900" y="1298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73" name="フローチャート: 判断 372">
          <a:extLst>
            <a:ext uri="{FF2B5EF4-FFF2-40B4-BE49-F238E27FC236}">
              <a16:creationId xmlns:a16="http://schemas.microsoft.com/office/drawing/2014/main" id="{00000000-0008-0000-0400-000075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104139</xdr:rowOff>
    </xdr:from>
    <xdr:to>
      <xdr:col>19</xdr:col>
      <xdr:colOff>187325</xdr:colOff>
      <xdr:row>77</xdr:row>
      <xdr:rowOff>104139</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3098800" y="1330578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129539</xdr:rowOff>
    </xdr:from>
    <xdr:to>
      <xdr:col>20</xdr:col>
      <xdr:colOff>38100</xdr:colOff>
      <xdr:row>77</xdr:row>
      <xdr:rowOff>59689</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69867</xdr:rowOff>
    </xdr:from>
    <xdr:ext cx="7366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92711</xdr:rowOff>
    </xdr:from>
    <xdr:to>
      <xdr:col>15</xdr:col>
      <xdr:colOff>98425</xdr:colOff>
      <xdr:row>77</xdr:row>
      <xdr:rowOff>104139</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a:off x="2209800" y="1329436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163830</xdr:rowOff>
    </xdr:from>
    <xdr:to>
      <xdr:col>15</xdr:col>
      <xdr:colOff>149225</xdr:colOff>
      <xdr:row>77</xdr:row>
      <xdr:rowOff>93980</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3048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104157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2717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92711</xdr:rowOff>
    </xdr:from>
    <xdr:to>
      <xdr:col>11</xdr:col>
      <xdr:colOff>9525</xdr:colOff>
      <xdr:row>77</xdr:row>
      <xdr:rowOff>100330</xdr:rowOff>
    </xdr:to>
    <xdr:cxnSp macro="">
      <xdr:nvCxnSpPr>
        <xdr:cNvPr id="380" name="直線コネクタ 379">
          <a:extLst>
            <a:ext uri="{FF2B5EF4-FFF2-40B4-BE49-F238E27FC236}">
              <a16:creationId xmlns:a16="http://schemas.microsoft.com/office/drawing/2014/main" id="{00000000-0008-0000-0400-00007C010000}"/>
            </a:ext>
          </a:extLst>
        </xdr:cNvPr>
        <xdr:cNvCxnSpPr/>
      </xdr:nvCxnSpPr>
      <xdr:spPr>
        <a:xfrm flipV="1">
          <a:off x="1320800" y="13294361"/>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118111</xdr:rowOff>
    </xdr:from>
    <xdr:to>
      <xdr:col>11</xdr:col>
      <xdr:colOff>60325</xdr:colOff>
      <xdr:row>77</xdr:row>
      <xdr:rowOff>48261</xdr:rowOff>
    </xdr:to>
    <xdr:sp macro="" textlink="">
      <xdr:nvSpPr>
        <xdr:cNvPr id="381" name="フローチャート: 判断 380">
          <a:extLst>
            <a:ext uri="{FF2B5EF4-FFF2-40B4-BE49-F238E27FC236}">
              <a16:creationId xmlns:a16="http://schemas.microsoft.com/office/drawing/2014/main" id="{00000000-0008-0000-0400-00007D010000}"/>
            </a:ext>
          </a:extLst>
        </xdr:cNvPr>
        <xdr:cNvSpPr/>
      </xdr:nvSpPr>
      <xdr:spPr>
        <a:xfrm>
          <a:off x="2159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58437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828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83" name="フローチャート: 判断 382">
          <a:extLst>
            <a:ext uri="{FF2B5EF4-FFF2-40B4-BE49-F238E27FC236}">
              <a16:creationId xmlns:a16="http://schemas.microsoft.com/office/drawing/2014/main" id="{00000000-0008-0000-0400-00007F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81297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939800" y="12940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3811</xdr:rowOff>
    </xdr:from>
    <xdr:to>
      <xdr:col>24</xdr:col>
      <xdr:colOff>76200</xdr:colOff>
      <xdr:row>77</xdr:row>
      <xdr:rowOff>105411</xdr:rowOff>
    </xdr:to>
    <xdr:sp macro="" textlink="">
      <xdr:nvSpPr>
        <xdr:cNvPr id="390" name="楕円 389">
          <a:extLst>
            <a:ext uri="{FF2B5EF4-FFF2-40B4-BE49-F238E27FC236}">
              <a16:creationId xmlns:a16="http://schemas.microsoft.com/office/drawing/2014/main" id="{00000000-0008-0000-0400-000086010000}"/>
            </a:ext>
          </a:extLst>
        </xdr:cNvPr>
        <xdr:cNvSpPr/>
      </xdr:nvSpPr>
      <xdr:spPr>
        <a:xfrm>
          <a:off x="47752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147338</xdr:rowOff>
    </xdr:from>
    <xdr:ext cx="762000" cy="259045"/>
    <xdr:sp macro="" textlink="">
      <xdr:nvSpPr>
        <xdr:cNvPr id="391" name="公債費該当値テキスト">
          <a:extLst>
            <a:ext uri="{FF2B5EF4-FFF2-40B4-BE49-F238E27FC236}">
              <a16:creationId xmlns:a16="http://schemas.microsoft.com/office/drawing/2014/main" id="{00000000-0008-0000-0400-000087010000}"/>
            </a:ext>
          </a:extLst>
        </xdr:cNvPr>
        <xdr:cNvSpPr txBox="1"/>
      </xdr:nvSpPr>
      <xdr:spPr>
        <a:xfrm>
          <a:off x="49149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53339</xdr:rowOff>
    </xdr:from>
    <xdr:to>
      <xdr:col>20</xdr:col>
      <xdr:colOff>38100</xdr:colOff>
      <xdr:row>77</xdr:row>
      <xdr:rowOff>154939</xdr:rowOff>
    </xdr:to>
    <xdr:sp macro="" textlink="">
      <xdr:nvSpPr>
        <xdr:cNvPr id="392" name="楕円 391">
          <a:extLst>
            <a:ext uri="{FF2B5EF4-FFF2-40B4-BE49-F238E27FC236}">
              <a16:creationId xmlns:a16="http://schemas.microsoft.com/office/drawing/2014/main" id="{00000000-0008-0000-0400-000088010000}"/>
            </a:ext>
          </a:extLst>
        </xdr:cNvPr>
        <xdr:cNvSpPr/>
      </xdr:nvSpPr>
      <xdr:spPr>
        <a:xfrm>
          <a:off x="3937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139716</xdr:rowOff>
    </xdr:from>
    <xdr:ext cx="736600" cy="259045"/>
    <xdr:sp macro="" textlink="">
      <xdr:nvSpPr>
        <xdr:cNvPr id="393" name="テキスト ボックス 392">
          <a:extLst>
            <a:ext uri="{FF2B5EF4-FFF2-40B4-BE49-F238E27FC236}">
              <a16:creationId xmlns:a16="http://schemas.microsoft.com/office/drawing/2014/main" id="{00000000-0008-0000-0400-000089010000}"/>
            </a:ext>
          </a:extLst>
        </xdr:cNvPr>
        <xdr:cNvSpPr txBox="1"/>
      </xdr:nvSpPr>
      <xdr:spPr>
        <a:xfrm>
          <a:off x="3606800" y="133413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53339</xdr:rowOff>
    </xdr:from>
    <xdr:to>
      <xdr:col>15</xdr:col>
      <xdr:colOff>149225</xdr:colOff>
      <xdr:row>77</xdr:row>
      <xdr:rowOff>154939</xdr:rowOff>
    </xdr:to>
    <xdr:sp macro="" textlink="">
      <xdr:nvSpPr>
        <xdr:cNvPr id="394" name="楕円 393">
          <a:extLst>
            <a:ext uri="{FF2B5EF4-FFF2-40B4-BE49-F238E27FC236}">
              <a16:creationId xmlns:a16="http://schemas.microsoft.com/office/drawing/2014/main" id="{00000000-0008-0000-0400-00008A010000}"/>
            </a:ext>
          </a:extLst>
        </xdr:cNvPr>
        <xdr:cNvSpPr/>
      </xdr:nvSpPr>
      <xdr:spPr>
        <a:xfrm>
          <a:off x="3048000" y="13254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139716</xdr:rowOff>
    </xdr:from>
    <xdr:ext cx="762000" cy="259045"/>
    <xdr:sp macro="" textlink="">
      <xdr:nvSpPr>
        <xdr:cNvPr id="395" name="テキスト ボックス 394">
          <a:extLst>
            <a:ext uri="{FF2B5EF4-FFF2-40B4-BE49-F238E27FC236}">
              <a16:creationId xmlns:a16="http://schemas.microsoft.com/office/drawing/2014/main" id="{00000000-0008-0000-0400-00008B010000}"/>
            </a:ext>
          </a:extLst>
        </xdr:cNvPr>
        <xdr:cNvSpPr txBox="1"/>
      </xdr:nvSpPr>
      <xdr:spPr>
        <a:xfrm>
          <a:off x="2717800" y="13341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41911</xdr:rowOff>
    </xdr:from>
    <xdr:to>
      <xdr:col>11</xdr:col>
      <xdr:colOff>60325</xdr:colOff>
      <xdr:row>77</xdr:row>
      <xdr:rowOff>143511</xdr:rowOff>
    </xdr:to>
    <xdr:sp macro="" textlink="">
      <xdr:nvSpPr>
        <xdr:cNvPr id="396" name="楕円 395">
          <a:extLst>
            <a:ext uri="{FF2B5EF4-FFF2-40B4-BE49-F238E27FC236}">
              <a16:creationId xmlns:a16="http://schemas.microsoft.com/office/drawing/2014/main" id="{00000000-0008-0000-0400-00008C010000}"/>
            </a:ext>
          </a:extLst>
        </xdr:cNvPr>
        <xdr:cNvSpPr/>
      </xdr:nvSpPr>
      <xdr:spPr>
        <a:xfrm>
          <a:off x="2159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128288</xdr:rowOff>
    </xdr:from>
    <xdr:ext cx="762000" cy="259045"/>
    <xdr:sp macro="" textlink="">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49530</xdr:rowOff>
    </xdr:from>
    <xdr:to>
      <xdr:col>6</xdr:col>
      <xdr:colOff>171450</xdr:colOff>
      <xdr:row>77</xdr:row>
      <xdr:rowOff>151130</xdr:rowOff>
    </xdr:to>
    <xdr:sp macro="" textlink="">
      <xdr:nvSpPr>
        <xdr:cNvPr id="398" name="楕円 397">
          <a:extLst>
            <a:ext uri="{FF2B5EF4-FFF2-40B4-BE49-F238E27FC236}">
              <a16:creationId xmlns:a16="http://schemas.microsoft.com/office/drawing/2014/main" id="{00000000-0008-0000-0400-00008E010000}"/>
            </a:ext>
          </a:extLst>
        </xdr:cNvPr>
        <xdr:cNvSpPr/>
      </xdr:nvSpPr>
      <xdr:spPr>
        <a:xfrm>
          <a:off x="1270000" y="1325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135907</xdr:rowOff>
    </xdr:from>
    <xdr:ext cx="762000" cy="259045"/>
    <xdr:sp macro="" textlink="">
      <xdr:nvSpPr>
        <xdr:cNvPr id="399" name="テキスト ボックス 398">
          <a:extLst>
            <a:ext uri="{FF2B5EF4-FFF2-40B4-BE49-F238E27FC236}">
              <a16:creationId xmlns:a16="http://schemas.microsoft.com/office/drawing/2014/main" id="{00000000-0008-0000-0400-00008F010000}"/>
            </a:ext>
          </a:extLst>
        </xdr:cNvPr>
        <xdr:cNvSpPr txBox="1"/>
      </xdr:nvSpPr>
      <xdr:spPr>
        <a:xfrm>
          <a:off x="939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類似団体平均値を上回っている。</a:t>
          </a:r>
          <a:endParaRPr lang="ja-JP" altLang="ja-JP" sz="1100">
            <a:effectLst/>
          </a:endParaRPr>
        </a:p>
        <a:p>
          <a:r>
            <a:rPr kumimoji="1" lang="ja-JP" altLang="ja-JP" sz="1100">
              <a:solidFill>
                <a:schemeClr val="dk1"/>
              </a:solidFill>
              <a:effectLst/>
              <a:latin typeface="+mn-lt"/>
              <a:ea typeface="+mn-ea"/>
              <a:cs typeface="+mn-cs"/>
            </a:rPr>
            <a:t>　今後は職員の定員・給与水準の適正化、管理施設の民間委託の推進、事業効果検証における補助金の見直しなどを図り、経常的経費の削減に努める。</a:t>
          </a:r>
          <a:endParaRPr lang="ja-JP" altLang="ja-JP" sz="1100">
            <a:effectLst/>
          </a:endParaRPr>
        </a:p>
      </xdr:txBody>
    </xdr:sp>
    <xdr:clientData/>
  </xdr:twoCellAnchor>
  <xdr:oneCellAnchor>
    <xdr:from>
      <xdr:col>62</xdr:col>
      <xdr:colOff>6350</xdr:colOff>
      <xdr:row>69</xdr:row>
      <xdr:rowOff>107950</xdr:rowOff>
    </xdr:from>
    <xdr:ext cx="298543" cy="225703"/>
    <xdr:sp macro="" textlink="">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3" name="テキスト ボックス 412">
          <a:extLst>
            <a:ext uri="{FF2B5EF4-FFF2-40B4-BE49-F238E27FC236}">
              <a16:creationId xmlns:a16="http://schemas.microsoft.com/office/drawing/2014/main" id="{00000000-0008-0000-0400-00009D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15" name="テキスト ボックス 414">
          <a:extLst>
            <a:ext uri="{FF2B5EF4-FFF2-40B4-BE49-F238E27FC236}">
              <a16:creationId xmlns:a16="http://schemas.microsoft.com/office/drawing/2014/main" id="{00000000-0008-0000-0400-00009F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17" name="テキスト ボックス 416">
          <a:extLst>
            <a:ext uri="{FF2B5EF4-FFF2-40B4-BE49-F238E27FC236}">
              <a16:creationId xmlns:a16="http://schemas.microsoft.com/office/drawing/2014/main" id="{00000000-0008-0000-0400-0000A1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9" name="テキスト ボックス 418">
          <a:extLst>
            <a:ext uri="{FF2B5EF4-FFF2-40B4-BE49-F238E27FC236}">
              <a16:creationId xmlns:a16="http://schemas.microsoft.com/office/drawing/2014/main" id="{00000000-0008-0000-0400-0000A3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21" name="テキスト ボックス 420">
          <a:extLst>
            <a:ext uri="{FF2B5EF4-FFF2-40B4-BE49-F238E27FC236}">
              <a16:creationId xmlns:a16="http://schemas.microsoft.com/office/drawing/2014/main" id="{00000000-0008-0000-0400-0000A5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23" name="テキスト ボックス 422">
          <a:extLst>
            <a:ext uri="{FF2B5EF4-FFF2-40B4-BE49-F238E27FC236}">
              <a16:creationId xmlns:a16="http://schemas.microsoft.com/office/drawing/2014/main" id="{00000000-0008-0000-0400-0000A7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6" name="公債費以外グラフ枠">
          <a:extLst>
            <a:ext uri="{FF2B5EF4-FFF2-40B4-BE49-F238E27FC236}">
              <a16:creationId xmlns:a16="http://schemas.microsoft.com/office/drawing/2014/main" id="{00000000-0008-0000-0400-0000AA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12700</xdr:rowOff>
    </xdr:from>
    <xdr:to>
      <xdr:col>82</xdr:col>
      <xdr:colOff>107950</xdr:colOff>
      <xdr:row>80</xdr:row>
      <xdr:rowOff>119380</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6510000" y="12700000"/>
          <a:ext cx="0" cy="1135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91457</xdr:rowOff>
    </xdr:from>
    <xdr:ext cx="762000" cy="259045"/>
    <xdr:sp macro="" textlink="">
      <xdr:nvSpPr>
        <xdr:cNvPr id="428" name="公債費以外最小値テキスト">
          <a:extLst>
            <a:ext uri="{FF2B5EF4-FFF2-40B4-BE49-F238E27FC236}">
              <a16:creationId xmlns:a16="http://schemas.microsoft.com/office/drawing/2014/main" id="{00000000-0008-0000-0400-0000AC010000}"/>
            </a:ext>
          </a:extLst>
        </xdr:cNvPr>
        <xdr:cNvSpPr txBox="1"/>
      </xdr:nvSpPr>
      <xdr:spPr>
        <a:xfrm>
          <a:off x="16598900" y="13807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119380</xdr:rowOff>
    </xdr:from>
    <xdr:to>
      <xdr:col>82</xdr:col>
      <xdr:colOff>196850</xdr:colOff>
      <xdr:row>80</xdr:row>
      <xdr:rowOff>119380</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6421100" y="13835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99077</xdr:rowOff>
    </xdr:from>
    <xdr:ext cx="762000" cy="259045"/>
    <xdr:sp macro="" textlink="">
      <xdr:nvSpPr>
        <xdr:cNvPr id="430" name="公債費以外最大値テキスト">
          <a:extLst>
            <a:ext uri="{FF2B5EF4-FFF2-40B4-BE49-F238E27FC236}">
              <a16:creationId xmlns:a16="http://schemas.microsoft.com/office/drawing/2014/main" id="{00000000-0008-0000-0400-0000AE010000}"/>
            </a:ext>
          </a:extLst>
        </xdr:cNvPr>
        <xdr:cNvSpPr txBox="1"/>
      </xdr:nvSpPr>
      <xdr:spPr>
        <a:xfrm>
          <a:off x="16598900" y="1244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12700</xdr:rowOff>
    </xdr:from>
    <xdr:to>
      <xdr:col>82</xdr:col>
      <xdr:colOff>196850</xdr:colOff>
      <xdr:row>74</xdr:row>
      <xdr:rowOff>12700</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6421100" y="1270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54611</xdr:rowOff>
    </xdr:from>
    <xdr:to>
      <xdr:col>82</xdr:col>
      <xdr:colOff>107950</xdr:colOff>
      <xdr:row>77</xdr:row>
      <xdr:rowOff>142239</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a:off x="15671800" y="13256261"/>
          <a:ext cx="838200" cy="87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50816</xdr:rowOff>
    </xdr:from>
    <xdr:ext cx="762000" cy="259045"/>
    <xdr:sp macro="" textlink="">
      <xdr:nvSpPr>
        <xdr:cNvPr id="433" name="公債費以外平均値テキスト">
          <a:extLst>
            <a:ext uri="{FF2B5EF4-FFF2-40B4-BE49-F238E27FC236}">
              <a16:creationId xmlns:a16="http://schemas.microsoft.com/office/drawing/2014/main" id="{00000000-0008-0000-0400-0000B1010000}"/>
            </a:ext>
          </a:extLst>
        </xdr:cNvPr>
        <xdr:cNvSpPr txBox="1"/>
      </xdr:nvSpPr>
      <xdr:spPr>
        <a:xfrm>
          <a:off x="16598900" y="130810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34289</xdr:rowOff>
    </xdr:from>
    <xdr:to>
      <xdr:col>82</xdr:col>
      <xdr:colOff>158750</xdr:colOff>
      <xdr:row>77</xdr:row>
      <xdr:rowOff>135889</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6459200" y="1323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161289</xdr:rowOff>
    </xdr:from>
    <xdr:to>
      <xdr:col>78</xdr:col>
      <xdr:colOff>69850</xdr:colOff>
      <xdr:row>77</xdr:row>
      <xdr:rowOff>54611</xdr:rowOff>
    </xdr:to>
    <xdr:cxnSp macro="">
      <xdr:nvCxnSpPr>
        <xdr:cNvPr id="435" name="直線コネクタ 434">
          <a:extLst>
            <a:ext uri="{FF2B5EF4-FFF2-40B4-BE49-F238E27FC236}">
              <a16:creationId xmlns:a16="http://schemas.microsoft.com/office/drawing/2014/main" id="{00000000-0008-0000-0400-0000B3010000}"/>
            </a:ext>
          </a:extLst>
        </xdr:cNvPr>
        <xdr:cNvCxnSpPr/>
      </xdr:nvCxnSpPr>
      <xdr:spPr>
        <a:xfrm>
          <a:off x="14782800" y="13191489"/>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137161</xdr:rowOff>
    </xdr:from>
    <xdr:to>
      <xdr:col>78</xdr:col>
      <xdr:colOff>120650</xdr:colOff>
      <xdr:row>77</xdr:row>
      <xdr:rowOff>67311</xdr:rowOff>
    </xdr:to>
    <xdr:sp macro="" textlink="">
      <xdr:nvSpPr>
        <xdr:cNvPr id="436" name="フローチャート: 判断 435">
          <a:extLst>
            <a:ext uri="{FF2B5EF4-FFF2-40B4-BE49-F238E27FC236}">
              <a16:creationId xmlns:a16="http://schemas.microsoft.com/office/drawing/2014/main" id="{00000000-0008-0000-0400-0000B4010000}"/>
            </a:ext>
          </a:extLst>
        </xdr:cNvPr>
        <xdr:cNvSpPr/>
      </xdr:nvSpPr>
      <xdr:spPr>
        <a:xfrm>
          <a:off x="15621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77487</xdr:rowOff>
    </xdr:from>
    <xdr:ext cx="7366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5290800" y="12936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88900</xdr:rowOff>
    </xdr:from>
    <xdr:to>
      <xdr:col>73</xdr:col>
      <xdr:colOff>180975</xdr:colOff>
      <xdr:row>76</xdr:row>
      <xdr:rowOff>161289</xdr:rowOff>
    </xdr:to>
    <xdr:cxnSp macro="">
      <xdr:nvCxnSpPr>
        <xdr:cNvPr id="438" name="直線コネクタ 437">
          <a:extLst>
            <a:ext uri="{FF2B5EF4-FFF2-40B4-BE49-F238E27FC236}">
              <a16:creationId xmlns:a16="http://schemas.microsoft.com/office/drawing/2014/main" id="{00000000-0008-0000-0400-0000B6010000}"/>
            </a:ext>
          </a:extLst>
        </xdr:cNvPr>
        <xdr:cNvCxnSpPr/>
      </xdr:nvCxnSpPr>
      <xdr:spPr>
        <a:xfrm>
          <a:off x="13893800" y="13119100"/>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91439</xdr:rowOff>
    </xdr:from>
    <xdr:to>
      <xdr:col>74</xdr:col>
      <xdr:colOff>31750</xdr:colOff>
      <xdr:row>77</xdr:row>
      <xdr:rowOff>21589</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4732000" y="13121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75</xdr:row>
      <xdr:rowOff>31767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4401800" y="1289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88900</xdr:rowOff>
    </xdr:from>
    <xdr:to>
      <xdr:col>69</xdr:col>
      <xdr:colOff>92075</xdr:colOff>
      <xdr:row>77</xdr:row>
      <xdr:rowOff>138430</xdr:rowOff>
    </xdr:to>
    <xdr:cxnSp macro="">
      <xdr:nvCxnSpPr>
        <xdr:cNvPr id="441" name="直線コネクタ 440">
          <a:extLst>
            <a:ext uri="{FF2B5EF4-FFF2-40B4-BE49-F238E27FC236}">
              <a16:creationId xmlns:a16="http://schemas.microsoft.com/office/drawing/2014/main" id="{00000000-0008-0000-0400-0000B9010000}"/>
            </a:ext>
          </a:extLst>
        </xdr:cNvPr>
        <xdr:cNvCxnSpPr/>
      </xdr:nvCxnSpPr>
      <xdr:spPr>
        <a:xfrm flipV="1">
          <a:off x="13004800" y="13119100"/>
          <a:ext cx="889000" cy="220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15239</xdr:rowOff>
    </xdr:from>
    <xdr:to>
      <xdr:col>69</xdr:col>
      <xdr:colOff>142875</xdr:colOff>
      <xdr:row>76</xdr:row>
      <xdr:rowOff>116839</xdr:rowOff>
    </xdr:to>
    <xdr:sp macro="" textlink="">
      <xdr:nvSpPr>
        <xdr:cNvPr id="442" name="フローチャート: 判断 441">
          <a:extLst>
            <a:ext uri="{FF2B5EF4-FFF2-40B4-BE49-F238E27FC236}">
              <a16:creationId xmlns:a16="http://schemas.microsoft.com/office/drawing/2014/main" id="{00000000-0008-0000-0400-0000BA010000}"/>
            </a:ext>
          </a:extLst>
        </xdr:cNvPr>
        <xdr:cNvSpPr/>
      </xdr:nvSpPr>
      <xdr:spPr>
        <a:xfrm>
          <a:off x="13843000" y="13045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74</xdr:row>
      <xdr:rowOff>127017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512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133350</xdr:rowOff>
    </xdr:from>
    <xdr:to>
      <xdr:col>65</xdr:col>
      <xdr:colOff>53975</xdr:colOff>
      <xdr:row>77</xdr:row>
      <xdr:rowOff>63500</xdr:rowOff>
    </xdr:to>
    <xdr:sp macro="" textlink="">
      <xdr:nvSpPr>
        <xdr:cNvPr id="444" name="フローチャート: 判断 443">
          <a:extLst>
            <a:ext uri="{FF2B5EF4-FFF2-40B4-BE49-F238E27FC236}">
              <a16:creationId xmlns:a16="http://schemas.microsoft.com/office/drawing/2014/main" id="{00000000-0008-0000-0400-0000BC010000}"/>
            </a:ext>
          </a:extLst>
        </xdr:cNvPr>
        <xdr:cNvSpPr/>
      </xdr:nvSpPr>
      <xdr:spPr>
        <a:xfrm>
          <a:off x="12954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73677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623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50" name="テキスト ボックス 449">
          <a:extLst>
            <a:ext uri="{FF2B5EF4-FFF2-40B4-BE49-F238E27FC236}">
              <a16:creationId xmlns:a16="http://schemas.microsoft.com/office/drawing/2014/main" id="{00000000-0008-0000-0400-0000C2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91439</xdr:rowOff>
    </xdr:from>
    <xdr:to>
      <xdr:col>82</xdr:col>
      <xdr:colOff>158750</xdr:colOff>
      <xdr:row>78</xdr:row>
      <xdr:rowOff>21589</xdr:rowOff>
    </xdr:to>
    <xdr:sp macro="" textlink="">
      <xdr:nvSpPr>
        <xdr:cNvPr id="451" name="楕円 450">
          <a:extLst>
            <a:ext uri="{FF2B5EF4-FFF2-40B4-BE49-F238E27FC236}">
              <a16:creationId xmlns:a16="http://schemas.microsoft.com/office/drawing/2014/main" id="{00000000-0008-0000-0400-0000C3010000}"/>
            </a:ext>
          </a:extLst>
        </xdr:cNvPr>
        <xdr:cNvSpPr/>
      </xdr:nvSpPr>
      <xdr:spPr>
        <a:xfrm>
          <a:off x="164592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63516</xdr:rowOff>
    </xdr:from>
    <xdr:ext cx="762000" cy="259045"/>
    <xdr:sp macro="" textlink="">
      <xdr:nvSpPr>
        <xdr:cNvPr id="452" name="公債費以外該当値テキスト">
          <a:extLst>
            <a:ext uri="{FF2B5EF4-FFF2-40B4-BE49-F238E27FC236}">
              <a16:creationId xmlns:a16="http://schemas.microsoft.com/office/drawing/2014/main" id="{00000000-0008-0000-0400-0000C4010000}"/>
            </a:ext>
          </a:extLst>
        </xdr:cNvPr>
        <xdr:cNvSpPr txBox="1"/>
      </xdr:nvSpPr>
      <xdr:spPr>
        <a:xfrm>
          <a:off x="165989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3811</xdr:rowOff>
    </xdr:from>
    <xdr:to>
      <xdr:col>78</xdr:col>
      <xdr:colOff>120650</xdr:colOff>
      <xdr:row>77</xdr:row>
      <xdr:rowOff>105411</xdr:rowOff>
    </xdr:to>
    <xdr:sp macro="" textlink="">
      <xdr:nvSpPr>
        <xdr:cNvPr id="453" name="楕円 452">
          <a:extLst>
            <a:ext uri="{FF2B5EF4-FFF2-40B4-BE49-F238E27FC236}">
              <a16:creationId xmlns:a16="http://schemas.microsoft.com/office/drawing/2014/main" id="{00000000-0008-0000-0400-0000C5010000}"/>
            </a:ext>
          </a:extLst>
        </xdr:cNvPr>
        <xdr:cNvSpPr/>
      </xdr:nvSpPr>
      <xdr:spPr>
        <a:xfrm>
          <a:off x="15621000" y="13205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77</xdr:row>
      <xdr:rowOff>90188</xdr:rowOff>
    </xdr:from>
    <xdr:ext cx="736600" cy="259045"/>
    <xdr:sp macro="" textlink="">
      <xdr:nvSpPr>
        <xdr:cNvPr id="454" name="テキスト ボックス 453">
          <a:extLst>
            <a:ext uri="{FF2B5EF4-FFF2-40B4-BE49-F238E27FC236}">
              <a16:creationId xmlns:a16="http://schemas.microsoft.com/office/drawing/2014/main" id="{00000000-0008-0000-0400-0000C6010000}"/>
            </a:ext>
          </a:extLst>
        </xdr:cNvPr>
        <xdr:cNvSpPr txBox="1"/>
      </xdr:nvSpPr>
      <xdr:spPr>
        <a:xfrm>
          <a:off x="15290800" y="132918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110489</xdr:rowOff>
    </xdr:from>
    <xdr:to>
      <xdr:col>74</xdr:col>
      <xdr:colOff>31750</xdr:colOff>
      <xdr:row>77</xdr:row>
      <xdr:rowOff>40639</xdr:rowOff>
    </xdr:to>
    <xdr:sp macro="" textlink="">
      <xdr:nvSpPr>
        <xdr:cNvPr id="455" name="楕円 454">
          <a:extLst>
            <a:ext uri="{FF2B5EF4-FFF2-40B4-BE49-F238E27FC236}">
              <a16:creationId xmlns:a16="http://schemas.microsoft.com/office/drawing/2014/main" id="{00000000-0008-0000-0400-0000C7010000}"/>
            </a:ext>
          </a:extLst>
        </xdr:cNvPr>
        <xdr:cNvSpPr/>
      </xdr:nvSpPr>
      <xdr:spPr>
        <a:xfrm>
          <a:off x="14732000" y="13140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25416</xdr:rowOff>
    </xdr:from>
    <xdr:ext cx="762000" cy="259045"/>
    <xdr:sp macro="" textlink="">
      <xdr:nvSpPr>
        <xdr:cNvPr id="456" name="テキスト ボックス 455">
          <a:extLst>
            <a:ext uri="{FF2B5EF4-FFF2-40B4-BE49-F238E27FC236}">
              <a16:creationId xmlns:a16="http://schemas.microsoft.com/office/drawing/2014/main" id="{00000000-0008-0000-0400-0000C8010000}"/>
            </a:ext>
          </a:extLst>
        </xdr:cNvPr>
        <xdr:cNvSpPr txBox="1"/>
      </xdr:nvSpPr>
      <xdr:spPr>
        <a:xfrm>
          <a:off x="14401800" y="13227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76</xdr:row>
      <xdr:rowOff>38100</xdr:rowOff>
    </xdr:from>
    <xdr:to>
      <xdr:col>69</xdr:col>
      <xdr:colOff>142875</xdr:colOff>
      <xdr:row>76</xdr:row>
      <xdr:rowOff>139700</xdr:rowOff>
    </xdr:to>
    <xdr:sp macro="" textlink="">
      <xdr:nvSpPr>
        <xdr:cNvPr id="457" name="楕円 456">
          <a:extLst>
            <a:ext uri="{FF2B5EF4-FFF2-40B4-BE49-F238E27FC236}">
              <a16:creationId xmlns:a16="http://schemas.microsoft.com/office/drawing/2014/main" id="{00000000-0008-0000-0400-0000C9010000}"/>
            </a:ext>
          </a:extLst>
        </xdr:cNvPr>
        <xdr:cNvSpPr/>
      </xdr:nvSpPr>
      <xdr:spPr>
        <a:xfrm>
          <a:off x="13843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124477</xdr:rowOff>
    </xdr:from>
    <xdr:ext cx="762000" cy="259045"/>
    <xdr:sp macro="" textlink="">
      <xdr:nvSpPr>
        <xdr:cNvPr id="458" name="テキスト ボックス 457">
          <a:extLst>
            <a:ext uri="{FF2B5EF4-FFF2-40B4-BE49-F238E27FC236}">
              <a16:creationId xmlns:a16="http://schemas.microsoft.com/office/drawing/2014/main" id="{00000000-0008-0000-0400-0000CA010000}"/>
            </a:ext>
          </a:extLst>
        </xdr:cNvPr>
        <xdr:cNvSpPr txBox="1"/>
      </xdr:nvSpPr>
      <xdr:spPr>
        <a:xfrm>
          <a:off x="13512800" y="1315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87630</xdr:rowOff>
    </xdr:from>
    <xdr:to>
      <xdr:col>65</xdr:col>
      <xdr:colOff>53975</xdr:colOff>
      <xdr:row>78</xdr:row>
      <xdr:rowOff>17780</xdr:rowOff>
    </xdr:to>
    <xdr:sp macro="" textlink="">
      <xdr:nvSpPr>
        <xdr:cNvPr id="459" name="楕円 458">
          <a:extLst>
            <a:ext uri="{FF2B5EF4-FFF2-40B4-BE49-F238E27FC236}">
              <a16:creationId xmlns:a16="http://schemas.microsoft.com/office/drawing/2014/main" id="{00000000-0008-0000-0400-0000CB010000}"/>
            </a:ext>
          </a:extLst>
        </xdr:cNvPr>
        <xdr:cNvSpPr/>
      </xdr:nvSpPr>
      <xdr:spPr>
        <a:xfrm>
          <a:off x="12954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78</xdr:row>
      <xdr:rowOff>2557</xdr:rowOff>
    </xdr:from>
    <xdr:ext cx="762000" cy="259045"/>
    <xdr:sp macro="" textlink="">
      <xdr:nvSpPr>
        <xdr:cNvPr id="460" name="テキスト ボックス 459">
          <a:extLst>
            <a:ext uri="{FF2B5EF4-FFF2-40B4-BE49-F238E27FC236}">
              <a16:creationId xmlns:a16="http://schemas.microsoft.com/office/drawing/2014/main" id="{00000000-0008-0000-0400-0000CC010000}"/>
            </a:ext>
          </a:extLst>
        </xdr:cNvPr>
        <xdr:cNvSpPr txBox="1"/>
      </xdr:nvSpPr>
      <xdr:spPr>
        <a:xfrm>
          <a:off x="12623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鹿児島県南種子町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8785</xdr:rowOff>
    </xdr:from>
    <xdr:to>
      <xdr:col>29</xdr:col>
      <xdr:colOff>127000</xdr:colOff>
      <xdr:row>19</xdr:row>
      <xdr:rowOff>121814</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113810"/>
          <a:ext cx="0" cy="13131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93891</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399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111,551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121814</xdr:rowOff>
    </xdr:from>
    <xdr:to>
      <xdr:col>30</xdr:col>
      <xdr:colOff>25400</xdr:colOff>
      <xdr:row>19</xdr:row>
      <xdr:rowOff>121814</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4269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95162</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85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398,773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8785</xdr:rowOff>
    </xdr:from>
    <xdr:to>
      <xdr:col>30</xdr:col>
      <xdr:colOff>25400</xdr:colOff>
      <xdr:row>12</xdr:row>
      <xdr:rowOff>8785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113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16</xdr:row>
      <xdr:rowOff>12333</xdr:rowOff>
    </xdr:from>
    <xdr:to>
      <xdr:col>29</xdr:col>
      <xdr:colOff>127000</xdr:colOff>
      <xdr:row>16</xdr:row>
      <xdr:rowOff>85796</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2803158"/>
          <a:ext cx="647700" cy="734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50584</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28414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222,412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78507</xdr:rowOff>
    </xdr:from>
    <xdr:to>
      <xdr:col>29</xdr:col>
      <xdr:colOff>177800</xdr:colOff>
      <xdr:row>17</xdr:row>
      <xdr:rowOff>8657</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28693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16</xdr:row>
      <xdr:rowOff>85796</xdr:rowOff>
    </xdr:from>
    <xdr:to>
      <xdr:col>26</xdr:col>
      <xdr:colOff>50800</xdr:colOff>
      <xdr:row>16</xdr:row>
      <xdr:rowOff>107545</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2876621"/>
          <a:ext cx="698500" cy="217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16</xdr:row>
      <xdr:rowOff>159633</xdr:rowOff>
    </xdr:from>
    <xdr:to>
      <xdr:col>26</xdr:col>
      <xdr:colOff>101600</xdr:colOff>
      <xdr:row>17</xdr:row>
      <xdr:rowOff>89783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29504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74560</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0368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16</xdr:row>
      <xdr:rowOff>97422</xdr:rowOff>
    </xdr:from>
    <xdr:to>
      <xdr:col>22</xdr:col>
      <xdr:colOff>114300</xdr:colOff>
      <xdr:row>16</xdr:row>
      <xdr:rowOff>107545</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a:off x="3606800" y="2888247"/>
          <a:ext cx="698500" cy="101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30789</xdr:rowOff>
    </xdr:from>
    <xdr:to>
      <xdr:col>22</xdr:col>
      <xdr:colOff>165100</xdr:colOff>
      <xdr:row>17</xdr:row>
      <xdr:rowOff>132389</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299306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117166</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07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16</xdr:row>
      <xdr:rowOff>97084</xdr:rowOff>
    </xdr:from>
    <xdr:to>
      <xdr:col>18</xdr:col>
      <xdr:colOff>177800</xdr:colOff>
      <xdr:row>16</xdr:row>
      <xdr:rowOff>97422</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2908300" y="2887909"/>
          <a:ext cx="698500" cy="3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55355</xdr:rowOff>
    </xdr:from>
    <xdr:to>
      <xdr:col>19</xdr:col>
      <xdr:colOff>38100</xdr:colOff>
      <xdr:row>17</xdr:row>
      <xdr:rowOff>156955</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0176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141732</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1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81159</xdr:rowOff>
    </xdr:from>
    <xdr:to>
      <xdr:col>15</xdr:col>
      <xdr:colOff>101600</xdr:colOff>
      <xdr:row>18</xdr:row>
      <xdr:rowOff>11309</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043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167536</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129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15</xdr:row>
      <xdr:rowOff>132983</xdr:rowOff>
    </xdr:from>
    <xdr:to>
      <xdr:col>29</xdr:col>
      <xdr:colOff>177800</xdr:colOff>
      <xdr:row>16</xdr:row>
      <xdr:rowOff>63133</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7523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14</xdr:row>
      <xdr:rowOff>149510</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59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247,997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16</xdr:row>
      <xdr:rowOff>34996</xdr:rowOff>
    </xdr:from>
    <xdr:to>
      <xdr:col>26</xdr:col>
      <xdr:colOff>101600</xdr:colOff>
      <xdr:row>16</xdr:row>
      <xdr:rowOff>136596</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8258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14</xdr:row>
      <xdr:rowOff>146773</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5946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16</xdr:row>
      <xdr:rowOff>56745</xdr:rowOff>
    </xdr:from>
    <xdr:to>
      <xdr:col>22</xdr:col>
      <xdr:colOff>165100</xdr:colOff>
      <xdr:row>16</xdr:row>
      <xdr:rowOff>158345</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28475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14</xdr:row>
      <xdr:rowOff>168522</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227,172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16</xdr:row>
      <xdr:rowOff>46622</xdr:rowOff>
    </xdr:from>
    <xdr:to>
      <xdr:col>19</xdr:col>
      <xdr:colOff>38100</xdr:colOff>
      <xdr:row>16</xdr:row>
      <xdr:rowOff>148222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28374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14</xdr:row>
      <xdr:rowOff>158399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60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229,386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16</xdr:row>
      <xdr:rowOff>46284</xdr:rowOff>
    </xdr:from>
    <xdr:to>
      <xdr:col>15</xdr:col>
      <xdr:colOff>101600</xdr:colOff>
      <xdr:row>16</xdr:row>
      <xdr:rowOff>147884</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28371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14</xdr:row>
      <xdr:rowOff>158061</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605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229,460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39</xdr:row>
      <xdr:rowOff>156227</xdr:rowOff>
    </xdr:from>
    <xdr:ext cx="762000" cy="259045"/>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3843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295459</xdr:rowOff>
    </xdr:from>
    <xdr:to>
      <xdr:col>29</xdr:col>
      <xdr:colOff>127000</xdr:colOff>
      <xdr:row>38</xdr:row>
      <xdr:rowOff>168719</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220009"/>
          <a:ext cx="0" cy="1416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140796</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608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168719</xdr:rowOff>
    </xdr:from>
    <xdr:to>
      <xdr:col>30</xdr:col>
      <xdr:colOff>25400</xdr:colOff>
      <xdr:row>38</xdr:row>
      <xdr:rowOff>168719</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63631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38936</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963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295459</xdr:rowOff>
    </xdr:from>
    <xdr:to>
      <xdr:col>30</xdr:col>
      <xdr:colOff>25400</xdr:colOff>
      <xdr:row>33</xdr:row>
      <xdr:rowOff>295459</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22000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80004</xdr:rowOff>
    </xdr:from>
    <xdr:to>
      <xdr:col>29</xdr:col>
      <xdr:colOff>127000</xdr:colOff>
      <xdr:row>35</xdr:row>
      <xdr:rowOff>237490</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003800" y="6690354"/>
          <a:ext cx="647700" cy="157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300214</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91056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328137</xdr:rowOff>
    </xdr:from>
    <xdr:to>
      <xdr:col>29</xdr:col>
      <xdr:colOff>177800</xdr:colOff>
      <xdr:row>36</xdr:row>
      <xdr:rowOff>86837</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9384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53810</xdr:rowOff>
    </xdr:from>
    <xdr:to>
      <xdr:col>26</xdr:col>
      <xdr:colOff>50800</xdr:colOff>
      <xdr:row>35</xdr:row>
      <xdr:rowOff>80004</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a:off x="4305300" y="6664160"/>
          <a:ext cx="698500" cy="2619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332327</xdr:rowOff>
    </xdr:from>
    <xdr:to>
      <xdr:col>26</xdr:col>
      <xdr:colOff>101600</xdr:colOff>
      <xdr:row>36</xdr:row>
      <xdr:rowOff>91027</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9426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36</xdr:row>
      <xdr:rowOff>75804</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0290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35</xdr:row>
      <xdr:rowOff>53810</xdr:rowOff>
    </xdr:from>
    <xdr:to>
      <xdr:col>22</xdr:col>
      <xdr:colOff>114300</xdr:colOff>
      <xdr:row>35</xdr:row>
      <xdr:rowOff>87490</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6664160"/>
          <a:ext cx="698500" cy="3368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3010</xdr:rowOff>
    </xdr:from>
    <xdr:to>
      <xdr:col>22</xdr:col>
      <xdr:colOff>165100</xdr:colOff>
      <xdr:row>36</xdr:row>
      <xdr:rowOff>104610</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95626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89387</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704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87490</xdr:rowOff>
    </xdr:from>
    <xdr:to>
      <xdr:col>18</xdr:col>
      <xdr:colOff>177800</xdr:colOff>
      <xdr:row>35</xdr:row>
      <xdr:rowOff>176264</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6697840"/>
          <a:ext cx="698500" cy="887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74733</xdr:rowOff>
    </xdr:from>
    <xdr:to>
      <xdr:col>19</xdr:col>
      <xdr:colOff>38100</xdr:colOff>
      <xdr:row>37</xdr:row>
      <xdr:rowOff>4883</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279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161110</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711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3353</xdr:rowOff>
    </xdr:from>
    <xdr:to>
      <xdr:col>15</xdr:col>
      <xdr:colOff>101600</xdr:colOff>
      <xdr:row>37</xdr:row>
      <xdr:rowOff>104953</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1280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89730</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7214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186690</xdr:rowOff>
    </xdr:from>
    <xdr:to>
      <xdr:col>29</xdr:col>
      <xdr:colOff>177800</xdr:colOff>
      <xdr:row>35</xdr:row>
      <xdr:rowOff>288290</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6797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31767</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642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29204</xdr:rowOff>
    </xdr:from>
    <xdr:to>
      <xdr:col>26</xdr:col>
      <xdr:colOff>101600</xdr:colOff>
      <xdr:row>35</xdr:row>
      <xdr:rowOff>130804</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66395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140981</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408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3010</xdr:rowOff>
    </xdr:from>
    <xdr:to>
      <xdr:col>22</xdr:col>
      <xdr:colOff>165100</xdr:colOff>
      <xdr:row>35</xdr:row>
      <xdr:rowOff>104610</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66133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114787</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6382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36690</xdr:rowOff>
    </xdr:from>
    <xdr:to>
      <xdr:col>19</xdr:col>
      <xdr:colOff>38100</xdr:colOff>
      <xdr:row>35</xdr:row>
      <xdr:rowOff>138290</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6647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148467</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641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125464</xdr:rowOff>
    </xdr:from>
    <xdr:to>
      <xdr:col>15</xdr:col>
      <xdr:colOff>101600</xdr:colOff>
      <xdr:row>35</xdr:row>
      <xdr:rowOff>227064</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67358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237241</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6504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鹿児島県南種子町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5,196
5,176
109.94
7,180,812
7,090,233
48,762
3,893,583
5,302,407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37</xdr:row>
      <xdr:rowOff>168927</xdr:rowOff>
    </xdr:from>
    <xdr:ext cx="59541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166581" y="6512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35</xdr:row>
      <xdr:rowOff>54627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32</xdr:row>
      <xdr:rowOff>111777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168927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人件費グラフ枠">
          <a:extLst>
            <a:ext uri="{FF2B5EF4-FFF2-40B4-BE49-F238E27FC236}">
              <a16:creationId xmlns:a16="http://schemas.microsoft.com/office/drawing/2014/main" id="{00000000-0008-0000-06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32</xdr:row>
      <xdr:rowOff>91223</xdr:rowOff>
    </xdr:from>
    <xdr:to>
      <xdr:col>24</xdr:col>
      <xdr:colOff>62865</xdr:colOff>
      <xdr:row>38</xdr:row>
      <xdr:rowOff>164667</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flipV="1">
          <a:off x="4633595" y="5577623"/>
          <a:ext cx="1270" cy="1102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168494</xdr:rowOff>
    </xdr:from>
    <xdr:ext cx="534377" cy="259045"/>
    <xdr:sp macro="" textlink="">
      <xdr:nvSpPr>
        <xdr:cNvPr id="55" name="人件費最小値テキスト">
          <a:extLst>
            <a:ext uri="{FF2B5EF4-FFF2-40B4-BE49-F238E27FC236}">
              <a16:creationId xmlns:a16="http://schemas.microsoft.com/office/drawing/2014/main" id="{00000000-0008-0000-0600-000037000000}"/>
            </a:ext>
          </a:extLst>
        </xdr:cNvPr>
        <xdr:cNvSpPr txBox="1"/>
      </xdr:nvSpPr>
      <xdr:spPr>
        <a:xfrm>
          <a:off x="4686300" y="66835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164667</xdr:rowOff>
    </xdr:from>
    <xdr:to>
      <xdr:col>24</xdr:col>
      <xdr:colOff>152400</xdr:colOff>
      <xdr:row>38</xdr:row>
      <xdr:rowOff>164667</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a:off x="4546600" y="667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37900</xdr:rowOff>
    </xdr:from>
    <xdr:ext cx="599010" cy="259045"/>
    <xdr:sp macro="" textlink="">
      <xdr:nvSpPr>
        <xdr:cNvPr id="57" name="人件費最大値テキスト">
          <a:extLst>
            <a:ext uri="{FF2B5EF4-FFF2-40B4-BE49-F238E27FC236}">
              <a16:creationId xmlns:a16="http://schemas.microsoft.com/office/drawing/2014/main" id="{00000000-0008-0000-0600-000039000000}"/>
            </a:ext>
          </a:extLst>
        </xdr:cNvPr>
        <xdr:cNvSpPr txBox="1"/>
      </xdr:nvSpPr>
      <xdr:spPr>
        <a:xfrm>
          <a:off x="4686300" y="5352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335,603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32</xdr:row>
      <xdr:rowOff>91223</xdr:rowOff>
    </xdr:from>
    <xdr:to>
      <xdr:col>24</xdr:col>
      <xdr:colOff>152400</xdr:colOff>
      <xdr:row>32</xdr:row>
      <xdr:rowOff>91223</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5577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144615</xdr:rowOff>
    </xdr:from>
    <xdr:to>
      <xdr:col>24</xdr:col>
      <xdr:colOff>63500</xdr:colOff>
      <xdr:row>36</xdr:row>
      <xdr:rowOff>59708</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flipV="1">
          <a:off x="3797300" y="6145365"/>
          <a:ext cx="838200" cy="8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15778</xdr:rowOff>
    </xdr:from>
    <xdr:ext cx="599010" cy="259045"/>
    <xdr:sp macro="" textlink="">
      <xdr:nvSpPr>
        <xdr:cNvPr id="60" name="人件費平均値テキスト">
          <a:extLst>
            <a:ext uri="{FF2B5EF4-FFF2-40B4-BE49-F238E27FC236}">
              <a16:creationId xmlns:a16="http://schemas.microsoft.com/office/drawing/2014/main" id="{00000000-0008-0000-0600-00003C000000}"/>
            </a:ext>
          </a:extLst>
        </xdr:cNvPr>
        <xdr:cNvSpPr txBox="1"/>
      </xdr:nvSpPr>
      <xdr:spPr>
        <a:xfrm>
          <a:off x="4686300" y="618797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37351</xdr:rowOff>
    </xdr:from>
    <xdr:to>
      <xdr:col>24</xdr:col>
      <xdr:colOff>114300</xdr:colOff>
      <xdr:row>36</xdr:row>
      <xdr:rowOff>138951</xdr:rowOff>
    </xdr:to>
    <xdr:sp macro="" textlink="">
      <xdr:nvSpPr>
        <xdr:cNvPr id="61" name="フローチャート: 判断 60">
          <a:extLst>
            <a:ext uri="{FF2B5EF4-FFF2-40B4-BE49-F238E27FC236}">
              <a16:creationId xmlns:a16="http://schemas.microsoft.com/office/drawing/2014/main" id="{00000000-0008-0000-0600-00003D000000}"/>
            </a:ext>
          </a:extLst>
        </xdr:cNvPr>
        <xdr:cNvSpPr/>
      </xdr:nvSpPr>
      <xdr:spPr>
        <a:xfrm>
          <a:off x="4584700" y="620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41585</xdr:rowOff>
    </xdr:from>
    <xdr:to>
      <xdr:col>19</xdr:col>
      <xdr:colOff>177800</xdr:colOff>
      <xdr:row>36</xdr:row>
      <xdr:rowOff>59708</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2908300" y="6213785"/>
          <a:ext cx="889000" cy="18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107174</xdr:rowOff>
    </xdr:from>
    <xdr:to>
      <xdr:col>20</xdr:col>
      <xdr:colOff>38100</xdr:colOff>
      <xdr:row>37</xdr:row>
      <xdr:rowOff>37324</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3746500" y="6279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28451</xdr:rowOff>
    </xdr:from>
    <xdr:ext cx="599010" cy="259045"/>
    <xdr:sp macro="" textlink="">
      <xdr:nvSpPr>
        <xdr:cNvPr id="64" name="テキスト ボックス 63">
          <a:extLst>
            <a:ext uri="{FF2B5EF4-FFF2-40B4-BE49-F238E27FC236}">
              <a16:creationId xmlns:a16="http://schemas.microsoft.com/office/drawing/2014/main" id="{00000000-0008-0000-0600-000040000000}"/>
            </a:ext>
          </a:extLst>
        </xdr:cNvPr>
        <xdr:cNvSpPr txBox="1"/>
      </xdr:nvSpPr>
      <xdr:spPr>
        <a:xfrm>
          <a:off x="3497795" y="6372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171,003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41585</xdr:rowOff>
    </xdr:from>
    <xdr:to>
      <xdr:col>15</xdr:col>
      <xdr:colOff>50800</xdr:colOff>
      <xdr:row>36</xdr:row>
      <xdr:rowOff>41713</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019300" y="6213785"/>
          <a:ext cx="889000" cy="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125485</xdr:rowOff>
    </xdr:from>
    <xdr:to>
      <xdr:col>15</xdr:col>
      <xdr:colOff>101600</xdr:colOff>
      <xdr:row>37</xdr:row>
      <xdr:rowOff>55635</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2857500" y="629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46762</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2608795" y="63904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32317</xdr:rowOff>
    </xdr:from>
    <xdr:to>
      <xdr:col>10</xdr:col>
      <xdr:colOff>114300</xdr:colOff>
      <xdr:row>36</xdr:row>
      <xdr:rowOff>41713</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a:off x="1130300" y="6204517"/>
          <a:ext cx="889000" cy="9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140243</xdr:rowOff>
    </xdr:from>
    <xdr:to>
      <xdr:col>10</xdr:col>
      <xdr:colOff>165100</xdr:colOff>
      <xdr:row>37</xdr:row>
      <xdr:rowOff>70393</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1968500" y="631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61520</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1719795" y="64051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4021</xdr:rowOff>
    </xdr:from>
    <xdr:to>
      <xdr:col>6</xdr:col>
      <xdr:colOff>38100</xdr:colOff>
      <xdr:row>37</xdr:row>
      <xdr:rowOff>105621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079500" y="6347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96748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830795" y="6440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93815</xdr:rowOff>
    </xdr:from>
    <xdr:to>
      <xdr:col>24</xdr:col>
      <xdr:colOff>114300</xdr:colOff>
      <xdr:row>36</xdr:row>
      <xdr:rowOff>23965</xdr:rowOff>
    </xdr:to>
    <xdr:sp macro="" textlink="">
      <xdr:nvSpPr>
        <xdr:cNvPr id="78" name="楕円 77">
          <a:extLst>
            <a:ext uri="{FF2B5EF4-FFF2-40B4-BE49-F238E27FC236}">
              <a16:creationId xmlns:a16="http://schemas.microsoft.com/office/drawing/2014/main" id="{00000000-0008-0000-0600-00004E000000}"/>
            </a:ext>
          </a:extLst>
        </xdr:cNvPr>
        <xdr:cNvSpPr/>
      </xdr:nvSpPr>
      <xdr:spPr>
        <a:xfrm>
          <a:off x="4584700" y="6094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116692</xdr:rowOff>
    </xdr:from>
    <xdr:ext cx="599010" cy="259045"/>
    <xdr:sp macro="" textlink="">
      <xdr:nvSpPr>
        <xdr:cNvPr id="79" name="人件費該当値テキスト">
          <a:extLst>
            <a:ext uri="{FF2B5EF4-FFF2-40B4-BE49-F238E27FC236}">
              <a16:creationId xmlns:a16="http://schemas.microsoft.com/office/drawing/2014/main" id="{00000000-0008-0000-0600-00004F000000}"/>
            </a:ext>
          </a:extLst>
        </xdr:cNvPr>
        <xdr:cNvSpPr txBox="1"/>
      </xdr:nvSpPr>
      <xdr:spPr>
        <a:xfrm>
          <a:off x="4686300" y="59459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8908</xdr:rowOff>
    </xdr:from>
    <xdr:to>
      <xdr:col>20</xdr:col>
      <xdr:colOff>38100</xdr:colOff>
      <xdr:row>36</xdr:row>
      <xdr:rowOff>110508</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3746500" y="618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127035</xdr:rowOff>
    </xdr:from>
    <xdr:ext cx="59901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3497795" y="5956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162235</xdr:rowOff>
    </xdr:from>
    <xdr:to>
      <xdr:col>15</xdr:col>
      <xdr:colOff>101600</xdr:colOff>
      <xdr:row>36</xdr:row>
      <xdr:rowOff>92385</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2857500" y="6162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108912</xdr:rowOff>
    </xdr:from>
    <xdr:ext cx="599010"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2608795" y="5938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162363</xdr:rowOff>
    </xdr:from>
    <xdr:to>
      <xdr:col>10</xdr:col>
      <xdr:colOff>165100</xdr:colOff>
      <xdr:row>36</xdr:row>
      <xdr:rowOff>92513</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1968500" y="6163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34</xdr:row>
      <xdr:rowOff>109040</xdr:rowOff>
    </xdr:from>
    <xdr:ext cx="599010"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1719795" y="5938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152967</xdr:rowOff>
    </xdr:from>
    <xdr:to>
      <xdr:col>6</xdr:col>
      <xdr:colOff>38100</xdr:colOff>
      <xdr:row>36</xdr:row>
      <xdr:rowOff>83117</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079500" y="6153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34</xdr:row>
      <xdr:rowOff>99644</xdr:rowOff>
    </xdr:from>
    <xdr:ext cx="599010"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830795" y="59289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6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6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6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60</xdr:row>
      <xdr:rowOff>111777</xdr:rowOff>
    </xdr:from>
    <xdr:ext cx="248786" cy="259045"/>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513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44450</xdr:rowOff>
    </xdr:from>
    <xdr:to>
      <xdr:col>28</xdr:col>
      <xdr:colOff>114300</xdr:colOff>
      <xdr:row>59</xdr:row>
      <xdr:rowOff>44450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58</xdr:row>
      <xdr:rowOff>73677</xdr:rowOff>
    </xdr:from>
    <xdr:ext cx="595419"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166581" y="1001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1" name="物件費グラフ枠">
          <a:extLst>
            <a:ext uri="{FF2B5EF4-FFF2-40B4-BE49-F238E27FC236}">
              <a16:creationId xmlns:a16="http://schemas.microsoft.com/office/drawing/2014/main" id="{00000000-0008-0000-0600-00006F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49</xdr:row>
      <xdr:rowOff>166252</xdr:rowOff>
    </xdr:from>
    <xdr:to>
      <xdr:col>24</xdr:col>
      <xdr:colOff>62865</xdr:colOff>
      <xdr:row>59</xdr:row>
      <xdr:rowOff>49334</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flipV="1">
          <a:off x="4633595" y="8567302"/>
          <a:ext cx="1270" cy="15975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53161</xdr:rowOff>
    </xdr:from>
    <xdr:ext cx="534377" cy="259045"/>
    <xdr:sp macro="" textlink="">
      <xdr:nvSpPr>
        <xdr:cNvPr id="113" name="物件費最小値テキスト">
          <a:extLst>
            <a:ext uri="{FF2B5EF4-FFF2-40B4-BE49-F238E27FC236}">
              <a16:creationId xmlns:a16="http://schemas.microsoft.com/office/drawing/2014/main" id="{00000000-0008-0000-0600-000071000000}"/>
            </a:ext>
          </a:extLst>
        </xdr:cNvPr>
        <xdr:cNvSpPr txBox="1"/>
      </xdr:nvSpPr>
      <xdr:spPr>
        <a:xfrm>
          <a:off x="4686300" y="101687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49334</xdr:rowOff>
    </xdr:from>
    <xdr:to>
      <xdr:col>24</xdr:col>
      <xdr:colOff>152400</xdr:colOff>
      <xdr:row>59</xdr:row>
      <xdr:rowOff>49334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10164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112929</xdr:rowOff>
    </xdr:from>
    <xdr:ext cx="599010" cy="259045"/>
    <xdr:sp macro="" textlink="">
      <xdr:nvSpPr>
        <xdr:cNvPr id="115" name="物件費最大値テキスト">
          <a:extLst>
            <a:ext uri="{FF2B5EF4-FFF2-40B4-BE49-F238E27FC236}">
              <a16:creationId xmlns:a16="http://schemas.microsoft.com/office/drawing/2014/main" id="{00000000-0008-0000-0600-000073000000}"/>
            </a:ext>
          </a:extLst>
        </xdr:cNvPr>
        <xdr:cNvSpPr txBox="1"/>
      </xdr:nvSpPr>
      <xdr:spPr>
        <a:xfrm>
          <a:off x="4686300" y="8342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518,031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49</xdr:row>
      <xdr:rowOff>166252</xdr:rowOff>
    </xdr:from>
    <xdr:to>
      <xdr:col>24</xdr:col>
      <xdr:colOff>152400</xdr:colOff>
      <xdr:row>49</xdr:row>
      <xdr:rowOff>166252</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856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98377</xdr:rowOff>
    </xdr:from>
    <xdr:to>
      <xdr:col>24</xdr:col>
      <xdr:colOff>63500</xdr:colOff>
      <xdr:row>57</xdr:row>
      <xdr:rowOff>166389</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3797300" y="9871027"/>
          <a:ext cx="838200" cy="68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29889</xdr:rowOff>
    </xdr:from>
    <xdr:ext cx="599010" cy="259045"/>
    <xdr:sp macro="" textlink="">
      <xdr:nvSpPr>
        <xdr:cNvPr id="118" name="物件費平均値テキスト">
          <a:extLst>
            <a:ext uri="{FF2B5EF4-FFF2-40B4-BE49-F238E27FC236}">
              <a16:creationId xmlns:a16="http://schemas.microsoft.com/office/drawing/2014/main" id="{00000000-0008-0000-0600-000076000000}"/>
            </a:ext>
          </a:extLst>
        </xdr:cNvPr>
        <xdr:cNvSpPr txBox="1"/>
      </xdr:nvSpPr>
      <xdr:spPr>
        <a:xfrm>
          <a:off x="4686300" y="96310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186,493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7012</xdr:rowOff>
    </xdr:from>
    <xdr:to>
      <xdr:col>24</xdr:col>
      <xdr:colOff>114300</xdr:colOff>
      <xdr:row>57</xdr:row>
      <xdr:rowOff>108612</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4584700" y="9779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161044</xdr:rowOff>
    </xdr:from>
    <xdr:to>
      <xdr:col>19</xdr:col>
      <xdr:colOff>177800</xdr:colOff>
      <xdr:row>57</xdr:row>
      <xdr:rowOff>166389</xdr:rowOff>
    </xdr:to>
    <xdr:cxnSp macro="">
      <xdr:nvCxnSpPr>
        <xdr:cNvPr id="120" name="直線コネクタ 119">
          <a:extLst>
            <a:ext uri="{FF2B5EF4-FFF2-40B4-BE49-F238E27FC236}">
              <a16:creationId xmlns:a16="http://schemas.microsoft.com/office/drawing/2014/main" id="{00000000-0008-0000-0600-000078000000}"/>
            </a:ext>
          </a:extLst>
        </xdr:cNvPr>
        <xdr:cNvCxnSpPr/>
      </xdr:nvCxnSpPr>
      <xdr:spPr>
        <a:xfrm>
          <a:off x="2908300" y="9933694"/>
          <a:ext cx="889000" cy="5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47569</xdr:rowOff>
    </xdr:from>
    <xdr:to>
      <xdr:col>20</xdr:col>
      <xdr:colOff>38100</xdr:colOff>
      <xdr:row>57</xdr:row>
      <xdr:rowOff>149169</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3746500" y="9820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165696</xdr:rowOff>
    </xdr:from>
    <xdr:ext cx="599010" cy="259045"/>
    <xdr:sp macro="" textlink="">
      <xdr:nvSpPr>
        <xdr:cNvPr id="122" name="テキスト ボックス 121">
          <a:extLst>
            <a:ext uri="{FF2B5EF4-FFF2-40B4-BE49-F238E27FC236}">
              <a16:creationId xmlns:a16="http://schemas.microsoft.com/office/drawing/2014/main" id="{00000000-0008-0000-0600-00007A000000}"/>
            </a:ext>
          </a:extLst>
        </xdr:cNvPr>
        <xdr:cNvSpPr txBox="1"/>
      </xdr:nvSpPr>
      <xdr:spPr>
        <a:xfrm>
          <a:off x="3497795" y="95954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175,848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161044</xdr:rowOff>
    </xdr:from>
    <xdr:to>
      <xdr:col>15</xdr:col>
      <xdr:colOff>50800</xdr:colOff>
      <xdr:row>58</xdr:row>
      <xdr:rowOff>43425</xdr:rowOff>
    </xdr:to>
    <xdr:cxnSp macro="">
      <xdr:nvCxnSpPr>
        <xdr:cNvPr id="123" name="直線コネクタ 122">
          <a:extLst>
            <a:ext uri="{FF2B5EF4-FFF2-40B4-BE49-F238E27FC236}">
              <a16:creationId xmlns:a16="http://schemas.microsoft.com/office/drawing/2014/main" id="{00000000-0008-0000-0600-00007B000000}"/>
            </a:ext>
          </a:extLst>
        </xdr:cNvPr>
        <xdr:cNvCxnSpPr/>
      </xdr:nvCxnSpPr>
      <xdr:spPr>
        <a:xfrm flipV="1">
          <a:off x="2019300" y="9933694"/>
          <a:ext cx="889000" cy="538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60641</xdr:rowOff>
    </xdr:from>
    <xdr:to>
      <xdr:col>15</xdr:col>
      <xdr:colOff>101600</xdr:colOff>
      <xdr:row>57</xdr:row>
      <xdr:rowOff>162241</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2857500" y="9833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7318</xdr:rowOff>
    </xdr:from>
    <xdr:ext cx="599010" cy="259045"/>
    <xdr:sp macro="" textlink="">
      <xdr:nvSpPr>
        <xdr:cNvPr id="125" name="テキスト ボックス 124">
          <a:extLst>
            <a:ext uri="{FF2B5EF4-FFF2-40B4-BE49-F238E27FC236}">
              <a16:creationId xmlns:a16="http://schemas.microsoft.com/office/drawing/2014/main" id="{00000000-0008-0000-0600-00007D000000}"/>
            </a:ext>
          </a:extLst>
        </xdr:cNvPr>
        <xdr:cNvSpPr txBox="1"/>
      </xdr:nvSpPr>
      <xdr:spPr>
        <a:xfrm>
          <a:off x="2608795" y="9608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29896</xdr:rowOff>
    </xdr:from>
    <xdr:to>
      <xdr:col>10</xdr:col>
      <xdr:colOff>114300</xdr:colOff>
      <xdr:row>58</xdr:row>
      <xdr:rowOff>43425</xdr:rowOff>
    </xdr:to>
    <xdr:cxnSp macro="">
      <xdr:nvCxnSpPr>
        <xdr:cNvPr id="126" name="直線コネクタ 125">
          <a:extLst>
            <a:ext uri="{FF2B5EF4-FFF2-40B4-BE49-F238E27FC236}">
              <a16:creationId xmlns:a16="http://schemas.microsoft.com/office/drawing/2014/main" id="{00000000-0008-0000-0600-00007E000000}"/>
            </a:ext>
          </a:extLst>
        </xdr:cNvPr>
        <xdr:cNvCxnSpPr/>
      </xdr:nvCxnSpPr>
      <xdr:spPr>
        <a:xfrm>
          <a:off x="1130300" y="9973996"/>
          <a:ext cx="889000" cy="13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83558</xdr:rowOff>
    </xdr:from>
    <xdr:to>
      <xdr:col>10</xdr:col>
      <xdr:colOff>165100</xdr:colOff>
      <xdr:row>58</xdr:row>
      <xdr:rowOff>13708</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968500" y="9856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30235</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1719795" y="96314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134418</xdr:rowOff>
    </xdr:from>
    <xdr:to>
      <xdr:col>6</xdr:col>
      <xdr:colOff>38100</xdr:colOff>
      <xdr:row>58</xdr:row>
      <xdr:rowOff>64568</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079500" y="9907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81095</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830795" y="9682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47577</xdr:rowOff>
    </xdr:from>
    <xdr:to>
      <xdr:col>24</xdr:col>
      <xdr:colOff>114300</xdr:colOff>
      <xdr:row>57</xdr:row>
      <xdr:rowOff>149177</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4584700" y="98202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26004</xdr:rowOff>
    </xdr:from>
    <xdr:ext cx="599010" cy="259045"/>
    <xdr:sp macro="" textlink="">
      <xdr:nvSpPr>
        <xdr:cNvPr id="137" name="物件費該当値テキスト">
          <a:extLst>
            <a:ext uri="{FF2B5EF4-FFF2-40B4-BE49-F238E27FC236}">
              <a16:creationId xmlns:a16="http://schemas.microsoft.com/office/drawing/2014/main" id="{00000000-0008-0000-0600-000089000000}"/>
            </a:ext>
          </a:extLst>
        </xdr:cNvPr>
        <xdr:cNvSpPr txBox="1"/>
      </xdr:nvSpPr>
      <xdr:spPr>
        <a:xfrm>
          <a:off x="4686300" y="9798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175,846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115589</xdr:rowOff>
    </xdr:from>
    <xdr:to>
      <xdr:col>20</xdr:col>
      <xdr:colOff>38100</xdr:colOff>
      <xdr:row>58</xdr:row>
      <xdr:rowOff>45739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3746500" y="9888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36866</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3497795" y="99809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110244</xdr:rowOff>
    </xdr:from>
    <xdr:to>
      <xdr:col>15</xdr:col>
      <xdr:colOff>101600</xdr:colOff>
      <xdr:row>58</xdr:row>
      <xdr:rowOff>40394</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2857500" y="9882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31521</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2608795" y="9975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159,398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164075</xdr:rowOff>
    </xdr:from>
    <xdr:to>
      <xdr:col>10</xdr:col>
      <xdr:colOff>165100</xdr:colOff>
      <xdr:row>58</xdr:row>
      <xdr:rowOff>94225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968500" y="99367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85352</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1719795" y="100294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150546</xdr:rowOff>
    </xdr:from>
    <xdr:to>
      <xdr:col>6</xdr:col>
      <xdr:colOff>38100</xdr:colOff>
      <xdr:row>58</xdr:row>
      <xdr:rowOff>80696</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079500" y="9923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71823</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830795" y="10015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4" name="テキスト ボックス 153">
          <a:extLst>
            <a:ext uri="{FF2B5EF4-FFF2-40B4-BE49-F238E27FC236}">
              <a16:creationId xmlns:a16="http://schemas.microsoft.com/office/drawing/2014/main" id="{00000000-0008-0000-0600-00009A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98879</xdr:rowOff>
    </xdr:from>
    <xdr:to>
      <xdr:col>28</xdr:col>
      <xdr:colOff>114300</xdr:colOff>
      <xdr:row>79</xdr:row>
      <xdr:rowOff>98879</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128106</xdr:rowOff>
    </xdr:from>
    <xdr:ext cx="248786"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513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115207</xdr:rowOff>
    </xdr:from>
    <xdr:to>
      <xdr:col>28</xdr:col>
      <xdr:colOff>114300</xdr:colOff>
      <xdr:row>77</xdr:row>
      <xdr:rowOff>115207</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144434</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131535</xdr:rowOff>
    </xdr:from>
    <xdr:to>
      <xdr:col>28</xdr:col>
      <xdr:colOff>114300</xdr:colOff>
      <xdr:row>75</xdr:row>
      <xdr:rowOff>131535</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74</xdr:row>
      <xdr:rowOff>160762</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147865</xdr:rowOff>
    </xdr:from>
    <xdr:to>
      <xdr:col>28</xdr:col>
      <xdr:colOff>114300</xdr:colOff>
      <xdr:row>73</xdr:row>
      <xdr:rowOff>147865</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5642</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164193</xdr:rowOff>
    </xdr:from>
    <xdr:to>
      <xdr:col>28</xdr:col>
      <xdr:colOff>114300</xdr:colOff>
      <xdr:row>71</xdr:row>
      <xdr:rowOff>164193</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21970</xdr:rowOff>
    </xdr:from>
    <xdr:ext cx="53129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230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9072</xdr:rowOff>
    </xdr:from>
    <xdr:to>
      <xdr:col>28</xdr:col>
      <xdr:colOff>114300</xdr:colOff>
      <xdr:row>70</xdr:row>
      <xdr:rowOff>9072</xdr:rowOff>
    </xdr:to>
    <xdr:cxnSp macro="">
      <xdr:nvCxnSpPr>
        <xdr:cNvPr id="166" name="直線コネクタ 165">
          <a:extLst>
            <a:ext uri="{FF2B5EF4-FFF2-40B4-BE49-F238E27FC236}">
              <a16:creationId xmlns:a16="http://schemas.microsoft.com/office/drawing/2014/main" id="{00000000-0008-0000-0600-0000A6000000}"/>
            </a:ext>
          </a:extLst>
        </xdr:cNvPr>
        <xdr:cNvCxnSpPr/>
      </xdr:nvCxnSpPr>
      <xdr:spPr>
        <a:xfrm>
          <a:off x="762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38299</xdr:rowOff>
    </xdr:from>
    <xdr:ext cx="595419" cy="259045"/>
    <xdr:sp macro="" textlink="">
      <xdr:nvSpPr>
        <xdr:cNvPr id="167" name="テキスト ボックス 166">
          <a:extLst>
            <a:ext uri="{FF2B5EF4-FFF2-40B4-BE49-F238E27FC236}">
              <a16:creationId xmlns:a16="http://schemas.microsoft.com/office/drawing/2014/main" id="{00000000-0008-0000-0600-0000A7000000}"/>
            </a:ext>
          </a:extLst>
        </xdr:cNvPr>
        <xdr:cNvSpPr txBox="1"/>
      </xdr:nvSpPr>
      <xdr:spPr>
        <a:xfrm>
          <a:off x="166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9" name="テキスト ボックス 168">
          <a:extLst>
            <a:ext uri="{FF2B5EF4-FFF2-40B4-BE49-F238E27FC236}">
              <a16:creationId xmlns:a16="http://schemas.microsoft.com/office/drawing/2014/main" id="{00000000-0008-0000-0600-0000A9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0" name="維持補修費グラフ枠">
          <a:extLst>
            <a:ext uri="{FF2B5EF4-FFF2-40B4-BE49-F238E27FC236}">
              <a16:creationId xmlns:a16="http://schemas.microsoft.com/office/drawing/2014/main" id="{00000000-0008-0000-0600-0000AA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127846</xdr:rowOff>
    </xdr:from>
    <xdr:to>
      <xdr:col>24</xdr:col>
      <xdr:colOff>62865</xdr:colOff>
      <xdr:row>79</xdr:row>
      <xdr:rowOff>98062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flipV="1">
          <a:off x="4633595" y="12129346"/>
          <a:ext cx="1270" cy="15132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101889</xdr:rowOff>
    </xdr:from>
    <xdr:ext cx="313932" cy="259045"/>
    <xdr:sp macro="" textlink="">
      <xdr:nvSpPr>
        <xdr:cNvPr id="172" name="維持補修費最小値テキスト">
          <a:extLst>
            <a:ext uri="{FF2B5EF4-FFF2-40B4-BE49-F238E27FC236}">
              <a16:creationId xmlns:a16="http://schemas.microsoft.com/office/drawing/2014/main" id="{00000000-0008-0000-0600-0000AC000000}"/>
            </a:ext>
          </a:extLst>
        </xdr:cNvPr>
        <xdr:cNvSpPr txBox="1"/>
      </xdr:nvSpPr>
      <xdr:spPr>
        <a:xfrm>
          <a:off x="4686300" y="136464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98062</xdr:rowOff>
    </xdr:from>
    <xdr:to>
      <xdr:col>24</xdr:col>
      <xdr:colOff>152400</xdr:colOff>
      <xdr:row>79</xdr:row>
      <xdr:rowOff>98062</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4546600" y="1364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74523</xdr:rowOff>
    </xdr:from>
    <xdr:ext cx="534377" cy="259045"/>
    <xdr:sp macro="" textlink="">
      <xdr:nvSpPr>
        <xdr:cNvPr id="174" name="維持補修費最大値テキスト">
          <a:extLst>
            <a:ext uri="{FF2B5EF4-FFF2-40B4-BE49-F238E27FC236}">
              <a16:creationId xmlns:a16="http://schemas.microsoft.com/office/drawing/2014/main" id="{00000000-0008-0000-0600-0000AE000000}"/>
            </a:ext>
          </a:extLst>
        </xdr:cNvPr>
        <xdr:cNvSpPr txBox="1"/>
      </xdr:nvSpPr>
      <xdr:spPr>
        <a:xfrm>
          <a:off x="4686300" y="11904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92,726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127846</xdr:rowOff>
    </xdr:from>
    <xdr:to>
      <xdr:col>24</xdr:col>
      <xdr:colOff>152400</xdr:colOff>
      <xdr:row>70</xdr:row>
      <xdr:rowOff>127846</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4546600" y="12129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59249</xdr:rowOff>
    </xdr:from>
    <xdr:to>
      <xdr:col>24</xdr:col>
      <xdr:colOff>63500</xdr:colOff>
      <xdr:row>78</xdr:row>
      <xdr:rowOff>12533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flipV="1">
          <a:off x="3797300" y="13260899"/>
          <a:ext cx="838200" cy="124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9282</xdr:rowOff>
    </xdr:from>
    <xdr:ext cx="534377" cy="259045"/>
    <xdr:sp macro="" textlink="">
      <xdr:nvSpPr>
        <xdr:cNvPr id="177" name="維持補修費平均値テキスト">
          <a:extLst>
            <a:ext uri="{FF2B5EF4-FFF2-40B4-BE49-F238E27FC236}">
              <a16:creationId xmlns:a16="http://schemas.microsoft.com/office/drawing/2014/main" id="{00000000-0008-0000-0600-0000B1000000}"/>
            </a:ext>
          </a:extLst>
        </xdr:cNvPr>
        <xdr:cNvSpPr txBox="1"/>
      </xdr:nvSpPr>
      <xdr:spPr>
        <a:xfrm>
          <a:off x="4686300" y="130394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157855</xdr:rowOff>
    </xdr:from>
    <xdr:to>
      <xdr:col>24</xdr:col>
      <xdr:colOff>114300</xdr:colOff>
      <xdr:row>77</xdr:row>
      <xdr:rowOff>88005</xdr:rowOff>
    </xdr:to>
    <xdr:sp macro="" textlink="">
      <xdr:nvSpPr>
        <xdr:cNvPr id="178" name="フローチャート: 判断 177">
          <a:extLst>
            <a:ext uri="{FF2B5EF4-FFF2-40B4-BE49-F238E27FC236}">
              <a16:creationId xmlns:a16="http://schemas.microsoft.com/office/drawing/2014/main" id="{00000000-0008-0000-0600-0000B2000000}"/>
            </a:ext>
          </a:extLst>
        </xdr:cNvPr>
        <xdr:cNvSpPr/>
      </xdr:nvSpPr>
      <xdr:spPr>
        <a:xfrm>
          <a:off x="4584700" y="13188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8680</xdr:rowOff>
    </xdr:from>
    <xdr:to>
      <xdr:col>19</xdr:col>
      <xdr:colOff>177800</xdr:colOff>
      <xdr:row>78</xdr:row>
      <xdr:rowOff>12533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908300" y="13381780"/>
          <a:ext cx="889000" cy="38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25676</xdr:rowOff>
    </xdr:from>
    <xdr:to>
      <xdr:col>20</xdr:col>
      <xdr:colOff>38100</xdr:colOff>
      <xdr:row>77</xdr:row>
      <xdr:rowOff>127276</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3746500" y="13227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143803</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3530111" y="130025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8680</xdr:rowOff>
    </xdr:from>
    <xdr:to>
      <xdr:col>15</xdr:col>
      <xdr:colOff>50800</xdr:colOff>
      <xdr:row>78</xdr:row>
      <xdr:rowOff>100349</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019300" y="13381780"/>
          <a:ext cx="889000" cy="91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38264</xdr:rowOff>
    </xdr:from>
    <xdr:to>
      <xdr:col>15</xdr:col>
      <xdr:colOff>101600</xdr:colOff>
      <xdr:row>77</xdr:row>
      <xdr:rowOff>139864</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2857500" y="13239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156391</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2641111" y="13015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100349</xdr:rowOff>
    </xdr:from>
    <xdr:to>
      <xdr:col>10</xdr:col>
      <xdr:colOff>114300</xdr:colOff>
      <xdr:row>78</xdr:row>
      <xdr:rowOff>141610</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1130300" y="13473449"/>
          <a:ext cx="889000" cy="41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57860</xdr:rowOff>
    </xdr:from>
    <xdr:to>
      <xdr:col>10</xdr:col>
      <xdr:colOff>165100</xdr:colOff>
      <xdr:row>77</xdr:row>
      <xdr:rowOff>159460</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1968500" y="1325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76</xdr:row>
      <xdr:rowOff>4537</xdr:rowOff>
    </xdr:from>
    <xdr:ext cx="534377"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1752111" y="13034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95659</xdr:rowOff>
    </xdr:from>
    <xdr:to>
      <xdr:col>6</xdr:col>
      <xdr:colOff>38100</xdr:colOff>
      <xdr:row>78</xdr:row>
      <xdr:rowOff>25809</xdr:rowOff>
    </xdr:to>
    <xdr:sp macro="" textlink="">
      <xdr:nvSpPr>
        <xdr:cNvPr id="188" name="フローチャート: 判断 187">
          <a:extLst>
            <a:ext uri="{FF2B5EF4-FFF2-40B4-BE49-F238E27FC236}">
              <a16:creationId xmlns:a16="http://schemas.microsoft.com/office/drawing/2014/main" id="{00000000-0008-0000-0600-0000BC000000}"/>
            </a:ext>
          </a:extLst>
        </xdr:cNvPr>
        <xdr:cNvSpPr/>
      </xdr:nvSpPr>
      <xdr:spPr>
        <a:xfrm>
          <a:off x="1079500" y="13297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76</xdr:row>
      <xdr:rowOff>42336</xdr:rowOff>
    </xdr:from>
    <xdr:ext cx="534377"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863111" y="130725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8449</xdr:rowOff>
    </xdr:from>
    <xdr:to>
      <xdr:col>24</xdr:col>
      <xdr:colOff>114300</xdr:colOff>
      <xdr:row>77</xdr:row>
      <xdr:rowOff>110049</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4584700" y="13210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158326</xdr:rowOff>
    </xdr:from>
    <xdr:ext cx="534377" cy="259045"/>
    <xdr:sp macro="" textlink="">
      <xdr:nvSpPr>
        <xdr:cNvPr id="196" name="維持補修費該当値テキスト">
          <a:extLst>
            <a:ext uri="{FF2B5EF4-FFF2-40B4-BE49-F238E27FC236}">
              <a16:creationId xmlns:a16="http://schemas.microsoft.com/office/drawing/2014/main" id="{00000000-0008-0000-0600-0000C4000000}"/>
            </a:ext>
          </a:extLst>
        </xdr:cNvPr>
        <xdr:cNvSpPr txBox="1"/>
      </xdr:nvSpPr>
      <xdr:spPr>
        <a:xfrm>
          <a:off x="4686300" y="13188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133183</xdr:rowOff>
    </xdr:from>
    <xdr:to>
      <xdr:col>20</xdr:col>
      <xdr:colOff>38100</xdr:colOff>
      <xdr:row>78</xdr:row>
      <xdr:rowOff>63333</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3746500" y="13334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78</xdr:row>
      <xdr:rowOff>54460</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3530111" y="134275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129330</xdr:rowOff>
    </xdr:from>
    <xdr:to>
      <xdr:col>15</xdr:col>
      <xdr:colOff>101600</xdr:colOff>
      <xdr:row>78</xdr:row>
      <xdr:rowOff>59480</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2857500" y="1333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78</xdr:row>
      <xdr:rowOff>50607</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2641111" y="134237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49549</xdr:rowOff>
    </xdr:from>
    <xdr:to>
      <xdr:col>10</xdr:col>
      <xdr:colOff>165100</xdr:colOff>
      <xdr:row>78</xdr:row>
      <xdr:rowOff>151149</xdr:rowOff>
    </xdr:to>
    <xdr:sp macro="" textlink="">
      <xdr:nvSpPr>
        <xdr:cNvPr id="201" name="楕円 200">
          <a:extLst>
            <a:ext uri="{FF2B5EF4-FFF2-40B4-BE49-F238E27FC236}">
              <a16:creationId xmlns:a16="http://schemas.microsoft.com/office/drawing/2014/main" id="{00000000-0008-0000-0600-0000C9000000}"/>
            </a:ext>
          </a:extLst>
        </xdr:cNvPr>
        <xdr:cNvSpPr/>
      </xdr:nvSpPr>
      <xdr:spPr>
        <a:xfrm>
          <a:off x="1968500" y="13422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78</xdr:row>
      <xdr:rowOff>142276</xdr:rowOff>
    </xdr:from>
    <xdr:ext cx="534377" cy="259045"/>
    <xdr:sp macro="" textlink="">
      <xdr:nvSpPr>
        <xdr:cNvPr id="202" name="テキスト ボックス 201">
          <a:extLst>
            <a:ext uri="{FF2B5EF4-FFF2-40B4-BE49-F238E27FC236}">
              <a16:creationId xmlns:a16="http://schemas.microsoft.com/office/drawing/2014/main" id="{00000000-0008-0000-0600-0000CA000000}"/>
            </a:ext>
          </a:extLst>
        </xdr:cNvPr>
        <xdr:cNvSpPr txBox="1"/>
      </xdr:nvSpPr>
      <xdr:spPr>
        <a:xfrm>
          <a:off x="1752111" y="135153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90810</xdr:rowOff>
    </xdr:from>
    <xdr:to>
      <xdr:col>6</xdr:col>
      <xdr:colOff>38100</xdr:colOff>
      <xdr:row>79</xdr:row>
      <xdr:rowOff>20960</xdr:rowOff>
    </xdr:to>
    <xdr:sp macro="" textlink="">
      <xdr:nvSpPr>
        <xdr:cNvPr id="203" name="楕円 202">
          <a:extLst>
            <a:ext uri="{FF2B5EF4-FFF2-40B4-BE49-F238E27FC236}">
              <a16:creationId xmlns:a16="http://schemas.microsoft.com/office/drawing/2014/main" id="{00000000-0008-0000-0600-0000CB000000}"/>
            </a:ext>
          </a:extLst>
        </xdr:cNvPr>
        <xdr:cNvSpPr/>
      </xdr:nvSpPr>
      <xdr:spPr>
        <a:xfrm>
          <a:off x="1079500" y="13463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12087</xdr:rowOff>
    </xdr:from>
    <xdr:ext cx="469744" cy="259045"/>
    <xdr:sp macro="" textlink="">
      <xdr:nvSpPr>
        <xdr:cNvPr id="204" name="テキスト ボックス 203">
          <a:extLst>
            <a:ext uri="{FF2B5EF4-FFF2-40B4-BE49-F238E27FC236}">
              <a16:creationId xmlns:a16="http://schemas.microsoft.com/office/drawing/2014/main" id="{00000000-0008-0000-0600-0000CC000000}"/>
            </a:ext>
          </a:extLst>
        </xdr:cNvPr>
        <xdr:cNvSpPr txBox="1"/>
      </xdr:nvSpPr>
      <xdr:spPr>
        <a:xfrm>
          <a:off x="895428" y="13556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98</xdr:row>
      <xdr:rowOff>139700</xdr:rowOff>
    </xdr:from>
    <xdr:to>
      <xdr:col>28</xdr:col>
      <xdr:colOff>114300</xdr:colOff>
      <xdr:row>98</xdr:row>
      <xdr:rowOff>139700</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97</xdr:row>
      <xdr:rowOff>168927</xdr:rowOff>
    </xdr:from>
    <xdr:ext cx="53129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230701" y="167995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70791</xdr:rowOff>
    </xdr:from>
    <xdr:to>
      <xdr:col>24</xdr:col>
      <xdr:colOff>62865</xdr:colOff>
      <xdr:row>98</xdr:row>
      <xdr:rowOff>88860</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501291"/>
          <a:ext cx="1270" cy="13896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92687</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94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55,560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88860</xdr:rowOff>
    </xdr:from>
    <xdr:to>
      <xdr:col>24</xdr:col>
      <xdr:colOff>152400</xdr:colOff>
      <xdr:row>98</xdr:row>
      <xdr:rowOff>88860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9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17468</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276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207,536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70791</xdr:rowOff>
    </xdr:from>
    <xdr:to>
      <xdr:col>24</xdr:col>
      <xdr:colOff>152400</xdr:colOff>
      <xdr:row>90</xdr:row>
      <xdr:rowOff>70791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501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162761</xdr:rowOff>
    </xdr:from>
    <xdr:to>
      <xdr:col>24</xdr:col>
      <xdr:colOff>63500</xdr:colOff>
      <xdr:row>94</xdr:row>
      <xdr:rowOff>13494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a:off x="3797300" y="16107611"/>
          <a:ext cx="838200" cy="22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42153</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32990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109,003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63726</xdr:rowOff>
    </xdr:from>
    <xdr:to>
      <xdr:col>24</xdr:col>
      <xdr:colOff>114300</xdr:colOff>
      <xdr:row>95</xdr:row>
      <xdr:rowOff>165326</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351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162761</xdr:rowOff>
    </xdr:from>
    <xdr:to>
      <xdr:col>19</xdr:col>
      <xdr:colOff>177800</xdr:colOff>
      <xdr:row>94</xdr:row>
      <xdr:rowOff>143943</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107611"/>
          <a:ext cx="889000" cy="152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99516</xdr:rowOff>
    </xdr:from>
    <xdr:to>
      <xdr:col>20</xdr:col>
      <xdr:colOff>38100</xdr:colOff>
      <xdr:row>96</xdr:row>
      <xdr:rowOff>29666</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387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20793</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479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18542</xdr:rowOff>
    </xdr:from>
    <xdr:to>
      <xdr:col>15</xdr:col>
      <xdr:colOff>50800</xdr:colOff>
      <xdr:row>94</xdr:row>
      <xdr:rowOff>143943</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134842"/>
          <a:ext cx="889000" cy="125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20284</xdr:rowOff>
    </xdr:from>
    <xdr:to>
      <xdr:col>15</xdr:col>
      <xdr:colOff>101600</xdr:colOff>
      <xdr:row>96</xdr:row>
      <xdr:rowOff>121884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479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113011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41111" y="16572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18542</xdr:rowOff>
    </xdr:from>
    <xdr:to>
      <xdr:col>10</xdr:col>
      <xdr:colOff>114300</xdr:colOff>
      <xdr:row>95</xdr:row>
      <xdr:rowOff>127904</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134842"/>
          <a:ext cx="889000" cy="280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86385</xdr:rowOff>
    </xdr:from>
    <xdr:to>
      <xdr:col>10</xdr:col>
      <xdr:colOff>165100</xdr:colOff>
      <xdr:row>96</xdr:row>
      <xdr:rowOff>16535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374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7662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466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18373</xdr:rowOff>
    </xdr:from>
    <xdr:to>
      <xdr:col>6</xdr:col>
      <xdr:colOff>38100</xdr:colOff>
      <xdr:row>97</xdr:row>
      <xdr:rowOff>119973</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649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111100</xdr:rowOff>
    </xdr:from>
    <xdr:ext cx="534377"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63111" y="16741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134144</xdr:rowOff>
    </xdr:from>
    <xdr:to>
      <xdr:col>24</xdr:col>
      <xdr:colOff>114300</xdr:colOff>
      <xdr:row>94</xdr:row>
      <xdr:rowOff>64294</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078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157021</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5930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138,802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111961</xdr:rowOff>
    </xdr:from>
    <xdr:to>
      <xdr:col>20</xdr:col>
      <xdr:colOff>38100</xdr:colOff>
      <xdr:row>94</xdr:row>
      <xdr:rowOff>42111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056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92</xdr:row>
      <xdr:rowOff>58638</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58320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93143</xdr:rowOff>
    </xdr:from>
    <xdr:to>
      <xdr:col>15</xdr:col>
      <xdr:colOff>101600</xdr:colOff>
      <xdr:row>95</xdr:row>
      <xdr:rowOff>23293</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209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93</xdr:row>
      <xdr:rowOff>39820</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5984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93</xdr:row>
      <xdr:rowOff>139192</xdr:rowOff>
    </xdr:from>
    <xdr:to>
      <xdr:col>10</xdr:col>
      <xdr:colOff>165100</xdr:colOff>
      <xdr:row>94</xdr:row>
      <xdr:rowOff>69342</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084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92</xdr:row>
      <xdr:rowOff>85869</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58592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77104</xdr:rowOff>
    </xdr:from>
    <xdr:to>
      <xdr:col>6</xdr:col>
      <xdr:colOff>38100</xdr:colOff>
      <xdr:row>96</xdr:row>
      <xdr:rowOff>7254</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364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23781</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30795" y="161400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160815</xdr:rowOff>
    </xdr:from>
    <xdr:to>
      <xdr:col>54</xdr:col>
      <xdr:colOff>189865</xdr:colOff>
      <xdr:row>38</xdr:row>
      <xdr:rowOff>24089</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304315"/>
          <a:ext cx="1270" cy="123487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27916</xdr:rowOff>
    </xdr:from>
    <xdr:ext cx="599010"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43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100,688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24089</xdr:rowOff>
    </xdr:from>
    <xdr:to>
      <xdr:col>55</xdr:col>
      <xdr:colOff>88900</xdr:colOff>
      <xdr:row>38</xdr:row>
      <xdr:rowOff>24089</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39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107492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0795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748,916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160815</xdr:rowOff>
    </xdr:from>
    <xdr:to>
      <xdr:col>55</xdr:col>
      <xdr:colOff>88900</xdr:colOff>
      <xdr:row>30</xdr:row>
      <xdr:rowOff>160815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304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44738</xdr:rowOff>
    </xdr:from>
    <xdr:to>
      <xdr:col>55</xdr:col>
      <xdr:colOff>0</xdr:colOff>
      <xdr:row>36</xdr:row>
      <xdr:rowOff>83095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flipV="1">
          <a:off x="9639300" y="6216938"/>
          <a:ext cx="838200" cy="38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55617</xdr:rowOff>
    </xdr:from>
    <xdr:ext cx="599010"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22781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226,147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77190</xdr:rowOff>
    </xdr:from>
    <xdr:to>
      <xdr:col>55</xdr:col>
      <xdr:colOff>50800</xdr:colOff>
      <xdr:row>37</xdr:row>
      <xdr:rowOff>7340</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24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63993</xdr:rowOff>
    </xdr:from>
    <xdr:to>
      <xdr:col>50</xdr:col>
      <xdr:colOff>114300</xdr:colOff>
      <xdr:row>36</xdr:row>
      <xdr:rowOff>83095</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a:off x="8750300" y="6236193"/>
          <a:ext cx="889000" cy="19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121150</xdr:rowOff>
    </xdr:from>
    <xdr:to>
      <xdr:col>50</xdr:col>
      <xdr:colOff>165100</xdr:colOff>
      <xdr:row>37</xdr:row>
      <xdr:rowOff>51300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29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42427</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39795" y="63860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63993</xdr:rowOff>
    </xdr:from>
    <xdr:to>
      <xdr:col>45</xdr:col>
      <xdr:colOff>177800</xdr:colOff>
      <xdr:row>36</xdr:row>
      <xdr:rowOff>119734</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236193"/>
          <a:ext cx="889000" cy="5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141773</xdr:rowOff>
    </xdr:from>
    <xdr:to>
      <xdr:col>46</xdr:col>
      <xdr:colOff>38100</xdr:colOff>
      <xdr:row>37</xdr:row>
      <xdr:rowOff>71923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13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63050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50795" y="6406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42240</xdr:rowOff>
    </xdr:from>
    <xdr:to>
      <xdr:col>41</xdr:col>
      <xdr:colOff>50800</xdr:colOff>
      <xdr:row>36</xdr:row>
      <xdr:rowOff>119734</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042990"/>
          <a:ext cx="889000" cy="24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2621</xdr:rowOff>
    </xdr:from>
    <xdr:to>
      <xdr:col>41</xdr:col>
      <xdr:colOff>101600</xdr:colOff>
      <xdr:row>37</xdr:row>
      <xdr:rowOff>104221</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6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95348</xdr:rowOff>
    </xdr:from>
    <xdr:ext cx="59901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61795" y="6438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148479</xdr:rowOff>
    </xdr:from>
    <xdr:to>
      <xdr:col>36</xdr:col>
      <xdr:colOff>165100</xdr:colOff>
      <xdr:row>36</xdr:row>
      <xdr:rowOff>78629</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614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36</xdr:row>
      <xdr:rowOff>69756</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6241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278,725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165388</xdr:rowOff>
    </xdr:from>
    <xdr:to>
      <xdr:col>55</xdr:col>
      <xdr:colOff>50800</xdr:colOff>
      <xdr:row>36</xdr:row>
      <xdr:rowOff>95538</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166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16815</xdr:rowOff>
    </xdr:from>
    <xdr:ext cx="599010"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0175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32295</xdr:rowOff>
    </xdr:from>
    <xdr:to>
      <xdr:col>50</xdr:col>
      <xdr:colOff>165100</xdr:colOff>
      <xdr:row>36</xdr:row>
      <xdr:rowOff>133895</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20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34</xdr:row>
      <xdr:rowOff>150422</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59797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13193</xdr:rowOff>
    </xdr:from>
    <xdr:to>
      <xdr:col>46</xdr:col>
      <xdr:colOff>38100</xdr:colOff>
      <xdr:row>36</xdr:row>
      <xdr:rowOff>114793</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1853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34</xdr:row>
      <xdr:rowOff>131320</xdr:rowOff>
    </xdr:from>
    <xdr:ext cx="59901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50795" y="59606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68934</xdr:rowOff>
    </xdr:from>
    <xdr:to>
      <xdr:col>41</xdr:col>
      <xdr:colOff>101600</xdr:colOff>
      <xdr:row>36</xdr:row>
      <xdr:rowOff>170534</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24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15611</xdr:rowOff>
    </xdr:from>
    <xdr:ext cx="599010"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61795" y="601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162890</xdr:rowOff>
    </xdr:from>
    <xdr:to>
      <xdr:col>36</xdr:col>
      <xdr:colOff>165100</xdr:colOff>
      <xdr:row>35</xdr:row>
      <xdr:rowOff>93040</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5992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109567</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57674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144434</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160762</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5642</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9" name="テキスト ボックス 338">
          <a:extLst>
            <a:ext uri="{FF2B5EF4-FFF2-40B4-BE49-F238E27FC236}">
              <a16:creationId xmlns:a16="http://schemas.microsoft.com/office/drawing/2014/main" id="{00000000-0008-0000-0600-000053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1" name="テキスト ボックス 340">
          <a:extLst>
            <a:ext uri="{FF2B5EF4-FFF2-40B4-BE49-F238E27FC236}">
              <a16:creationId xmlns:a16="http://schemas.microsoft.com/office/drawing/2014/main" id="{00000000-0008-0000-0600-000055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2" name="普通建設事業費グラフ枠">
          <a:extLst>
            <a:ext uri="{FF2B5EF4-FFF2-40B4-BE49-F238E27FC236}">
              <a16:creationId xmlns:a16="http://schemas.microsoft.com/office/drawing/2014/main" id="{00000000-0008-0000-0600-000056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140446</xdr:rowOff>
    </xdr:from>
    <xdr:to>
      <xdr:col>54</xdr:col>
      <xdr:colOff>189865</xdr:colOff>
      <xdr:row>59</xdr:row>
      <xdr:rowOff>38470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flipV="1">
          <a:off x="10475595" y="8541496"/>
          <a:ext cx="1270" cy="16125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42297</xdr:rowOff>
    </xdr:from>
    <xdr:ext cx="534377" cy="259045"/>
    <xdr:sp macro="" textlink="">
      <xdr:nvSpPr>
        <xdr:cNvPr id="344" name="普通建設事業費最小値テキスト">
          <a:extLst>
            <a:ext uri="{FF2B5EF4-FFF2-40B4-BE49-F238E27FC236}">
              <a16:creationId xmlns:a16="http://schemas.microsoft.com/office/drawing/2014/main" id="{00000000-0008-0000-0600-000058010000}"/>
            </a:ext>
          </a:extLst>
        </xdr:cNvPr>
        <xdr:cNvSpPr txBox="1"/>
      </xdr:nvSpPr>
      <xdr:spPr>
        <a:xfrm>
          <a:off x="10528300" y="10157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38470</xdr:rowOff>
    </xdr:from>
    <xdr:to>
      <xdr:col>55</xdr:col>
      <xdr:colOff>88900</xdr:colOff>
      <xdr:row>59</xdr:row>
      <xdr:rowOff>38470</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10388600" y="10154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87123</xdr:rowOff>
    </xdr:from>
    <xdr:ext cx="690189" cy="259045"/>
    <xdr:sp macro="" textlink="">
      <xdr:nvSpPr>
        <xdr:cNvPr id="346" name="普通建設事業費最大値テキスト">
          <a:extLst>
            <a:ext uri="{FF2B5EF4-FFF2-40B4-BE49-F238E27FC236}">
              <a16:creationId xmlns:a16="http://schemas.microsoft.com/office/drawing/2014/main" id="{00000000-0008-0000-0600-00005A010000}"/>
            </a:ext>
          </a:extLst>
        </xdr:cNvPr>
        <xdr:cNvSpPr txBox="1"/>
      </xdr:nvSpPr>
      <xdr:spPr>
        <a:xfrm>
          <a:off x="10528300" y="831672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1,024,543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140446</xdr:rowOff>
    </xdr:from>
    <xdr:to>
      <xdr:col>55</xdr:col>
      <xdr:colOff>88900</xdr:colOff>
      <xdr:row>49</xdr:row>
      <xdr:rowOff>140446</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10388600" y="8541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19241</xdr:rowOff>
    </xdr:from>
    <xdr:to>
      <xdr:col>55</xdr:col>
      <xdr:colOff>0</xdr:colOff>
      <xdr:row>57</xdr:row>
      <xdr:rowOff>159794</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flipV="1">
          <a:off x="9639300" y="9791891"/>
          <a:ext cx="838200" cy="1405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3365</xdr:rowOff>
    </xdr:from>
    <xdr:ext cx="599010" cy="259045"/>
    <xdr:sp macro="" textlink="">
      <xdr:nvSpPr>
        <xdr:cNvPr id="349" name="普通建設事業費平均値テキスト">
          <a:extLst>
            <a:ext uri="{FF2B5EF4-FFF2-40B4-BE49-F238E27FC236}">
              <a16:creationId xmlns:a16="http://schemas.microsoft.com/office/drawing/2014/main" id="{00000000-0008-0000-0600-00005D010000}"/>
            </a:ext>
          </a:extLst>
        </xdr:cNvPr>
        <xdr:cNvSpPr txBox="1"/>
      </xdr:nvSpPr>
      <xdr:spPr>
        <a:xfrm>
          <a:off x="10528300" y="97760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224,172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24938</xdr:rowOff>
    </xdr:from>
    <xdr:to>
      <xdr:col>55</xdr:col>
      <xdr:colOff>50800</xdr:colOff>
      <xdr:row>57</xdr:row>
      <xdr:rowOff>126538</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10426700" y="979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159794</xdr:rowOff>
    </xdr:from>
    <xdr:to>
      <xdr:col>50</xdr:col>
      <xdr:colOff>114300</xdr:colOff>
      <xdr:row>58</xdr:row>
      <xdr:rowOff>52086</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8750300" y="9932444"/>
          <a:ext cx="889000" cy="637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72619</xdr:rowOff>
    </xdr:from>
    <xdr:to>
      <xdr:col>50</xdr:col>
      <xdr:colOff>165100</xdr:colOff>
      <xdr:row>58</xdr:row>
      <xdr:rowOff>2769</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9588500" y="9845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19296</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9339795" y="9620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52086</xdr:rowOff>
    </xdr:from>
    <xdr:to>
      <xdr:col>45</xdr:col>
      <xdr:colOff>177800</xdr:colOff>
      <xdr:row>58</xdr:row>
      <xdr:rowOff>104432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7861300" y="9996186"/>
          <a:ext cx="889000" cy="52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56640</xdr:rowOff>
    </xdr:from>
    <xdr:to>
      <xdr:col>46</xdr:col>
      <xdr:colOff>38100</xdr:colOff>
      <xdr:row>57</xdr:row>
      <xdr:rowOff>158240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8699500" y="9829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3317</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8450795" y="9604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204,757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93426</xdr:rowOff>
    </xdr:from>
    <xdr:to>
      <xdr:col>41</xdr:col>
      <xdr:colOff>50800</xdr:colOff>
      <xdr:row>58</xdr:row>
      <xdr:rowOff>104432</xdr:rowOff>
    </xdr:to>
    <xdr:cxnSp macro="">
      <xdr:nvCxnSpPr>
        <xdr:cNvPr id="357" name="直線コネクタ 356">
          <a:extLst>
            <a:ext uri="{FF2B5EF4-FFF2-40B4-BE49-F238E27FC236}">
              <a16:creationId xmlns:a16="http://schemas.microsoft.com/office/drawing/2014/main" id="{00000000-0008-0000-0600-000065010000}"/>
            </a:ext>
          </a:extLst>
        </xdr:cNvPr>
        <xdr:cNvCxnSpPr/>
      </xdr:nvCxnSpPr>
      <xdr:spPr>
        <a:xfrm>
          <a:off x="6972300" y="10037526"/>
          <a:ext cx="889000" cy="1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69446</xdr:rowOff>
    </xdr:from>
    <xdr:to>
      <xdr:col>41</xdr:col>
      <xdr:colOff>101600</xdr:colOff>
      <xdr:row>57</xdr:row>
      <xdr:rowOff>171046</xdr:rowOff>
    </xdr:to>
    <xdr:sp macro="" textlink="">
      <xdr:nvSpPr>
        <xdr:cNvPr id="358" name="フローチャート: 判断 357">
          <a:extLst>
            <a:ext uri="{FF2B5EF4-FFF2-40B4-BE49-F238E27FC236}">
              <a16:creationId xmlns:a16="http://schemas.microsoft.com/office/drawing/2014/main" id="{00000000-0008-0000-0600-000066010000}"/>
            </a:ext>
          </a:extLst>
        </xdr:cNvPr>
        <xdr:cNvSpPr/>
      </xdr:nvSpPr>
      <xdr:spPr>
        <a:xfrm>
          <a:off x="7810500" y="98420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16123</xdr:rowOff>
    </xdr:from>
    <xdr:ext cx="59901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7561795" y="96173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64091</xdr:rowOff>
    </xdr:from>
    <xdr:to>
      <xdr:col>36</xdr:col>
      <xdr:colOff>165100</xdr:colOff>
      <xdr:row>57</xdr:row>
      <xdr:rowOff>165691</xdr:rowOff>
    </xdr:to>
    <xdr:sp macro="" textlink="">
      <xdr:nvSpPr>
        <xdr:cNvPr id="360" name="フローチャート: 判断 359">
          <a:extLst>
            <a:ext uri="{FF2B5EF4-FFF2-40B4-BE49-F238E27FC236}">
              <a16:creationId xmlns:a16="http://schemas.microsoft.com/office/drawing/2014/main" id="{00000000-0008-0000-0600-000068010000}"/>
            </a:ext>
          </a:extLst>
        </xdr:cNvPr>
        <xdr:cNvSpPr/>
      </xdr:nvSpPr>
      <xdr:spPr>
        <a:xfrm>
          <a:off x="6921500" y="98367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10768</xdr:rowOff>
    </xdr:from>
    <xdr:ext cx="59901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672795" y="96119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139891</xdr:rowOff>
    </xdr:from>
    <xdr:to>
      <xdr:col>55</xdr:col>
      <xdr:colOff>50800</xdr:colOff>
      <xdr:row>57</xdr:row>
      <xdr:rowOff>70041</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10426700" y="9741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162768</xdr:rowOff>
    </xdr:from>
    <xdr:ext cx="599010" cy="259045"/>
    <xdr:sp macro="" textlink="">
      <xdr:nvSpPr>
        <xdr:cNvPr id="368" name="普通建設事業費該当値テキスト">
          <a:extLst>
            <a:ext uri="{FF2B5EF4-FFF2-40B4-BE49-F238E27FC236}">
              <a16:creationId xmlns:a16="http://schemas.microsoft.com/office/drawing/2014/main" id="{00000000-0008-0000-0600-000070010000}"/>
            </a:ext>
          </a:extLst>
        </xdr:cNvPr>
        <xdr:cNvSpPr txBox="1"/>
      </xdr:nvSpPr>
      <xdr:spPr>
        <a:xfrm>
          <a:off x="10528300" y="9592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258,772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108994</xdr:rowOff>
    </xdr:from>
    <xdr:to>
      <xdr:col>50</xdr:col>
      <xdr:colOff>165100</xdr:colOff>
      <xdr:row>58</xdr:row>
      <xdr:rowOff>39144</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9588500" y="9881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30271</xdr:rowOff>
    </xdr:from>
    <xdr:ext cx="59901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339795" y="9974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1286</xdr:rowOff>
    </xdr:from>
    <xdr:to>
      <xdr:col>46</xdr:col>
      <xdr:colOff>38100</xdr:colOff>
      <xdr:row>58</xdr:row>
      <xdr:rowOff>102886</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8699500" y="994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94013</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8450795" y="100381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53632</xdr:rowOff>
    </xdr:from>
    <xdr:to>
      <xdr:col>41</xdr:col>
      <xdr:colOff>101600</xdr:colOff>
      <xdr:row>58</xdr:row>
      <xdr:rowOff>155232</xdr:rowOff>
    </xdr:to>
    <xdr:sp macro="" textlink="">
      <xdr:nvSpPr>
        <xdr:cNvPr id="373" name="楕円 372">
          <a:extLst>
            <a:ext uri="{FF2B5EF4-FFF2-40B4-BE49-F238E27FC236}">
              <a16:creationId xmlns:a16="http://schemas.microsoft.com/office/drawing/2014/main" id="{00000000-0008-0000-0600-000075010000}"/>
            </a:ext>
          </a:extLst>
        </xdr:cNvPr>
        <xdr:cNvSpPr/>
      </xdr:nvSpPr>
      <xdr:spPr>
        <a:xfrm>
          <a:off x="7810500" y="9997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146359</xdr:rowOff>
    </xdr:from>
    <xdr:ext cx="599010" cy="259045"/>
    <xdr:sp macro="" textlink="">
      <xdr:nvSpPr>
        <xdr:cNvPr id="374" name="テキスト ボックス 373">
          <a:extLst>
            <a:ext uri="{FF2B5EF4-FFF2-40B4-BE49-F238E27FC236}">
              <a16:creationId xmlns:a16="http://schemas.microsoft.com/office/drawing/2014/main" id="{00000000-0008-0000-0600-000076010000}"/>
            </a:ext>
          </a:extLst>
        </xdr:cNvPr>
        <xdr:cNvSpPr txBox="1"/>
      </xdr:nvSpPr>
      <xdr:spPr>
        <a:xfrm>
          <a:off x="7561795" y="1009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42626</xdr:rowOff>
    </xdr:from>
    <xdr:to>
      <xdr:col>36</xdr:col>
      <xdr:colOff>165100</xdr:colOff>
      <xdr:row>58</xdr:row>
      <xdr:rowOff>144226</xdr:rowOff>
    </xdr:to>
    <xdr:sp macro="" textlink="">
      <xdr:nvSpPr>
        <xdr:cNvPr id="375" name="楕円 374">
          <a:extLst>
            <a:ext uri="{FF2B5EF4-FFF2-40B4-BE49-F238E27FC236}">
              <a16:creationId xmlns:a16="http://schemas.microsoft.com/office/drawing/2014/main" id="{00000000-0008-0000-0600-000077010000}"/>
            </a:ext>
          </a:extLst>
        </xdr:cNvPr>
        <xdr:cNvSpPr/>
      </xdr:nvSpPr>
      <xdr:spPr>
        <a:xfrm>
          <a:off x="6921500" y="9986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135353</xdr:rowOff>
    </xdr:from>
    <xdr:ext cx="599010" cy="259045"/>
    <xdr:sp macro="" textlink="">
      <xdr:nvSpPr>
        <xdr:cNvPr id="376" name="テキスト ボックス 375">
          <a:extLst>
            <a:ext uri="{FF2B5EF4-FFF2-40B4-BE49-F238E27FC236}">
              <a16:creationId xmlns:a16="http://schemas.microsoft.com/office/drawing/2014/main" id="{00000000-0008-0000-0600-000078010000}"/>
            </a:ext>
          </a:extLst>
        </xdr:cNvPr>
        <xdr:cNvSpPr txBox="1"/>
      </xdr:nvSpPr>
      <xdr:spPr>
        <a:xfrm>
          <a:off x="6672795" y="10079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108,339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1" name="直線コネクタ 390">
          <a:extLst>
            <a:ext uri="{FF2B5EF4-FFF2-40B4-BE49-F238E27FC236}">
              <a16:creationId xmlns:a16="http://schemas.microsoft.com/office/drawing/2014/main" id="{00000000-0008-0000-0600-000087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4" name="テキスト ボックス 393">
          <a:extLst>
            <a:ext uri="{FF2B5EF4-FFF2-40B4-BE49-F238E27FC236}">
              <a16:creationId xmlns:a16="http://schemas.microsoft.com/office/drawing/2014/main" id="{00000000-0008-0000-0600-00008A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6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普通建設事業費 （ うち新規整備　）グラフ枠">
          <a:extLst>
            <a:ext uri="{FF2B5EF4-FFF2-40B4-BE49-F238E27FC236}">
              <a16:creationId xmlns:a16="http://schemas.microsoft.com/office/drawing/2014/main" id="{00000000-0008-0000-06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35271</xdr:rowOff>
    </xdr:from>
    <xdr:to>
      <xdr:col>54</xdr:col>
      <xdr:colOff>189865</xdr:colOff>
      <xdr:row>78</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flipV="1">
          <a:off x="10475595" y="12036771"/>
          <a:ext cx="1270" cy="1476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143527</xdr:rowOff>
    </xdr:from>
    <xdr:ext cx="249299" cy="259045"/>
    <xdr:sp macro="" textlink="">
      <xdr:nvSpPr>
        <xdr:cNvPr id="399" name="普通建設事業費 （ うち新規整備　）最小値テキスト">
          <a:extLst>
            <a:ext uri="{FF2B5EF4-FFF2-40B4-BE49-F238E27FC236}">
              <a16:creationId xmlns:a16="http://schemas.microsoft.com/office/drawing/2014/main" id="{00000000-0008-0000-0600-00008F010000}"/>
            </a:ext>
          </a:extLst>
        </xdr:cNvPr>
        <xdr:cNvSpPr txBox="1"/>
      </xdr:nvSpPr>
      <xdr:spPr>
        <a:xfrm>
          <a:off x="10528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139700</xdr:rowOff>
    </xdr:from>
    <xdr:to>
      <xdr:col>55</xdr:col>
      <xdr:colOff>88900</xdr:colOff>
      <xdr:row>78</xdr:row>
      <xdr:rowOff>139700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10388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153398</xdr:rowOff>
    </xdr:from>
    <xdr:ext cx="599010" cy="259045"/>
    <xdr:sp macro="" textlink="">
      <xdr:nvSpPr>
        <xdr:cNvPr id="401" name="普通建設事業費 （ うち新規整備　）最大値テキスト">
          <a:extLst>
            <a:ext uri="{FF2B5EF4-FFF2-40B4-BE49-F238E27FC236}">
              <a16:creationId xmlns:a16="http://schemas.microsoft.com/office/drawing/2014/main" id="{00000000-0008-0000-0600-000091010000}"/>
            </a:ext>
          </a:extLst>
        </xdr:cNvPr>
        <xdr:cNvSpPr txBox="1"/>
      </xdr:nvSpPr>
      <xdr:spPr>
        <a:xfrm>
          <a:off x="10528300" y="11811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322,841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35271</xdr:rowOff>
    </xdr:from>
    <xdr:to>
      <xdr:col>55</xdr:col>
      <xdr:colOff>88900</xdr:colOff>
      <xdr:row>70</xdr:row>
      <xdr:rowOff>35271</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10388600" y="12036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47369</xdr:rowOff>
    </xdr:from>
    <xdr:to>
      <xdr:col>55</xdr:col>
      <xdr:colOff>0</xdr:colOff>
      <xdr:row>78</xdr:row>
      <xdr:rowOff>138579</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9639300" y="13420469"/>
          <a:ext cx="838200" cy="912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24232</xdr:rowOff>
    </xdr:from>
    <xdr:ext cx="534377" cy="259045"/>
    <xdr:sp macro="" textlink="">
      <xdr:nvSpPr>
        <xdr:cNvPr id="404" name="普通建設事業費 （ うち新規整備　）平均値テキスト">
          <a:extLst>
            <a:ext uri="{FF2B5EF4-FFF2-40B4-BE49-F238E27FC236}">
              <a16:creationId xmlns:a16="http://schemas.microsoft.com/office/drawing/2014/main" id="{00000000-0008-0000-0600-000094010000}"/>
            </a:ext>
          </a:extLst>
        </xdr:cNvPr>
        <xdr:cNvSpPr txBox="1"/>
      </xdr:nvSpPr>
      <xdr:spPr>
        <a:xfrm>
          <a:off x="10528300" y="1305443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1355</xdr:rowOff>
    </xdr:from>
    <xdr:to>
      <xdr:col>55</xdr:col>
      <xdr:colOff>50800</xdr:colOff>
      <xdr:row>77</xdr:row>
      <xdr:rowOff>102955</xdr:rowOff>
    </xdr:to>
    <xdr:sp macro="" textlink="">
      <xdr:nvSpPr>
        <xdr:cNvPr id="405" name="フローチャート: 判断 404">
          <a:extLst>
            <a:ext uri="{FF2B5EF4-FFF2-40B4-BE49-F238E27FC236}">
              <a16:creationId xmlns:a16="http://schemas.microsoft.com/office/drawing/2014/main" id="{00000000-0008-0000-0600-000095010000}"/>
            </a:ext>
          </a:extLst>
        </xdr:cNvPr>
        <xdr:cNvSpPr/>
      </xdr:nvSpPr>
      <xdr:spPr>
        <a:xfrm>
          <a:off x="10426700" y="13203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43875</xdr:rowOff>
    </xdr:from>
    <xdr:to>
      <xdr:col>50</xdr:col>
      <xdr:colOff>114300</xdr:colOff>
      <xdr:row>78</xdr:row>
      <xdr:rowOff>138579</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a:off x="8750300" y="13416975"/>
          <a:ext cx="889000" cy="947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28138</xdr:rowOff>
    </xdr:from>
    <xdr:to>
      <xdr:col>50</xdr:col>
      <xdr:colOff>165100</xdr:colOff>
      <xdr:row>77</xdr:row>
      <xdr:rowOff>129738</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9588500" y="13229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146265</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9372111" y="130050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43875</xdr:rowOff>
    </xdr:from>
    <xdr:to>
      <xdr:col>45</xdr:col>
      <xdr:colOff>177800</xdr:colOff>
      <xdr:row>78</xdr:row>
      <xdr:rowOff>107522</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7861300" y="13416975"/>
          <a:ext cx="889000" cy="63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167904</xdr:rowOff>
    </xdr:from>
    <xdr:to>
      <xdr:col>46</xdr:col>
      <xdr:colOff>38100</xdr:colOff>
      <xdr:row>77</xdr:row>
      <xdr:rowOff>98054</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8699500" y="13198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114581</xdr:rowOff>
    </xdr:from>
    <xdr:ext cx="534377"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8483111" y="12973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86185</xdr:rowOff>
    </xdr:from>
    <xdr:to>
      <xdr:col>41</xdr:col>
      <xdr:colOff>50800</xdr:colOff>
      <xdr:row>78</xdr:row>
      <xdr:rowOff>107522</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6972300" y="13459285"/>
          <a:ext cx="889000" cy="21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47876</xdr:rowOff>
    </xdr:from>
    <xdr:to>
      <xdr:col>41</xdr:col>
      <xdr:colOff>101600</xdr:colOff>
      <xdr:row>77</xdr:row>
      <xdr:rowOff>149476</xdr:rowOff>
    </xdr:to>
    <xdr:sp macro="" textlink="">
      <xdr:nvSpPr>
        <xdr:cNvPr id="413" name="フローチャート: 判断 412">
          <a:extLst>
            <a:ext uri="{FF2B5EF4-FFF2-40B4-BE49-F238E27FC236}">
              <a16:creationId xmlns:a16="http://schemas.microsoft.com/office/drawing/2014/main" id="{00000000-0008-0000-0600-00009D010000}"/>
            </a:ext>
          </a:extLst>
        </xdr:cNvPr>
        <xdr:cNvSpPr/>
      </xdr:nvSpPr>
      <xdr:spPr>
        <a:xfrm>
          <a:off x="7810500" y="132495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166003</xdr:rowOff>
    </xdr:from>
    <xdr:ext cx="534377"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594111" y="13024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48475</xdr:rowOff>
    </xdr:from>
    <xdr:to>
      <xdr:col>36</xdr:col>
      <xdr:colOff>165100</xdr:colOff>
      <xdr:row>77</xdr:row>
      <xdr:rowOff>150075</xdr:rowOff>
    </xdr:to>
    <xdr:sp macro="" textlink="">
      <xdr:nvSpPr>
        <xdr:cNvPr id="415" name="フローチャート: 判断 414">
          <a:extLst>
            <a:ext uri="{FF2B5EF4-FFF2-40B4-BE49-F238E27FC236}">
              <a16:creationId xmlns:a16="http://schemas.microsoft.com/office/drawing/2014/main" id="{00000000-0008-0000-0600-00009F010000}"/>
            </a:ext>
          </a:extLst>
        </xdr:cNvPr>
        <xdr:cNvSpPr/>
      </xdr:nvSpPr>
      <xdr:spPr>
        <a:xfrm>
          <a:off x="6921500" y="13250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166602</xdr:rowOff>
    </xdr:from>
    <xdr:ext cx="534377"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6705111" y="13025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168019</xdr:rowOff>
    </xdr:from>
    <xdr:to>
      <xdr:col>55</xdr:col>
      <xdr:colOff>50800</xdr:colOff>
      <xdr:row>78</xdr:row>
      <xdr:rowOff>98169</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10426700" y="13369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82946</xdr:rowOff>
    </xdr:from>
    <xdr:ext cx="534377" cy="259045"/>
    <xdr:sp macro="" textlink="">
      <xdr:nvSpPr>
        <xdr:cNvPr id="423" name="普通建設事業費 （ うち新規整備　）該当値テキスト">
          <a:extLst>
            <a:ext uri="{FF2B5EF4-FFF2-40B4-BE49-F238E27FC236}">
              <a16:creationId xmlns:a16="http://schemas.microsoft.com/office/drawing/2014/main" id="{00000000-0008-0000-0600-0000A7010000}"/>
            </a:ext>
          </a:extLst>
        </xdr:cNvPr>
        <xdr:cNvSpPr txBox="1"/>
      </xdr:nvSpPr>
      <xdr:spPr>
        <a:xfrm>
          <a:off x="10528300" y="13284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87779</xdr:rowOff>
    </xdr:from>
    <xdr:to>
      <xdr:col>50</xdr:col>
      <xdr:colOff>165100</xdr:colOff>
      <xdr:row>79</xdr:row>
      <xdr:rowOff>17929</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9588500" y="13460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79</xdr:row>
      <xdr:rowOff>9056</xdr:rowOff>
    </xdr:from>
    <xdr:ext cx="378565"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9450017" y="135536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164525</xdr:rowOff>
    </xdr:from>
    <xdr:to>
      <xdr:col>46</xdr:col>
      <xdr:colOff>38100</xdr:colOff>
      <xdr:row>78</xdr:row>
      <xdr:rowOff>94675</xdr:rowOff>
    </xdr:to>
    <xdr:sp macro="" textlink="">
      <xdr:nvSpPr>
        <xdr:cNvPr id="426" name="楕円 425">
          <a:extLst>
            <a:ext uri="{FF2B5EF4-FFF2-40B4-BE49-F238E27FC236}">
              <a16:creationId xmlns:a16="http://schemas.microsoft.com/office/drawing/2014/main" id="{00000000-0008-0000-0600-0000AA010000}"/>
            </a:ext>
          </a:extLst>
        </xdr:cNvPr>
        <xdr:cNvSpPr/>
      </xdr:nvSpPr>
      <xdr:spPr>
        <a:xfrm>
          <a:off x="8699500" y="13366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85802</xdr:rowOff>
    </xdr:from>
    <xdr:ext cx="534377"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8483111" y="13458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56722</xdr:rowOff>
    </xdr:from>
    <xdr:to>
      <xdr:col>41</xdr:col>
      <xdr:colOff>101600</xdr:colOff>
      <xdr:row>78</xdr:row>
      <xdr:rowOff>158322</xdr:rowOff>
    </xdr:to>
    <xdr:sp macro="" textlink="">
      <xdr:nvSpPr>
        <xdr:cNvPr id="428" name="楕円 427">
          <a:extLst>
            <a:ext uri="{FF2B5EF4-FFF2-40B4-BE49-F238E27FC236}">
              <a16:creationId xmlns:a16="http://schemas.microsoft.com/office/drawing/2014/main" id="{00000000-0008-0000-0600-0000AC010000}"/>
            </a:ext>
          </a:extLst>
        </xdr:cNvPr>
        <xdr:cNvSpPr/>
      </xdr:nvSpPr>
      <xdr:spPr>
        <a:xfrm>
          <a:off x="7810500" y="134298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78</xdr:row>
      <xdr:rowOff>149449</xdr:rowOff>
    </xdr:from>
    <xdr:ext cx="469744"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26428" y="135225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35385</xdr:rowOff>
    </xdr:from>
    <xdr:to>
      <xdr:col>36</xdr:col>
      <xdr:colOff>165100</xdr:colOff>
      <xdr:row>78</xdr:row>
      <xdr:rowOff>136985</xdr:rowOff>
    </xdr:to>
    <xdr:sp macro="" textlink="">
      <xdr:nvSpPr>
        <xdr:cNvPr id="430" name="楕円 429">
          <a:extLst>
            <a:ext uri="{FF2B5EF4-FFF2-40B4-BE49-F238E27FC236}">
              <a16:creationId xmlns:a16="http://schemas.microsoft.com/office/drawing/2014/main" id="{00000000-0008-0000-0600-0000AE010000}"/>
            </a:ext>
          </a:extLst>
        </xdr:cNvPr>
        <xdr:cNvSpPr/>
      </xdr:nvSpPr>
      <xdr:spPr>
        <a:xfrm>
          <a:off x="6921500" y="1340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128112</xdr:rowOff>
    </xdr:from>
    <xdr:ext cx="534377" cy="259045"/>
    <xdr:sp macro="" textlink="">
      <xdr:nvSpPr>
        <xdr:cNvPr id="431" name="テキスト ボックス 430">
          <a:extLst>
            <a:ext uri="{FF2B5EF4-FFF2-40B4-BE49-F238E27FC236}">
              <a16:creationId xmlns:a16="http://schemas.microsoft.com/office/drawing/2014/main" id="{00000000-0008-0000-0600-0000AF010000}"/>
            </a:ext>
          </a:extLst>
        </xdr:cNvPr>
        <xdr:cNvSpPr txBox="1"/>
      </xdr:nvSpPr>
      <xdr:spPr>
        <a:xfrm>
          <a:off x="6705111" y="13501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6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35577</xdr:rowOff>
    </xdr:from>
    <xdr:ext cx="595419" cy="259045"/>
    <xdr:sp macro="" textlink="">
      <xdr:nvSpPr>
        <xdr:cNvPr id="445" name="テキスト ボックス 444">
          <a:extLst>
            <a:ext uri="{FF2B5EF4-FFF2-40B4-BE49-F238E27FC236}">
              <a16:creationId xmlns:a16="http://schemas.microsoft.com/office/drawing/2014/main" id="{00000000-0008-0000-0600-0000BD010000}"/>
            </a:ext>
          </a:extLst>
        </xdr:cNvPr>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6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6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6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6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6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普通建設事業費 （ うち更新整備　）グラフ枠">
          <a:extLst>
            <a:ext uri="{FF2B5EF4-FFF2-40B4-BE49-F238E27FC236}">
              <a16:creationId xmlns:a16="http://schemas.microsoft.com/office/drawing/2014/main" id="{00000000-0008-0000-06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14194</xdr:rowOff>
    </xdr:from>
    <xdr:to>
      <xdr:col>54</xdr:col>
      <xdr:colOff>189865</xdr:colOff>
      <xdr:row>99</xdr:row>
      <xdr:rowOff>21321</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10475595" y="15616144"/>
          <a:ext cx="1270" cy="13787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25148</xdr:rowOff>
    </xdr:from>
    <xdr:ext cx="534377" cy="259045"/>
    <xdr:sp macro="" textlink="">
      <xdr:nvSpPr>
        <xdr:cNvPr id="456" name="普通建設事業費 （ うち更新整備　）最小値テキスト">
          <a:extLst>
            <a:ext uri="{FF2B5EF4-FFF2-40B4-BE49-F238E27FC236}">
              <a16:creationId xmlns:a16="http://schemas.microsoft.com/office/drawing/2014/main" id="{00000000-0008-0000-0600-0000C8010000}"/>
            </a:ext>
          </a:extLst>
        </xdr:cNvPr>
        <xdr:cNvSpPr txBox="1"/>
      </xdr:nvSpPr>
      <xdr:spPr>
        <a:xfrm>
          <a:off x="10528300" y="169986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21321</xdr:rowOff>
    </xdr:from>
    <xdr:to>
      <xdr:col>55</xdr:col>
      <xdr:colOff>88900</xdr:colOff>
      <xdr:row>99</xdr:row>
      <xdr:rowOff>21321</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10388600" y="169948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132321</xdr:rowOff>
    </xdr:from>
    <xdr:ext cx="599010" cy="259045"/>
    <xdr:sp macro="" textlink="">
      <xdr:nvSpPr>
        <xdr:cNvPr id="458" name="普通建設事業費 （ うち更新整備　）最大値テキスト">
          <a:extLst>
            <a:ext uri="{FF2B5EF4-FFF2-40B4-BE49-F238E27FC236}">
              <a16:creationId xmlns:a16="http://schemas.microsoft.com/office/drawing/2014/main" id="{00000000-0008-0000-0600-0000CA010000}"/>
            </a:ext>
          </a:extLst>
        </xdr:cNvPr>
        <xdr:cNvSpPr txBox="1"/>
      </xdr:nvSpPr>
      <xdr:spPr>
        <a:xfrm>
          <a:off x="10528300" y="15391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735,882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91</xdr:row>
      <xdr:rowOff>14194</xdr:rowOff>
    </xdr:from>
    <xdr:to>
      <xdr:col>55</xdr:col>
      <xdr:colOff>88900</xdr:colOff>
      <xdr:row>91</xdr:row>
      <xdr:rowOff>14194</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10388600" y="15616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56</xdr:rowOff>
    </xdr:from>
    <xdr:to>
      <xdr:col>55</xdr:col>
      <xdr:colOff>0</xdr:colOff>
      <xdr:row>97</xdr:row>
      <xdr:rowOff>112140</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flipV="1">
          <a:off x="9639300" y="16630706"/>
          <a:ext cx="838200" cy="112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70376</xdr:rowOff>
    </xdr:from>
    <xdr:ext cx="599010" cy="259045"/>
    <xdr:sp macro="" textlink="">
      <xdr:nvSpPr>
        <xdr:cNvPr id="461" name="普通建設事業費 （ うち更新整備　）平均値テキスト">
          <a:extLst>
            <a:ext uri="{FF2B5EF4-FFF2-40B4-BE49-F238E27FC236}">
              <a16:creationId xmlns:a16="http://schemas.microsoft.com/office/drawing/2014/main" id="{00000000-0008-0000-0600-0000CD010000}"/>
            </a:ext>
          </a:extLst>
        </xdr:cNvPr>
        <xdr:cNvSpPr txBox="1"/>
      </xdr:nvSpPr>
      <xdr:spPr>
        <a:xfrm>
          <a:off x="10528300" y="1670102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91949</xdr:rowOff>
    </xdr:from>
    <xdr:to>
      <xdr:col>55</xdr:col>
      <xdr:colOff>50800</xdr:colOff>
      <xdr:row>98</xdr:row>
      <xdr:rowOff>22099</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10426700" y="167225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112140</xdr:rowOff>
    </xdr:from>
    <xdr:to>
      <xdr:col>50</xdr:col>
      <xdr:colOff>114300</xdr:colOff>
      <xdr:row>98</xdr:row>
      <xdr:rowOff>49681</xdr:rowOff>
    </xdr:to>
    <xdr:cxnSp macro="">
      <xdr:nvCxnSpPr>
        <xdr:cNvPr id="463" name="直線コネクタ 462">
          <a:extLst>
            <a:ext uri="{FF2B5EF4-FFF2-40B4-BE49-F238E27FC236}">
              <a16:creationId xmlns:a16="http://schemas.microsoft.com/office/drawing/2014/main" id="{00000000-0008-0000-0600-0000CF010000}"/>
            </a:ext>
          </a:extLst>
        </xdr:cNvPr>
        <xdr:cNvCxnSpPr/>
      </xdr:nvCxnSpPr>
      <xdr:spPr>
        <a:xfrm flipV="1">
          <a:off x="8750300" y="16742790"/>
          <a:ext cx="889000" cy="1089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127798</xdr:rowOff>
    </xdr:from>
    <xdr:to>
      <xdr:col>50</xdr:col>
      <xdr:colOff>165100</xdr:colOff>
      <xdr:row>98</xdr:row>
      <xdr:rowOff>57948</xdr:rowOff>
    </xdr:to>
    <xdr:sp macro="" textlink="">
      <xdr:nvSpPr>
        <xdr:cNvPr id="464" name="フローチャート: 判断 463">
          <a:extLst>
            <a:ext uri="{FF2B5EF4-FFF2-40B4-BE49-F238E27FC236}">
              <a16:creationId xmlns:a16="http://schemas.microsoft.com/office/drawing/2014/main" id="{00000000-0008-0000-0600-0000D0010000}"/>
            </a:ext>
          </a:extLst>
        </xdr:cNvPr>
        <xdr:cNvSpPr/>
      </xdr:nvSpPr>
      <xdr:spPr>
        <a:xfrm>
          <a:off x="9588500" y="16758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49075</xdr:rowOff>
    </xdr:from>
    <xdr:ext cx="59901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339795" y="16851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49681</xdr:rowOff>
    </xdr:from>
    <xdr:to>
      <xdr:col>45</xdr:col>
      <xdr:colOff>177800</xdr:colOff>
      <xdr:row>98</xdr:row>
      <xdr:rowOff>64233</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flipV="1">
          <a:off x="7861300" y="16851781"/>
          <a:ext cx="889000" cy="145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123413</xdr:rowOff>
    </xdr:from>
    <xdr:to>
      <xdr:col>46</xdr:col>
      <xdr:colOff>38100</xdr:colOff>
      <xdr:row>98</xdr:row>
      <xdr:rowOff>53563</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8699500" y="1675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70090</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8450795" y="16529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64233</xdr:rowOff>
    </xdr:from>
    <xdr:to>
      <xdr:col>41</xdr:col>
      <xdr:colOff>50800</xdr:colOff>
      <xdr:row>98</xdr:row>
      <xdr:rowOff>72664</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6972300" y="16866333"/>
          <a:ext cx="889000" cy="84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133534</xdr:rowOff>
    </xdr:from>
    <xdr:to>
      <xdr:col>41</xdr:col>
      <xdr:colOff>101600</xdr:colOff>
      <xdr:row>98</xdr:row>
      <xdr:rowOff>63684</xdr:rowOff>
    </xdr:to>
    <xdr:sp macro="" textlink="">
      <xdr:nvSpPr>
        <xdr:cNvPr id="470" name="フローチャート: 判断 469">
          <a:extLst>
            <a:ext uri="{FF2B5EF4-FFF2-40B4-BE49-F238E27FC236}">
              <a16:creationId xmlns:a16="http://schemas.microsoft.com/office/drawing/2014/main" id="{00000000-0008-0000-0600-0000D6010000}"/>
            </a:ext>
          </a:extLst>
        </xdr:cNvPr>
        <xdr:cNvSpPr/>
      </xdr:nvSpPr>
      <xdr:spPr>
        <a:xfrm>
          <a:off x="7810500" y="167641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80211</xdr:rowOff>
    </xdr:from>
    <xdr:ext cx="59901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7561795" y="165394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100912</xdr:rowOff>
    </xdr:from>
    <xdr:to>
      <xdr:col>36</xdr:col>
      <xdr:colOff>165100</xdr:colOff>
      <xdr:row>98</xdr:row>
      <xdr:rowOff>31062</xdr:rowOff>
    </xdr:to>
    <xdr:sp macro="" textlink="">
      <xdr:nvSpPr>
        <xdr:cNvPr id="472" name="フローチャート: 判断 471">
          <a:extLst>
            <a:ext uri="{FF2B5EF4-FFF2-40B4-BE49-F238E27FC236}">
              <a16:creationId xmlns:a16="http://schemas.microsoft.com/office/drawing/2014/main" id="{00000000-0008-0000-0600-0000D8010000}"/>
            </a:ext>
          </a:extLst>
        </xdr:cNvPr>
        <xdr:cNvSpPr/>
      </xdr:nvSpPr>
      <xdr:spPr>
        <a:xfrm>
          <a:off x="6921500" y="16731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47589</xdr:rowOff>
    </xdr:from>
    <xdr:ext cx="59901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672795" y="16506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120706</xdr:rowOff>
    </xdr:from>
    <xdr:to>
      <xdr:col>55</xdr:col>
      <xdr:colOff>50800</xdr:colOff>
      <xdr:row>97</xdr:row>
      <xdr:rowOff>50856</xdr:rowOff>
    </xdr:to>
    <xdr:sp macro="" textlink="">
      <xdr:nvSpPr>
        <xdr:cNvPr id="479" name="楕円 478">
          <a:extLst>
            <a:ext uri="{FF2B5EF4-FFF2-40B4-BE49-F238E27FC236}">
              <a16:creationId xmlns:a16="http://schemas.microsoft.com/office/drawing/2014/main" id="{00000000-0008-0000-0600-0000DF010000}"/>
            </a:ext>
          </a:extLst>
        </xdr:cNvPr>
        <xdr:cNvSpPr/>
      </xdr:nvSpPr>
      <xdr:spPr>
        <a:xfrm>
          <a:off x="10426700" y="1657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143583</xdr:rowOff>
    </xdr:from>
    <xdr:ext cx="599010" cy="259045"/>
    <xdr:sp macro="" textlink="">
      <xdr:nvSpPr>
        <xdr:cNvPr id="480" name="普通建設事業費 （ うち更新整備　）該当値テキスト">
          <a:extLst>
            <a:ext uri="{FF2B5EF4-FFF2-40B4-BE49-F238E27FC236}">
              <a16:creationId xmlns:a16="http://schemas.microsoft.com/office/drawing/2014/main" id="{00000000-0008-0000-0600-0000E0010000}"/>
            </a:ext>
          </a:extLst>
        </xdr:cNvPr>
        <xdr:cNvSpPr txBox="1"/>
      </xdr:nvSpPr>
      <xdr:spPr>
        <a:xfrm>
          <a:off x="10528300" y="16431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203,304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61340</xdr:rowOff>
    </xdr:from>
    <xdr:to>
      <xdr:col>50</xdr:col>
      <xdr:colOff>165100</xdr:colOff>
      <xdr:row>97</xdr:row>
      <xdr:rowOff>162940</xdr:rowOff>
    </xdr:to>
    <xdr:sp macro="" textlink="">
      <xdr:nvSpPr>
        <xdr:cNvPr id="481" name="楕円 480">
          <a:extLst>
            <a:ext uri="{FF2B5EF4-FFF2-40B4-BE49-F238E27FC236}">
              <a16:creationId xmlns:a16="http://schemas.microsoft.com/office/drawing/2014/main" id="{00000000-0008-0000-0600-0000E1010000}"/>
            </a:ext>
          </a:extLst>
        </xdr:cNvPr>
        <xdr:cNvSpPr/>
      </xdr:nvSpPr>
      <xdr:spPr>
        <a:xfrm>
          <a:off x="9588500" y="16691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8017</xdr:rowOff>
    </xdr:from>
    <xdr:ext cx="599010"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9339795" y="16467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170331</xdr:rowOff>
    </xdr:from>
    <xdr:to>
      <xdr:col>46</xdr:col>
      <xdr:colOff>38100</xdr:colOff>
      <xdr:row>98</xdr:row>
      <xdr:rowOff>100481</xdr:rowOff>
    </xdr:to>
    <xdr:sp macro="" textlink="">
      <xdr:nvSpPr>
        <xdr:cNvPr id="483" name="楕円 482">
          <a:extLst>
            <a:ext uri="{FF2B5EF4-FFF2-40B4-BE49-F238E27FC236}">
              <a16:creationId xmlns:a16="http://schemas.microsoft.com/office/drawing/2014/main" id="{00000000-0008-0000-0600-0000E3010000}"/>
            </a:ext>
          </a:extLst>
        </xdr:cNvPr>
        <xdr:cNvSpPr/>
      </xdr:nvSpPr>
      <xdr:spPr>
        <a:xfrm>
          <a:off x="8699500" y="16800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91608</xdr:rowOff>
    </xdr:from>
    <xdr:ext cx="534377"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8483111" y="168937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13433</xdr:rowOff>
    </xdr:from>
    <xdr:to>
      <xdr:col>41</xdr:col>
      <xdr:colOff>101600</xdr:colOff>
      <xdr:row>98</xdr:row>
      <xdr:rowOff>115033</xdr:rowOff>
    </xdr:to>
    <xdr:sp macro="" textlink="">
      <xdr:nvSpPr>
        <xdr:cNvPr id="485" name="楕円 484">
          <a:extLst>
            <a:ext uri="{FF2B5EF4-FFF2-40B4-BE49-F238E27FC236}">
              <a16:creationId xmlns:a16="http://schemas.microsoft.com/office/drawing/2014/main" id="{00000000-0008-0000-0600-0000E5010000}"/>
            </a:ext>
          </a:extLst>
        </xdr:cNvPr>
        <xdr:cNvSpPr/>
      </xdr:nvSpPr>
      <xdr:spPr>
        <a:xfrm>
          <a:off x="7810500" y="16815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98</xdr:row>
      <xdr:rowOff>106160</xdr:rowOff>
    </xdr:from>
    <xdr:ext cx="534377"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594111" y="16908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21864</xdr:rowOff>
    </xdr:from>
    <xdr:to>
      <xdr:col>36</xdr:col>
      <xdr:colOff>165100</xdr:colOff>
      <xdr:row>98</xdr:row>
      <xdr:rowOff>123464</xdr:rowOff>
    </xdr:to>
    <xdr:sp macro="" textlink="">
      <xdr:nvSpPr>
        <xdr:cNvPr id="487" name="楕円 486">
          <a:extLst>
            <a:ext uri="{FF2B5EF4-FFF2-40B4-BE49-F238E27FC236}">
              <a16:creationId xmlns:a16="http://schemas.microsoft.com/office/drawing/2014/main" id="{00000000-0008-0000-0600-0000E7010000}"/>
            </a:ext>
          </a:extLst>
        </xdr:cNvPr>
        <xdr:cNvSpPr/>
      </xdr:nvSpPr>
      <xdr:spPr>
        <a:xfrm>
          <a:off x="6921500" y="16823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114591</xdr:rowOff>
    </xdr:from>
    <xdr:ext cx="534377" cy="259045"/>
    <xdr:sp macro="" textlink="">
      <xdr:nvSpPr>
        <xdr:cNvPr id="488" name="テキスト ボックス 487">
          <a:extLst>
            <a:ext uri="{FF2B5EF4-FFF2-40B4-BE49-F238E27FC236}">
              <a16:creationId xmlns:a16="http://schemas.microsoft.com/office/drawing/2014/main" id="{00000000-0008-0000-0600-0000E8010000}"/>
            </a:ext>
          </a:extLst>
        </xdr:cNvPr>
        <xdr:cNvSpPr txBox="1"/>
      </xdr:nvSpPr>
      <xdr:spPr>
        <a:xfrm>
          <a:off x="6705111" y="169166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0" name="テキスト ボックス 499">
          <a:extLst>
            <a:ext uri="{FF2B5EF4-FFF2-40B4-BE49-F238E27FC236}">
              <a16:creationId xmlns:a16="http://schemas.microsoft.com/office/drawing/2014/main" id="{00000000-0008-0000-0600-0000F4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01" name="直線コネクタ 500">
          <a:extLst>
            <a:ext uri="{FF2B5EF4-FFF2-40B4-BE49-F238E27FC236}">
              <a16:creationId xmlns:a16="http://schemas.microsoft.com/office/drawing/2014/main" id="{00000000-0008-0000-0600-0000F5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02" name="テキスト ボックス 501">
          <a:extLst>
            <a:ext uri="{FF2B5EF4-FFF2-40B4-BE49-F238E27FC236}">
              <a16:creationId xmlns:a16="http://schemas.microsoft.com/office/drawing/2014/main" id="{00000000-0008-0000-0600-0000F6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03" name="直線コネクタ 502">
          <a:extLst>
            <a:ext uri="{FF2B5EF4-FFF2-40B4-BE49-F238E27FC236}">
              <a16:creationId xmlns:a16="http://schemas.microsoft.com/office/drawing/2014/main" id="{00000000-0008-0000-0600-0000F7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04" name="テキスト ボックス 503">
          <a:extLst>
            <a:ext uri="{FF2B5EF4-FFF2-40B4-BE49-F238E27FC236}">
              <a16:creationId xmlns:a16="http://schemas.microsoft.com/office/drawing/2014/main" id="{00000000-0008-0000-0600-0000F801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8" name="テキスト ボックス 507">
          <a:extLst>
            <a:ext uri="{FF2B5EF4-FFF2-40B4-BE49-F238E27FC236}">
              <a16:creationId xmlns:a16="http://schemas.microsoft.com/office/drawing/2014/main" id="{00000000-0008-0000-0600-0000FC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2" name="テキスト ボックス 511">
          <a:extLst>
            <a:ext uri="{FF2B5EF4-FFF2-40B4-BE49-F238E27FC236}">
              <a16:creationId xmlns:a16="http://schemas.microsoft.com/office/drawing/2014/main" id="{00000000-0008-0000-0600-000000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3" name="災害復旧事業費グラフ枠">
          <a:extLst>
            <a:ext uri="{FF2B5EF4-FFF2-40B4-BE49-F238E27FC236}">
              <a16:creationId xmlns:a16="http://schemas.microsoft.com/office/drawing/2014/main" id="{00000000-0008-0000-0600-000001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49175</xdr:rowOff>
    </xdr:from>
    <xdr:to>
      <xdr:col>85</xdr:col>
      <xdr:colOff>126364</xdr:colOff>
      <xdr:row>39</xdr:row>
      <xdr:rowOff>98878</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flipV="1">
          <a:off x="16317595" y="5364125"/>
          <a:ext cx="1269" cy="14213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5" name="災害復旧事業費最小値テキスト">
          <a:extLst>
            <a:ext uri="{FF2B5EF4-FFF2-40B4-BE49-F238E27FC236}">
              <a16:creationId xmlns:a16="http://schemas.microsoft.com/office/drawing/2014/main" id="{00000000-0008-0000-0600-00000302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167302</xdr:rowOff>
    </xdr:from>
    <xdr:ext cx="599010" cy="259045"/>
    <xdr:sp macro="" textlink="">
      <xdr:nvSpPr>
        <xdr:cNvPr id="517" name="災害復旧事業費最大値テキスト">
          <a:extLst>
            <a:ext uri="{FF2B5EF4-FFF2-40B4-BE49-F238E27FC236}">
              <a16:creationId xmlns:a16="http://schemas.microsoft.com/office/drawing/2014/main" id="{00000000-0008-0000-0600-000005020000}"/>
            </a:ext>
          </a:extLst>
        </xdr:cNvPr>
        <xdr:cNvSpPr txBox="1"/>
      </xdr:nvSpPr>
      <xdr:spPr>
        <a:xfrm>
          <a:off x="16370300" y="5139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130,566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49175</xdr:rowOff>
    </xdr:from>
    <xdr:to>
      <xdr:col>86</xdr:col>
      <xdr:colOff>25400</xdr:colOff>
      <xdr:row>31</xdr:row>
      <xdr:rowOff>49175</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6230600" y="5364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98552</xdr:rowOff>
    </xdr:from>
    <xdr:to>
      <xdr:col>85</xdr:col>
      <xdr:colOff>127000</xdr:colOff>
      <xdr:row>39</xdr:row>
      <xdr:rowOff>58264</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5481300" y="6613652"/>
          <a:ext cx="838200" cy="131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64878</xdr:rowOff>
    </xdr:from>
    <xdr:ext cx="534377" cy="259045"/>
    <xdr:sp macro="" textlink="">
      <xdr:nvSpPr>
        <xdr:cNvPr id="520" name="災害復旧事業費平均値テキスト">
          <a:extLst>
            <a:ext uri="{FF2B5EF4-FFF2-40B4-BE49-F238E27FC236}">
              <a16:creationId xmlns:a16="http://schemas.microsoft.com/office/drawing/2014/main" id="{00000000-0008-0000-0600-000008020000}"/>
            </a:ext>
          </a:extLst>
        </xdr:cNvPr>
        <xdr:cNvSpPr txBox="1"/>
      </xdr:nvSpPr>
      <xdr:spPr>
        <a:xfrm>
          <a:off x="16370300" y="6579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86451</xdr:rowOff>
    </xdr:from>
    <xdr:to>
      <xdr:col>85</xdr:col>
      <xdr:colOff>177800</xdr:colOff>
      <xdr:row>39</xdr:row>
      <xdr:rowOff>16601</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6268700" y="6601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58264</xdr:rowOff>
    </xdr:from>
    <xdr:to>
      <xdr:col>81</xdr:col>
      <xdr:colOff>50800</xdr:colOff>
      <xdr:row>39</xdr:row>
      <xdr:rowOff>82986</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4592300" y="6744814"/>
          <a:ext cx="889000" cy="247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42059</xdr:rowOff>
    </xdr:from>
    <xdr:to>
      <xdr:col>81</xdr:col>
      <xdr:colOff>101600</xdr:colOff>
      <xdr:row>38</xdr:row>
      <xdr:rowOff>143659</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5430500" y="6557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160186</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5214111" y="6332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145916</xdr:rowOff>
    </xdr:from>
    <xdr:to>
      <xdr:col>76</xdr:col>
      <xdr:colOff>114300</xdr:colOff>
      <xdr:row>39</xdr:row>
      <xdr:rowOff>82986</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3703300" y="6661016"/>
          <a:ext cx="889000" cy="108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60368</xdr:rowOff>
    </xdr:from>
    <xdr:to>
      <xdr:col>76</xdr:col>
      <xdr:colOff>165100</xdr:colOff>
      <xdr:row>38</xdr:row>
      <xdr:rowOff>161968</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4541500" y="6575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7045</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4325111" y="6350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94328</xdr:rowOff>
    </xdr:from>
    <xdr:to>
      <xdr:col>71</xdr:col>
      <xdr:colOff>177800</xdr:colOff>
      <xdr:row>38</xdr:row>
      <xdr:rowOff>145916</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2814300" y="6609428"/>
          <a:ext cx="889000" cy="51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70993</xdr:rowOff>
    </xdr:from>
    <xdr:to>
      <xdr:col>72</xdr:col>
      <xdr:colOff>38100</xdr:colOff>
      <xdr:row>39</xdr:row>
      <xdr:rowOff>1143</xdr:rowOff>
    </xdr:to>
    <xdr:sp macro="" textlink="">
      <xdr:nvSpPr>
        <xdr:cNvPr id="529" name="フローチャート: 判断 528">
          <a:extLst>
            <a:ext uri="{FF2B5EF4-FFF2-40B4-BE49-F238E27FC236}">
              <a16:creationId xmlns:a16="http://schemas.microsoft.com/office/drawing/2014/main" id="{00000000-0008-0000-0600-000011020000}"/>
            </a:ext>
          </a:extLst>
        </xdr:cNvPr>
        <xdr:cNvSpPr/>
      </xdr:nvSpPr>
      <xdr:spPr>
        <a:xfrm>
          <a:off x="13652500" y="6586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17670</xdr:rowOff>
    </xdr:from>
    <xdr:ext cx="534377"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3436111" y="6361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19231</xdr:rowOff>
    </xdr:from>
    <xdr:to>
      <xdr:col>67</xdr:col>
      <xdr:colOff>101600</xdr:colOff>
      <xdr:row>38</xdr:row>
      <xdr:rowOff>120831</xdr:rowOff>
    </xdr:to>
    <xdr:sp macro="" textlink="">
      <xdr:nvSpPr>
        <xdr:cNvPr id="531" name="フローチャート: 判断 530">
          <a:extLst>
            <a:ext uri="{FF2B5EF4-FFF2-40B4-BE49-F238E27FC236}">
              <a16:creationId xmlns:a16="http://schemas.microsoft.com/office/drawing/2014/main" id="{00000000-0008-0000-0600-000013020000}"/>
            </a:ext>
          </a:extLst>
        </xdr:cNvPr>
        <xdr:cNvSpPr/>
      </xdr:nvSpPr>
      <xdr:spPr>
        <a:xfrm>
          <a:off x="12763500" y="6534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137358</xdr:rowOff>
    </xdr:from>
    <xdr:ext cx="534377"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547111" y="6309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600-000017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7" name="テキスト ボックス 536">
          <a:extLst>
            <a:ext uri="{FF2B5EF4-FFF2-40B4-BE49-F238E27FC236}">
              <a16:creationId xmlns:a16="http://schemas.microsoft.com/office/drawing/2014/main" id="{00000000-0008-0000-0600-000019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47752</xdr:rowOff>
    </xdr:from>
    <xdr:to>
      <xdr:col>85</xdr:col>
      <xdr:colOff>177800</xdr:colOff>
      <xdr:row>38</xdr:row>
      <xdr:rowOff>149352</xdr:rowOff>
    </xdr:to>
    <xdr:sp macro="" textlink="">
      <xdr:nvSpPr>
        <xdr:cNvPr id="538" name="楕円 537">
          <a:extLst>
            <a:ext uri="{FF2B5EF4-FFF2-40B4-BE49-F238E27FC236}">
              <a16:creationId xmlns:a16="http://schemas.microsoft.com/office/drawing/2014/main" id="{00000000-0008-0000-0600-00001A020000}"/>
            </a:ext>
          </a:extLst>
        </xdr:cNvPr>
        <xdr:cNvSpPr/>
      </xdr:nvSpPr>
      <xdr:spPr>
        <a:xfrm>
          <a:off x="16268700" y="6562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70629</xdr:rowOff>
    </xdr:from>
    <xdr:ext cx="534377" cy="259045"/>
    <xdr:sp macro="" textlink="">
      <xdr:nvSpPr>
        <xdr:cNvPr id="539" name="災害復旧事業費該当値テキスト">
          <a:extLst>
            <a:ext uri="{FF2B5EF4-FFF2-40B4-BE49-F238E27FC236}">
              <a16:creationId xmlns:a16="http://schemas.microsoft.com/office/drawing/2014/main" id="{00000000-0008-0000-0600-00001B020000}"/>
            </a:ext>
          </a:extLst>
        </xdr:cNvPr>
        <xdr:cNvSpPr txBox="1"/>
      </xdr:nvSpPr>
      <xdr:spPr>
        <a:xfrm>
          <a:off x="16370300" y="6414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7464</xdr:rowOff>
    </xdr:from>
    <xdr:to>
      <xdr:col>81</xdr:col>
      <xdr:colOff>101600</xdr:colOff>
      <xdr:row>39</xdr:row>
      <xdr:rowOff>109064</xdr:rowOff>
    </xdr:to>
    <xdr:sp macro="" textlink="">
      <xdr:nvSpPr>
        <xdr:cNvPr id="540" name="楕円 539">
          <a:extLst>
            <a:ext uri="{FF2B5EF4-FFF2-40B4-BE49-F238E27FC236}">
              <a16:creationId xmlns:a16="http://schemas.microsoft.com/office/drawing/2014/main" id="{00000000-0008-0000-0600-00001C020000}"/>
            </a:ext>
          </a:extLst>
        </xdr:cNvPr>
        <xdr:cNvSpPr/>
      </xdr:nvSpPr>
      <xdr:spPr>
        <a:xfrm>
          <a:off x="15430500" y="6694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39</xdr:row>
      <xdr:rowOff>100191</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5246428" y="6786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32186</xdr:rowOff>
    </xdr:from>
    <xdr:to>
      <xdr:col>76</xdr:col>
      <xdr:colOff>165100</xdr:colOff>
      <xdr:row>39</xdr:row>
      <xdr:rowOff>133786</xdr:rowOff>
    </xdr:to>
    <xdr:sp macro="" textlink="">
      <xdr:nvSpPr>
        <xdr:cNvPr id="542" name="楕円 541">
          <a:extLst>
            <a:ext uri="{FF2B5EF4-FFF2-40B4-BE49-F238E27FC236}">
              <a16:creationId xmlns:a16="http://schemas.microsoft.com/office/drawing/2014/main" id="{00000000-0008-0000-0600-00001E020000}"/>
            </a:ext>
          </a:extLst>
        </xdr:cNvPr>
        <xdr:cNvSpPr/>
      </xdr:nvSpPr>
      <xdr:spPr>
        <a:xfrm>
          <a:off x="14541500" y="6718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39</xdr:row>
      <xdr:rowOff>124913</xdr:rowOff>
    </xdr:from>
    <xdr:ext cx="469744"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4357428" y="6811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95116</xdr:rowOff>
    </xdr:from>
    <xdr:to>
      <xdr:col>72</xdr:col>
      <xdr:colOff>38100</xdr:colOff>
      <xdr:row>39</xdr:row>
      <xdr:rowOff>25266</xdr:rowOff>
    </xdr:to>
    <xdr:sp macro="" textlink="">
      <xdr:nvSpPr>
        <xdr:cNvPr id="544" name="楕円 543">
          <a:extLst>
            <a:ext uri="{FF2B5EF4-FFF2-40B4-BE49-F238E27FC236}">
              <a16:creationId xmlns:a16="http://schemas.microsoft.com/office/drawing/2014/main" id="{00000000-0008-0000-0600-000020020000}"/>
            </a:ext>
          </a:extLst>
        </xdr:cNvPr>
        <xdr:cNvSpPr/>
      </xdr:nvSpPr>
      <xdr:spPr>
        <a:xfrm>
          <a:off x="13652500" y="6610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16393</xdr:rowOff>
    </xdr:from>
    <xdr:ext cx="534377"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436111" y="67029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43528</xdr:rowOff>
    </xdr:from>
    <xdr:to>
      <xdr:col>67</xdr:col>
      <xdr:colOff>101600</xdr:colOff>
      <xdr:row>38</xdr:row>
      <xdr:rowOff>145128</xdr:rowOff>
    </xdr:to>
    <xdr:sp macro="" textlink="">
      <xdr:nvSpPr>
        <xdr:cNvPr id="546" name="楕円 545">
          <a:extLst>
            <a:ext uri="{FF2B5EF4-FFF2-40B4-BE49-F238E27FC236}">
              <a16:creationId xmlns:a16="http://schemas.microsoft.com/office/drawing/2014/main" id="{00000000-0008-0000-0600-000022020000}"/>
            </a:ext>
          </a:extLst>
        </xdr:cNvPr>
        <xdr:cNvSpPr/>
      </xdr:nvSpPr>
      <xdr:spPr>
        <a:xfrm>
          <a:off x="12763500" y="6558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136255</xdr:rowOff>
    </xdr:from>
    <xdr:ext cx="534377"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547111" y="6651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3" name="正方形/長方形 552">
          <a:extLst>
            <a:ext uri="{FF2B5EF4-FFF2-40B4-BE49-F238E27FC236}">
              <a16:creationId xmlns:a16="http://schemas.microsoft.com/office/drawing/2014/main" id="{00000000-0008-0000-0600-000029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4" name="正方形/長方形 553">
          <a:extLst>
            <a:ext uri="{FF2B5EF4-FFF2-40B4-BE49-F238E27FC236}">
              <a16:creationId xmlns:a16="http://schemas.microsoft.com/office/drawing/2014/main" id="{00000000-0008-0000-0600-00002A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5" name="正方形/長方形 554">
          <a:extLst>
            <a:ext uri="{FF2B5EF4-FFF2-40B4-BE49-F238E27FC236}">
              <a16:creationId xmlns:a16="http://schemas.microsoft.com/office/drawing/2014/main" id="{00000000-0008-0000-0600-00002B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55</xdr:row>
      <xdr:rowOff>54627</xdr:rowOff>
    </xdr:from>
    <xdr:ext cx="248786" cy="259045"/>
    <xdr:sp macro="" textlink="">
      <xdr:nvSpPr>
        <xdr:cNvPr id="561" name="テキスト ボックス 560">
          <a:extLst>
            <a:ext uri="{FF2B5EF4-FFF2-40B4-BE49-F238E27FC236}">
              <a16:creationId xmlns:a16="http://schemas.microsoft.com/office/drawing/2014/main" id="{00000000-0008-0000-0600-000031020000}"/>
            </a:ext>
          </a:extLst>
        </xdr:cNvPr>
        <xdr:cNvSpPr txBox="1"/>
      </xdr:nvSpPr>
      <xdr:spPr>
        <a:xfrm>
          <a:off x="12197214" y="94843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52</xdr:row>
      <xdr:rowOff>111777</xdr:rowOff>
    </xdr:from>
    <xdr:ext cx="248786" cy="259045"/>
    <xdr:sp macro="" textlink="">
      <xdr:nvSpPr>
        <xdr:cNvPr id="563" name="テキスト ボックス 562">
          <a:extLst>
            <a:ext uri="{FF2B5EF4-FFF2-40B4-BE49-F238E27FC236}">
              <a16:creationId xmlns:a16="http://schemas.microsoft.com/office/drawing/2014/main" id="{00000000-0008-0000-0600-000033020000}"/>
            </a:ext>
          </a:extLst>
        </xdr:cNvPr>
        <xdr:cNvSpPr txBox="1"/>
      </xdr:nvSpPr>
      <xdr:spPr>
        <a:xfrm>
          <a:off x="12197214" y="90271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49</xdr:row>
      <xdr:rowOff>168927</xdr:rowOff>
    </xdr:from>
    <xdr:ext cx="248786"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197214" y="85699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失業対策事業費グラフ枠">
          <a:extLst>
            <a:ext uri="{FF2B5EF4-FFF2-40B4-BE49-F238E27FC236}">
              <a16:creationId xmlns:a16="http://schemas.microsoft.com/office/drawing/2014/main" id="{00000000-0008-0000-06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58</xdr:row>
      <xdr:rowOff>139700</xdr:rowOff>
    </xdr:from>
    <xdr:to>
      <xdr:col>85</xdr:col>
      <xdr:colOff>126364</xdr:colOff>
      <xdr:row>58</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6317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10177</xdr:rowOff>
    </xdr:from>
    <xdr:ext cx="249299" cy="259045"/>
    <xdr:sp macro="" textlink="">
      <xdr:nvSpPr>
        <xdr:cNvPr id="570" name="失業対策事業費最小値テキスト">
          <a:extLst>
            <a:ext uri="{FF2B5EF4-FFF2-40B4-BE49-F238E27FC236}">
              <a16:creationId xmlns:a16="http://schemas.microsoft.com/office/drawing/2014/main" id="{00000000-0008-0000-0600-00003A020000}"/>
            </a:ext>
          </a:extLst>
        </xdr:cNvPr>
        <xdr:cNvSpPr txBox="1"/>
      </xdr:nvSpPr>
      <xdr:spPr>
        <a:xfrm>
          <a:off x="16370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10177</xdr:rowOff>
    </xdr:from>
    <xdr:ext cx="249299" cy="259045"/>
    <xdr:sp macro="" textlink="">
      <xdr:nvSpPr>
        <xdr:cNvPr id="572" name="失業対策事業費最大値テキスト">
          <a:extLst>
            <a:ext uri="{FF2B5EF4-FFF2-40B4-BE49-F238E27FC236}">
              <a16:creationId xmlns:a16="http://schemas.microsoft.com/office/drawing/2014/main" id="{00000000-0008-0000-0600-00003C020000}"/>
            </a:ext>
          </a:extLst>
        </xdr:cNvPr>
        <xdr:cNvSpPr txBox="1"/>
      </xdr:nvSpPr>
      <xdr:spPr>
        <a:xfrm>
          <a:off x="16370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139700</xdr:rowOff>
    </xdr:from>
    <xdr:to>
      <xdr:col>86</xdr:col>
      <xdr:colOff>25400</xdr:colOff>
      <xdr:row>58</xdr:row>
      <xdr:rowOff>139700</xdr:rowOff>
    </xdr:to>
    <xdr:cxnSp macro="">
      <xdr:nvCxnSpPr>
        <xdr:cNvPr id="573" name="直線コネクタ 572">
          <a:extLst>
            <a:ext uri="{FF2B5EF4-FFF2-40B4-BE49-F238E27FC236}">
              <a16:creationId xmlns:a16="http://schemas.microsoft.com/office/drawing/2014/main" id="{00000000-0008-0000-0600-00003D020000}"/>
            </a:ext>
          </a:extLst>
        </xdr:cNvPr>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139700</xdr:rowOff>
    </xdr:from>
    <xdr:to>
      <xdr:col>85</xdr:col>
      <xdr:colOff>127000</xdr:colOff>
      <xdr:row>58</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67327</xdr:rowOff>
    </xdr:from>
    <xdr:ext cx="249299" cy="259045"/>
    <xdr:sp macro="" textlink="">
      <xdr:nvSpPr>
        <xdr:cNvPr id="575" name="失業対策事業費平均値テキスト">
          <a:extLst>
            <a:ext uri="{FF2B5EF4-FFF2-40B4-BE49-F238E27FC236}">
              <a16:creationId xmlns:a16="http://schemas.microsoft.com/office/drawing/2014/main" id="{00000000-0008-0000-0600-00003F020000}"/>
            </a:ext>
          </a:extLst>
        </xdr:cNvPr>
        <xdr:cNvSpPr txBox="1"/>
      </xdr:nvSpPr>
      <xdr:spPr>
        <a:xfrm>
          <a:off x="16370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76" name="フローチャート: 判断 575">
          <a:extLst>
            <a:ext uri="{FF2B5EF4-FFF2-40B4-BE49-F238E27FC236}">
              <a16:creationId xmlns:a16="http://schemas.microsoft.com/office/drawing/2014/main" id="{00000000-0008-0000-0600-000040020000}"/>
            </a:ext>
          </a:extLst>
        </xdr:cNvPr>
        <xdr:cNvSpPr/>
      </xdr:nvSpPr>
      <xdr:spPr>
        <a:xfrm>
          <a:off x="16268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139700</xdr:rowOff>
    </xdr:from>
    <xdr:to>
      <xdr:col>81</xdr:col>
      <xdr:colOff>50800</xdr:colOff>
      <xdr:row>58</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88900</xdr:rowOff>
    </xdr:from>
    <xdr:to>
      <xdr:col>81</xdr:col>
      <xdr:colOff>101600</xdr:colOff>
      <xdr:row>59</xdr:row>
      <xdr:rowOff>19050</xdr:rowOff>
    </xdr:to>
    <xdr:sp macro="" textlink="">
      <xdr:nvSpPr>
        <xdr:cNvPr id="578" name="フローチャート: 判断 577">
          <a:extLst>
            <a:ext uri="{FF2B5EF4-FFF2-40B4-BE49-F238E27FC236}">
              <a16:creationId xmlns:a16="http://schemas.microsoft.com/office/drawing/2014/main" id="{00000000-0008-0000-0600-000042020000}"/>
            </a:ext>
          </a:extLst>
        </xdr:cNvPr>
        <xdr:cNvSpPr/>
      </xdr:nvSpPr>
      <xdr:spPr>
        <a:xfrm>
          <a:off x="15430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59</xdr:row>
      <xdr:rowOff>10177</xdr:rowOff>
    </xdr:from>
    <xdr:ext cx="249299"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5356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139700</xdr:rowOff>
    </xdr:from>
    <xdr:to>
      <xdr:col>76</xdr:col>
      <xdr:colOff>114300</xdr:colOff>
      <xdr:row>58</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88900</xdr:rowOff>
    </xdr:from>
    <xdr:to>
      <xdr:col>76</xdr:col>
      <xdr:colOff>165100</xdr:colOff>
      <xdr:row>59</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4541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59</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4467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139700</xdr:rowOff>
    </xdr:from>
    <xdr:to>
      <xdr:col>71</xdr:col>
      <xdr:colOff>177800</xdr:colOff>
      <xdr:row>58</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88900</xdr:rowOff>
    </xdr:from>
    <xdr:to>
      <xdr:col>72</xdr:col>
      <xdr:colOff>38100</xdr:colOff>
      <xdr:row>59</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365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59</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357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51</xdr:row>
      <xdr:rowOff>146050</xdr:rowOff>
    </xdr:from>
    <xdr:to>
      <xdr:col>67</xdr:col>
      <xdr:colOff>101600</xdr:colOff>
      <xdr:row>52</xdr:row>
      <xdr:rowOff>76200</xdr:rowOff>
    </xdr:to>
    <xdr:sp macro="" textlink="">
      <xdr:nvSpPr>
        <xdr:cNvPr id="586" name="フローチャート: 判断 585">
          <a:extLst>
            <a:ext uri="{FF2B5EF4-FFF2-40B4-BE49-F238E27FC236}">
              <a16:creationId xmlns:a16="http://schemas.microsoft.com/office/drawing/2014/main" id="{00000000-0008-0000-0600-00004A020000}"/>
            </a:ext>
          </a:extLst>
        </xdr:cNvPr>
        <xdr:cNvSpPr/>
      </xdr:nvSpPr>
      <xdr:spPr>
        <a:xfrm>
          <a:off x="12763500" y="8890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50</xdr:row>
      <xdr:rowOff>92727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2689650" y="8665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88900</xdr:rowOff>
    </xdr:from>
    <xdr:to>
      <xdr:col>85</xdr:col>
      <xdr:colOff>177800</xdr:colOff>
      <xdr:row>59</xdr:row>
      <xdr:rowOff>19050</xdr:rowOff>
    </xdr:to>
    <xdr:sp macro="" textlink="">
      <xdr:nvSpPr>
        <xdr:cNvPr id="593" name="楕円 592">
          <a:extLst>
            <a:ext uri="{FF2B5EF4-FFF2-40B4-BE49-F238E27FC236}">
              <a16:creationId xmlns:a16="http://schemas.microsoft.com/office/drawing/2014/main" id="{00000000-0008-0000-0600-000051020000}"/>
            </a:ext>
          </a:extLst>
        </xdr:cNvPr>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124477</xdr:rowOff>
    </xdr:from>
    <xdr:ext cx="249299" cy="259045"/>
    <xdr:sp macro="" textlink="">
      <xdr:nvSpPr>
        <xdr:cNvPr id="594" name="失業対策事業費該当値テキスト">
          <a:extLst>
            <a:ext uri="{FF2B5EF4-FFF2-40B4-BE49-F238E27FC236}">
              <a16:creationId xmlns:a16="http://schemas.microsoft.com/office/drawing/2014/main" id="{00000000-0008-0000-0600-000052020000}"/>
            </a:ext>
          </a:extLst>
        </xdr:cNvPr>
        <xdr:cNvSpPr txBox="1"/>
      </xdr:nvSpPr>
      <xdr:spPr>
        <a:xfrm>
          <a:off x="16370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88900</xdr:rowOff>
    </xdr:from>
    <xdr:to>
      <xdr:col>81</xdr:col>
      <xdr:colOff>101600</xdr:colOff>
      <xdr:row>59</xdr:row>
      <xdr:rowOff>19050</xdr:rowOff>
    </xdr:to>
    <xdr:sp macro="" textlink="">
      <xdr:nvSpPr>
        <xdr:cNvPr id="595" name="楕円 594">
          <a:extLst>
            <a:ext uri="{FF2B5EF4-FFF2-40B4-BE49-F238E27FC236}">
              <a16:creationId xmlns:a16="http://schemas.microsoft.com/office/drawing/2014/main" id="{00000000-0008-0000-0600-000053020000}"/>
            </a:ext>
          </a:extLst>
        </xdr:cNvPr>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57</xdr:row>
      <xdr:rowOff>35577</xdr:rowOff>
    </xdr:from>
    <xdr:ext cx="249299" cy="259045"/>
    <xdr:sp macro="" textlink="">
      <xdr:nvSpPr>
        <xdr:cNvPr id="596" name="テキスト ボックス 595">
          <a:extLst>
            <a:ext uri="{FF2B5EF4-FFF2-40B4-BE49-F238E27FC236}">
              <a16:creationId xmlns:a16="http://schemas.microsoft.com/office/drawing/2014/main" id="{00000000-0008-0000-0600-000054020000}"/>
            </a:ext>
          </a:extLst>
        </xdr:cNvPr>
        <xdr:cNvSpPr txBox="1"/>
      </xdr:nvSpPr>
      <xdr:spPr>
        <a:xfrm>
          <a:off x="15356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88900</xdr:rowOff>
    </xdr:from>
    <xdr:to>
      <xdr:col>76</xdr:col>
      <xdr:colOff>165100</xdr:colOff>
      <xdr:row>59</xdr:row>
      <xdr:rowOff>19050</xdr:rowOff>
    </xdr:to>
    <xdr:sp macro="" textlink="">
      <xdr:nvSpPr>
        <xdr:cNvPr id="597" name="楕円 596">
          <a:extLst>
            <a:ext uri="{FF2B5EF4-FFF2-40B4-BE49-F238E27FC236}">
              <a16:creationId xmlns:a16="http://schemas.microsoft.com/office/drawing/2014/main" id="{00000000-0008-0000-0600-000055020000}"/>
            </a:ext>
          </a:extLst>
        </xdr:cNvPr>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57</xdr:row>
      <xdr:rowOff>35577</xdr:rowOff>
    </xdr:from>
    <xdr:ext cx="249299" cy="259045"/>
    <xdr:sp macro="" textlink="">
      <xdr:nvSpPr>
        <xdr:cNvPr id="598" name="テキスト ボックス 597">
          <a:extLst>
            <a:ext uri="{FF2B5EF4-FFF2-40B4-BE49-F238E27FC236}">
              <a16:creationId xmlns:a16="http://schemas.microsoft.com/office/drawing/2014/main" id="{00000000-0008-0000-0600-000056020000}"/>
            </a:ext>
          </a:extLst>
        </xdr:cNvPr>
        <xdr:cNvSpPr txBox="1"/>
      </xdr:nvSpPr>
      <xdr:spPr>
        <a:xfrm>
          <a:off x="14467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88900</xdr:rowOff>
    </xdr:from>
    <xdr:to>
      <xdr:col>72</xdr:col>
      <xdr:colOff>38100</xdr:colOff>
      <xdr:row>59</xdr:row>
      <xdr:rowOff>19050</xdr:rowOff>
    </xdr:to>
    <xdr:sp macro="" textlink="">
      <xdr:nvSpPr>
        <xdr:cNvPr id="599" name="楕円 598">
          <a:extLst>
            <a:ext uri="{FF2B5EF4-FFF2-40B4-BE49-F238E27FC236}">
              <a16:creationId xmlns:a16="http://schemas.microsoft.com/office/drawing/2014/main" id="{00000000-0008-0000-0600-000057020000}"/>
            </a:ext>
          </a:extLst>
        </xdr:cNvPr>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57</xdr:row>
      <xdr:rowOff>35577</xdr:rowOff>
    </xdr:from>
    <xdr:ext cx="249299" cy="259045"/>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3578650"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88900</xdr:rowOff>
    </xdr:from>
    <xdr:to>
      <xdr:col>67</xdr:col>
      <xdr:colOff>101600</xdr:colOff>
      <xdr:row>59</xdr:row>
      <xdr:rowOff>19050</xdr:rowOff>
    </xdr:to>
    <xdr:sp macro="" textlink="">
      <xdr:nvSpPr>
        <xdr:cNvPr id="601" name="楕円 600">
          <a:extLst>
            <a:ext uri="{FF2B5EF4-FFF2-40B4-BE49-F238E27FC236}">
              <a16:creationId xmlns:a16="http://schemas.microsoft.com/office/drawing/2014/main" id="{00000000-0008-0000-0600-000059020000}"/>
            </a:ext>
          </a:extLst>
        </xdr:cNvPr>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59</xdr:row>
      <xdr:rowOff>10177</xdr:rowOff>
    </xdr:from>
    <xdr:ext cx="249299" cy="259045"/>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68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6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6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6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6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6" name="テキスト ボックス 615">
          <a:extLst>
            <a:ext uri="{FF2B5EF4-FFF2-40B4-BE49-F238E27FC236}">
              <a16:creationId xmlns:a16="http://schemas.microsoft.com/office/drawing/2014/main" id="{00000000-0008-0000-0600-000068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8" name="テキスト ボックス 617">
          <a:extLst>
            <a:ext uri="{FF2B5EF4-FFF2-40B4-BE49-F238E27FC236}">
              <a16:creationId xmlns:a16="http://schemas.microsoft.com/office/drawing/2014/main" id="{00000000-0008-0000-0600-00006A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2" name="テキスト ボックス 621">
          <a:extLst>
            <a:ext uri="{FF2B5EF4-FFF2-40B4-BE49-F238E27FC236}">
              <a16:creationId xmlns:a16="http://schemas.microsoft.com/office/drawing/2014/main" id="{00000000-0008-0000-0600-00006E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公債費グラフ枠">
          <a:extLst>
            <a:ext uri="{FF2B5EF4-FFF2-40B4-BE49-F238E27FC236}">
              <a16:creationId xmlns:a16="http://schemas.microsoft.com/office/drawing/2014/main" id="{00000000-0008-0000-06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33177</xdr:rowOff>
    </xdr:from>
    <xdr:to>
      <xdr:col>85</xdr:col>
      <xdr:colOff>126364</xdr:colOff>
      <xdr:row>78</xdr:row>
      <xdr:rowOff>139032</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flipV="1">
          <a:off x="16317595" y="12377577"/>
          <a:ext cx="1269" cy="11345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142859</xdr:rowOff>
    </xdr:from>
    <xdr:ext cx="378565" cy="259045"/>
    <xdr:sp macro="" textlink="">
      <xdr:nvSpPr>
        <xdr:cNvPr id="625" name="公債費最小値テキスト">
          <a:extLst>
            <a:ext uri="{FF2B5EF4-FFF2-40B4-BE49-F238E27FC236}">
              <a16:creationId xmlns:a16="http://schemas.microsoft.com/office/drawing/2014/main" id="{00000000-0008-0000-0600-000071020000}"/>
            </a:ext>
          </a:extLst>
        </xdr:cNvPr>
        <xdr:cNvSpPr txBox="1"/>
      </xdr:nvSpPr>
      <xdr:spPr>
        <a:xfrm>
          <a:off x="16370300" y="13515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139032</xdr:rowOff>
    </xdr:from>
    <xdr:to>
      <xdr:col>86</xdr:col>
      <xdr:colOff>25400</xdr:colOff>
      <xdr:row>78</xdr:row>
      <xdr:rowOff>139032</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6230600" y="13512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151304</xdr:rowOff>
    </xdr:from>
    <xdr:ext cx="599010" cy="259045"/>
    <xdr:sp macro="" textlink="">
      <xdr:nvSpPr>
        <xdr:cNvPr id="627" name="公債費最大値テキスト">
          <a:extLst>
            <a:ext uri="{FF2B5EF4-FFF2-40B4-BE49-F238E27FC236}">
              <a16:creationId xmlns:a16="http://schemas.microsoft.com/office/drawing/2014/main" id="{00000000-0008-0000-0600-000073020000}"/>
            </a:ext>
          </a:extLst>
        </xdr:cNvPr>
        <xdr:cNvSpPr txBox="1"/>
      </xdr:nvSpPr>
      <xdr:spPr>
        <a:xfrm>
          <a:off x="16370300" y="121528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248,299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33177</xdr:rowOff>
    </xdr:from>
    <xdr:to>
      <xdr:col>86</xdr:col>
      <xdr:colOff>25400</xdr:colOff>
      <xdr:row>72</xdr:row>
      <xdr:rowOff>33177</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6230600" y="1237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74</xdr:row>
      <xdr:rowOff>141798</xdr:rowOff>
    </xdr:from>
    <xdr:to>
      <xdr:col>85</xdr:col>
      <xdr:colOff>127000</xdr:colOff>
      <xdr:row>74</xdr:row>
      <xdr:rowOff>149854</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5481300" y="12829098"/>
          <a:ext cx="838200" cy="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3717</xdr:rowOff>
    </xdr:from>
    <xdr:ext cx="599010" cy="259045"/>
    <xdr:sp macro="" textlink="">
      <xdr:nvSpPr>
        <xdr:cNvPr id="630" name="公債費平均値テキスト">
          <a:extLst>
            <a:ext uri="{FF2B5EF4-FFF2-40B4-BE49-F238E27FC236}">
              <a16:creationId xmlns:a16="http://schemas.microsoft.com/office/drawing/2014/main" id="{00000000-0008-0000-0600-000076020000}"/>
            </a:ext>
          </a:extLst>
        </xdr:cNvPr>
        <xdr:cNvSpPr txBox="1"/>
      </xdr:nvSpPr>
      <xdr:spPr>
        <a:xfrm>
          <a:off x="16370300" y="12862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25290</xdr:rowOff>
    </xdr:from>
    <xdr:to>
      <xdr:col>85</xdr:col>
      <xdr:colOff>177800</xdr:colOff>
      <xdr:row>75</xdr:row>
      <xdr:rowOff>126890</xdr:rowOff>
    </xdr:to>
    <xdr:sp macro="" textlink="">
      <xdr:nvSpPr>
        <xdr:cNvPr id="631" name="フローチャート: 判断 630">
          <a:extLst>
            <a:ext uri="{FF2B5EF4-FFF2-40B4-BE49-F238E27FC236}">
              <a16:creationId xmlns:a16="http://schemas.microsoft.com/office/drawing/2014/main" id="{00000000-0008-0000-0600-000077020000}"/>
            </a:ext>
          </a:extLst>
        </xdr:cNvPr>
        <xdr:cNvSpPr/>
      </xdr:nvSpPr>
      <xdr:spPr>
        <a:xfrm>
          <a:off x="16268700" y="1288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74</xdr:row>
      <xdr:rowOff>141798</xdr:rowOff>
    </xdr:from>
    <xdr:to>
      <xdr:col>81</xdr:col>
      <xdr:colOff>50800</xdr:colOff>
      <xdr:row>74</xdr:row>
      <xdr:rowOff>146133</xdr:rowOff>
    </xdr:to>
    <xdr:cxnSp macro="">
      <xdr:nvCxnSpPr>
        <xdr:cNvPr id="632" name="直線コネクタ 631">
          <a:extLst>
            <a:ext uri="{FF2B5EF4-FFF2-40B4-BE49-F238E27FC236}">
              <a16:creationId xmlns:a16="http://schemas.microsoft.com/office/drawing/2014/main" id="{00000000-0008-0000-0600-000078020000}"/>
            </a:ext>
          </a:extLst>
        </xdr:cNvPr>
        <xdr:cNvCxnSpPr/>
      </xdr:nvCxnSpPr>
      <xdr:spPr>
        <a:xfrm flipV="1">
          <a:off x="14592300" y="12829098"/>
          <a:ext cx="889000" cy="4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75</xdr:row>
      <xdr:rowOff>40876</xdr:rowOff>
    </xdr:from>
    <xdr:to>
      <xdr:col>81</xdr:col>
      <xdr:colOff>101600</xdr:colOff>
      <xdr:row>75</xdr:row>
      <xdr:rowOff>142476</xdr:rowOff>
    </xdr:to>
    <xdr:sp macro="" textlink="">
      <xdr:nvSpPr>
        <xdr:cNvPr id="633" name="フローチャート: 判断 632">
          <a:extLst>
            <a:ext uri="{FF2B5EF4-FFF2-40B4-BE49-F238E27FC236}">
              <a16:creationId xmlns:a16="http://schemas.microsoft.com/office/drawing/2014/main" id="{00000000-0008-0000-0600-000079020000}"/>
            </a:ext>
          </a:extLst>
        </xdr:cNvPr>
        <xdr:cNvSpPr/>
      </xdr:nvSpPr>
      <xdr:spPr>
        <a:xfrm>
          <a:off x="15430500" y="1289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133602</xdr:rowOff>
    </xdr:from>
    <xdr:ext cx="59901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181795" y="12992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74</xdr:row>
      <xdr:rowOff>146133</xdr:rowOff>
    </xdr:from>
    <xdr:to>
      <xdr:col>76</xdr:col>
      <xdr:colOff>114300</xdr:colOff>
      <xdr:row>74</xdr:row>
      <xdr:rowOff>150522</xdr:rowOff>
    </xdr:to>
    <xdr:cxnSp macro="">
      <xdr:nvCxnSpPr>
        <xdr:cNvPr id="635" name="直線コネクタ 634">
          <a:extLst>
            <a:ext uri="{FF2B5EF4-FFF2-40B4-BE49-F238E27FC236}">
              <a16:creationId xmlns:a16="http://schemas.microsoft.com/office/drawing/2014/main" id="{00000000-0008-0000-0600-00007B020000}"/>
            </a:ext>
          </a:extLst>
        </xdr:cNvPr>
        <xdr:cNvCxnSpPr/>
      </xdr:nvCxnSpPr>
      <xdr:spPr>
        <a:xfrm flipV="1">
          <a:off x="13703300" y="12833433"/>
          <a:ext cx="889000" cy="4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75</xdr:row>
      <xdr:rowOff>8589</xdr:rowOff>
    </xdr:from>
    <xdr:to>
      <xdr:col>76</xdr:col>
      <xdr:colOff>165100</xdr:colOff>
      <xdr:row>75</xdr:row>
      <xdr:rowOff>110189</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4541500" y="12867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101316</xdr:rowOff>
    </xdr:from>
    <xdr:ext cx="59901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4292795" y="12960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74</xdr:row>
      <xdr:rowOff>150522</xdr:rowOff>
    </xdr:from>
    <xdr:to>
      <xdr:col>71</xdr:col>
      <xdr:colOff>177800</xdr:colOff>
      <xdr:row>75</xdr:row>
      <xdr:rowOff>36359</xdr:rowOff>
    </xdr:to>
    <xdr:cxnSp macro="">
      <xdr:nvCxnSpPr>
        <xdr:cNvPr id="638" name="直線コネクタ 637">
          <a:extLst>
            <a:ext uri="{FF2B5EF4-FFF2-40B4-BE49-F238E27FC236}">
              <a16:creationId xmlns:a16="http://schemas.microsoft.com/office/drawing/2014/main" id="{00000000-0008-0000-0600-00007E020000}"/>
            </a:ext>
          </a:extLst>
        </xdr:cNvPr>
        <xdr:cNvCxnSpPr/>
      </xdr:nvCxnSpPr>
      <xdr:spPr>
        <a:xfrm flipV="1">
          <a:off x="12814300" y="12837822"/>
          <a:ext cx="889000" cy="57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75</xdr:row>
      <xdr:rowOff>59292</xdr:rowOff>
    </xdr:from>
    <xdr:to>
      <xdr:col>72</xdr:col>
      <xdr:colOff>38100</xdr:colOff>
      <xdr:row>75</xdr:row>
      <xdr:rowOff>160893</xdr:rowOff>
    </xdr:to>
    <xdr:sp macro="" textlink="">
      <xdr:nvSpPr>
        <xdr:cNvPr id="639" name="フローチャート: 判断 638">
          <a:extLst>
            <a:ext uri="{FF2B5EF4-FFF2-40B4-BE49-F238E27FC236}">
              <a16:creationId xmlns:a16="http://schemas.microsoft.com/office/drawing/2014/main" id="{00000000-0008-0000-0600-00007F020000}"/>
            </a:ext>
          </a:extLst>
        </xdr:cNvPr>
        <xdr:cNvSpPr/>
      </xdr:nvSpPr>
      <xdr:spPr>
        <a:xfrm>
          <a:off x="13652500" y="1291804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152018</xdr:rowOff>
    </xdr:from>
    <xdr:ext cx="59901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3403795" y="130107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95072</xdr:rowOff>
    </xdr:from>
    <xdr:to>
      <xdr:col>67</xdr:col>
      <xdr:colOff>101600</xdr:colOff>
      <xdr:row>76</xdr:row>
      <xdr:rowOff>25223</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2763500" y="1295382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16349</xdr:rowOff>
    </xdr:from>
    <xdr:ext cx="599010"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2514795" y="13046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6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74</xdr:row>
      <xdr:rowOff>99054</xdr:rowOff>
    </xdr:from>
    <xdr:to>
      <xdr:col>85</xdr:col>
      <xdr:colOff>177800</xdr:colOff>
      <xdr:row>75</xdr:row>
      <xdr:rowOff>29204</xdr:rowOff>
    </xdr:to>
    <xdr:sp macro="" textlink="">
      <xdr:nvSpPr>
        <xdr:cNvPr id="648" name="楕円 647">
          <a:extLst>
            <a:ext uri="{FF2B5EF4-FFF2-40B4-BE49-F238E27FC236}">
              <a16:creationId xmlns:a16="http://schemas.microsoft.com/office/drawing/2014/main" id="{00000000-0008-0000-0600-000088020000}"/>
            </a:ext>
          </a:extLst>
        </xdr:cNvPr>
        <xdr:cNvSpPr/>
      </xdr:nvSpPr>
      <xdr:spPr>
        <a:xfrm>
          <a:off x="16268700" y="12786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73</xdr:row>
      <xdr:rowOff>121931</xdr:rowOff>
    </xdr:from>
    <xdr:ext cx="599010" cy="259045"/>
    <xdr:sp macro="" textlink="">
      <xdr:nvSpPr>
        <xdr:cNvPr id="649" name="公債費該当値テキスト">
          <a:extLst>
            <a:ext uri="{FF2B5EF4-FFF2-40B4-BE49-F238E27FC236}">
              <a16:creationId xmlns:a16="http://schemas.microsoft.com/office/drawing/2014/main" id="{00000000-0008-0000-0600-000089020000}"/>
            </a:ext>
          </a:extLst>
        </xdr:cNvPr>
        <xdr:cNvSpPr txBox="1"/>
      </xdr:nvSpPr>
      <xdr:spPr>
        <a:xfrm>
          <a:off x="16370300" y="12637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74</xdr:row>
      <xdr:rowOff>90998</xdr:rowOff>
    </xdr:from>
    <xdr:to>
      <xdr:col>81</xdr:col>
      <xdr:colOff>101600</xdr:colOff>
      <xdr:row>75</xdr:row>
      <xdr:rowOff>21148</xdr:rowOff>
    </xdr:to>
    <xdr:sp macro="" textlink="">
      <xdr:nvSpPr>
        <xdr:cNvPr id="650" name="楕円 649">
          <a:extLst>
            <a:ext uri="{FF2B5EF4-FFF2-40B4-BE49-F238E27FC236}">
              <a16:creationId xmlns:a16="http://schemas.microsoft.com/office/drawing/2014/main" id="{00000000-0008-0000-0600-00008A020000}"/>
            </a:ext>
          </a:extLst>
        </xdr:cNvPr>
        <xdr:cNvSpPr/>
      </xdr:nvSpPr>
      <xdr:spPr>
        <a:xfrm>
          <a:off x="15430500" y="12778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73</xdr:row>
      <xdr:rowOff>37675</xdr:rowOff>
    </xdr:from>
    <xdr:ext cx="59901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5181795" y="12553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74</xdr:row>
      <xdr:rowOff>95333</xdr:rowOff>
    </xdr:from>
    <xdr:to>
      <xdr:col>76</xdr:col>
      <xdr:colOff>165100</xdr:colOff>
      <xdr:row>75</xdr:row>
      <xdr:rowOff>25483</xdr:rowOff>
    </xdr:to>
    <xdr:sp macro="" textlink="">
      <xdr:nvSpPr>
        <xdr:cNvPr id="652" name="楕円 651">
          <a:extLst>
            <a:ext uri="{FF2B5EF4-FFF2-40B4-BE49-F238E27FC236}">
              <a16:creationId xmlns:a16="http://schemas.microsoft.com/office/drawing/2014/main" id="{00000000-0008-0000-0600-00008C020000}"/>
            </a:ext>
          </a:extLst>
        </xdr:cNvPr>
        <xdr:cNvSpPr/>
      </xdr:nvSpPr>
      <xdr:spPr>
        <a:xfrm>
          <a:off x="14541500" y="12782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73</xdr:row>
      <xdr:rowOff>42010</xdr:rowOff>
    </xdr:from>
    <xdr:ext cx="599010" cy="259045"/>
    <xdr:sp macro="" textlink="">
      <xdr:nvSpPr>
        <xdr:cNvPr id="653" name="テキスト ボックス 652">
          <a:extLst>
            <a:ext uri="{FF2B5EF4-FFF2-40B4-BE49-F238E27FC236}">
              <a16:creationId xmlns:a16="http://schemas.microsoft.com/office/drawing/2014/main" id="{00000000-0008-0000-0600-00008D020000}"/>
            </a:ext>
          </a:extLst>
        </xdr:cNvPr>
        <xdr:cNvSpPr txBox="1"/>
      </xdr:nvSpPr>
      <xdr:spPr>
        <a:xfrm>
          <a:off x="14292795" y="12557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74</xdr:row>
      <xdr:rowOff>99722</xdr:rowOff>
    </xdr:from>
    <xdr:to>
      <xdr:col>72</xdr:col>
      <xdr:colOff>38100</xdr:colOff>
      <xdr:row>75</xdr:row>
      <xdr:rowOff>29872</xdr:rowOff>
    </xdr:to>
    <xdr:sp macro="" textlink="">
      <xdr:nvSpPr>
        <xdr:cNvPr id="654" name="楕円 653">
          <a:extLst>
            <a:ext uri="{FF2B5EF4-FFF2-40B4-BE49-F238E27FC236}">
              <a16:creationId xmlns:a16="http://schemas.microsoft.com/office/drawing/2014/main" id="{00000000-0008-0000-0600-00008E020000}"/>
            </a:ext>
          </a:extLst>
        </xdr:cNvPr>
        <xdr:cNvSpPr/>
      </xdr:nvSpPr>
      <xdr:spPr>
        <a:xfrm>
          <a:off x="13652500" y="12787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73</xdr:row>
      <xdr:rowOff>46399</xdr:rowOff>
    </xdr:from>
    <xdr:ext cx="599010" cy="259045"/>
    <xdr:sp macro="" textlink="">
      <xdr:nvSpPr>
        <xdr:cNvPr id="655" name="テキスト ボックス 654">
          <a:extLst>
            <a:ext uri="{FF2B5EF4-FFF2-40B4-BE49-F238E27FC236}">
              <a16:creationId xmlns:a16="http://schemas.microsoft.com/office/drawing/2014/main" id="{00000000-0008-0000-0600-00008F020000}"/>
            </a:ext>
          </a:extLst>
        </xdr:cNvPr>
        <xdr:cNvSpPr txBox="1"/>
      </xdr:nvSpPr>
      <xdr:spPr>
        <a:xfrm>
          <a:off x="13403795" y="12562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157009</xdr:rowOff>
    </xdr:from>
    <xdr:to>
      <xdr:col>67</xdr:col>
      <xdr:colOff>101600</xdr:colOff>
      <xdr:row>75</xdr:row>
      <xdr:rowOff>87159</xdr:rowOff>
    </xdr:to>
    <xdr:sp macro="" textlink="">
      <xdr:nvSpPr>
        <xdr:cNvPr id="656" name="楕円 655">
          <a:extLst>
            <a:ext uri="{FF2B5EF4-FFF2-40B4-BE49-F238E27FC236}">
              <a16:creationId xmlns:a16="http://schemas.microsoft.com/office/drawing/2014/main" id="{00000000-0008-0000-0600-000090020000}"/>
            </a:ext>
          </a:extLst>
        </xdr:cNvPr>
        <xdr:cNvSpPr/>
      </xdr:nvSpPr>
      <xdr:spPr>
        <a:xfrm>
          <a:off x="12763500" y="12844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73</xdr:row>
      <xdr:rowOff>103686</xdr:rowOff>
    </xdr:from>
    <xdr:ext cx="599010" cy="259045"/>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514795" y="12619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6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6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6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6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9" name="テキスト ボックス 668">
          <a:extLst>
            <a:ext uri="{FF2B5EF4-FFF2-40B4-BE49-F238E27FC236}">
              <a16:creationId xmlns:a16="http://schemas.microsoft.com/office/drawing/2014/main" id="{00000000-0008-0000-0600-00009D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3" name="テキスト ボックス 672">
          <a:extLst>
            <a:ext uri="{FF2B5EF4-FFF2-40B4-BE49-F238E27FC236}">
              <a16:creationId xmlns:a16="http://schemas.microsoft.com/office/drawing/2014/main" id="{00000000-0008-0000-0600-0000A1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5" name="テキスト ボックス 674">
          <a:extLst>
            <a:ext uri="{FF2B5EF4-FFF2-40B4-BE49-F238E27FC236}">
              <a16:creationId xmlns:a16="http://schemas.microsoft.com/office/drawing/2014/main" id="{00000000-0008-0000-0600-0000A3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9" name="テキスト ボックス 678">
          <a:extLst>
            <a:ext uri="{FF2B5EF4-FFF2-40B4-BE49-F238E27FC236}">
              <a16:creationId xmlns:a16="http://schemas.microsoft.com/office/drawing/2014/main" id="{00000000-0008-0000-0600-0000A7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0" name="積立金グラフ枠">
          <a:extLst>
            <a:ext uri="{FF2B5EF4-FFF2-40B4-BE49-F238E27FC236}">
              <a16:creationId xmlns:a16="http://schemas.microsoft.com/office/drawing/2014/main" id="{00000000-0008-0000-0600-0000A8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91</xdr:row>
      <xdr:rowOff>62998</xdr:rowOff>
    </xdr:from>
    <xdr:to>
      <xdr:col>85</xdr:col>
      <xdr:colOff>126364</xdr:colOff>
      <xdr:row>99</xdr:row>
      <xdr:rowOff>9581</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flipV="1">
          <a:off x="16317595" y="15664948"/>
          <a:ext cx="1269" cy="131818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13408</xdr:rowOff>
    </xdr:from>
    <xdr:ext cx="469744" cy="259045"/>
    <xdr:sp macro="" textlink="">
      <xdr:nvSpPr>
        <xdr:cNvPr id="682" name="積立金最小値テキスト">
          <a:extLst>
            <a:ext uri="{FF2B5EF4-FFF2-40B4-BE49-F238E27FC236}">
              <a16:creationId xmlns:a16="http://schemas.microsoft.com/office/drawing/2014/main" id="{00000000-0008-0000-0600-0000AA020000}"/>
            </a:ext>
          </a:extLst>
        </xdr:cNvPr>
        <xdr:cNvSpPr txBox="1"/>
      </xdr:nvSpPr>
      <xdr:spPr>
        <a:xfrm>
          <a:off x="16370300" y="16986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9581</xdr:rowOff>
    </xdr:from>
    <xdr:to>
      <xdr:col>86</xdr:col>
      <xdr:colOff>25400</xdr:colOff>
      <xdr:row>99</xdr:row>
      <xdr:rowOff>9581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6230600" y="169831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9675</xdr:rowOff>
    </xdr:from>
    <xdr:ext cx="599010" cy="259045"/>
    <xdr:sp macro="" textlink="">
      <xdr:nvSpPr>
        <xdr:cNvPr id="684" name="積立金最大値テキスト">
          <a:extLst>
            <a:ext uri="{FF2B5EF4-FFF2-40B4-BE49-F238E27FC236}">
              <a16:creationId xmlns:a16="http://schemas.microsoft.com/office/drawing/2014/main" id="{00000000-0008-0000-0600-0000AC020000}"/>
            </a:ext>
          </a:extLst>
        </xdr:cNvPr>
        <xdr:cNvSpPr txBox="1"/>
      </xdr:nvSpPr>
      <xdr:spPr>
        <a:xfrm>
          <a:off x="16370300" y="154401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355,132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91</xdr:row>
      <xdr:rowOff>62998</xdr:rowOff>
    </xdr:from>
    <xdr:to>
      <xdr:col>86</xdr:col>
      <xdr:colOff>25400</xdr:colOff>
      <xdr:row>91</xdr:row>
      <xdr:rowOff>62998</xdr:rowOff>
    </xdr:to>
    <xdr:cxnSp macro="">
      <xdr:nvCxnSpPr>
        <xdr:cNvPr id="685" name="直線コネクタ 684">
          <a:extLst>
            <a:ext uri="{FF2B5EF4-FFF2-40B4-BE49-F238E27FC236}">
              <a16:creationId xmlns:a16="http://schemas.microsoft.com/office/drawing/2014/main" id="{00000000-0008-0000-0600-0000AD020000}"/>
            </a:ext>
          </a:extLst>
        </xdr:cNvPr>
        <xdr:cNvCxnSpPr/>
      </xdr:nvCxnSpPr>
      <xdr:spPr>
        <a:xfrm>
          <a:off x="16230600" y="156649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13322</xdr:rowOff>
    </xdr:from>
    <xdr:to>
      <xdr:col>85</xdr:col>
      <xdr:colOff>127000</xdr:colOff>
      <xdr:row>98</xdr:row>
      <xdr:rowOff>27925</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5481300" y="16815422"/>
          <a:ext cx="838200" cy="14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76885</xdr:rowOff>
    </xdr:from>
    <xdr:ext cx="534377" cy="259045"/>
    <xdr:sp macro="" textlink="">
      <xdr:nvSpPr>
        <xdr:cNvPr id="687" name="積立金平均値テキスト">
          <a:extLst>
            <a:ext uri="{FF2B5EF4-FFF2-40B4-BE49-F238E27FC236}">
              <a16:creationId xmlns:a16="http://schemas.microsoft.com/office/drawing/2014/main" id="{00000000-0008-0000-0600-0000AF020000}"/>
            </a:ext>
          </a:extLst>
        </xdr:cNvPr>
        <xdr:cNvSpPr txBox="1"/>
      </xdr:nvSpPr>
      <xdr:spPr>
        <a:xfrm>
          <a:off x="16370300" y="165360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74,158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54008</xdr:rowOff>
    </xdr:from>
    <xdr:to>
      <xdr:col>85</xdr:col>
      <xdr:colOff>177800</xdr:colOff>
      <xdr:row>97</xdr:row>
      <xdr:rowOff>155608</xdr:rowOff>
    </xdr:to>
    <xdr:sp macro="" textlink="">
      <xdr:nvSpPr>
        <xdr:cNvPr id="688" name="フローチャート: 判断 687">
          <a:extLst>
            <a:ext uri="{FF2B5EF4-FFF2-40B4-BE49-F238E27FC236}">
              <a16:creationId xmlns:a16="http://schemas.microsoft.com/office/drawing/2014/main" id="{00000000-0008-0000-0600-0000B0020000}"/>
            </a:ext>
          </a:extLst>
        </xdr:cNvPr>
        <xdr:cNvSpPr/>
      </xdr:nvSpPr>
      <xdr:spPr>
        <a:xfrm>
          <a:off x="16268700" y="16684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13322</xdr:rowOff>
    </xdr:from>
    <xdr:to>
      <xdr:col>81</xdr:col>
      <xdr:colOff>50800</xdr:colOff>
      <xdr:row>98</xdr:row>
      <xdr:rowOff>51160</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4592300" y="16815422"/>
          <a:ext cx="889000" cy="37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45310</xdr:rowOff>
    </xdr:from>
    <xdr:to>
      <xdr:col>81</xdr:col>
      <xdr:colOff>101600</xdr:colOff>
      <xdr:row>97</xdr:row>
      <xdr:rowOff>146910</xdr:rowOff>
    </xdr:to>
    <xdr:sp macro="" textlink="">
      <xdr:nvSpPr>
        <xdr:cNvPr id="690" name="フローチャート: 判断 689">
          <a:extLst>
            <a:ext uri="{FF2B5EF4-FFF2-40B4-BE49-F238E27FC236}">
              <a16:creationId xmlns:a16="http://schemas.microsoft.com/office/drawing/2014/main" id="{00000000-0008-0000-0600-0000B2020000}"/>
            </a:ext>
          </a:extLst>
        </xdr:cNvPr>
        <xdr:cNvSpPr/>
      </xdr:nvSpPr>
      <xdr:spPr>
        <a:xfrm>
          <a:off x="15430500" y="1667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163437</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451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133555</xdr:rowOff>
    </xdr:from>
    <xdr:to>
      <xdr:col>76</xdr:col>
      <xdr:colOff>114300</xdr:colOff>
      <xdr:row>98</xdr:row>
      <xdr:rowOff>51160</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3703300" y="16764205"/>
          <a:ext cx="889000" cy="89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39210</xdr:rowOff>
    </xdr:from>
    <xdr:to>
      <xdr:col>76</xdr:col>
      <xdr:colOff>165100</xdr:colOff>
      <xdr:row>97</xdr:row>
      <xdr:rowOff>140810</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4541500" y="1666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95</xdr:row>
      <xdr:rowOff>157337</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4325111" y="16445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133555</xdr:rowOff>
    </xdr:from>
    <xdr:to>
      <xdr:col>71</xdr:col>
      <xdr:colOff>177800</xdr:colOff>
      <xdr:row>99</xdr:row>
      <xdr:rowOff>12864</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flipV="1">
          <a:off x="12814300" y="16764205"/>
          <a:ext cx="889000" cy="222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69915</xdr:rowOff>
    </xdr:from>
    <xdr:to>
      <xdr:col>72</xdr:col>
      <xdr:colOff>38100</xdr:colOff>
      <xdr:row>97</xdr:row>
      <xdr:rowOff>65</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3652500" y="16529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16592</xdr:rowOff>
    </xdr:from>
    <xdr:ext cx="599010"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3403795" y="163043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45724</xdr:rowOff>
    </xdr:from>
    <xdr:to>
      <xdr:col>67</xdr:col>
      <xdr:colOff>101600</xdr:colOff>
      <xdr:row>97</xdr:row>
      <xdr:rowOff>147324</xdr:rowOff>
    </xdr:to>
    <xdr:sp macro="" textlink="">
      <xdr:nvSpPr>
        <xdr:cNvPr id="698" name="フローチャート: 判断 697">
          <a:extLst>
            <a:ext uri="{FF2B5EF4-FFF2-40B4-BE49-F238E27FC236}">
              <a16:creationId xmlns:a16="http://schemas.microsoft.com/office/drawing/2014/main" id="{00000000-0008-0000-0600-0000BA020000}"/>
            </a:ext>
          </a:extLst>
        </xdr:cNvPr>
        <xdr:cNvSpPr/>
      </xdr:nvSpPr>
      <xdr:spPr>
        <a:xfrm>
          <a:off x="12763500" y="16676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163851</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2547111" y="16451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76,332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148575</xdr:rowOff>
    </xdr:from>
    <xdr:to>
      <xdr:col>85</xdr:col>
      <xdr:colOff>177800</xdr:colOff>
      <xdr:row>98</xdr:row>
      <xdr:rowOff>78725</xdr:rowOff>
    </xdr:to>
    <xdr:sp macro="" textlink="">
      <xdr:nvSpPr>
        <xdr:cNvPr id="705" name="楕円 704">
          <a:extLst>
            <a:ext uri="{FF2B5EF4-FFF2-40B4-BE49-F238E27FC236}">
              <a16:creationId xmlns:a16="http://schemas.microsoft.com/office/drawing/2014/main" id="{00000000-0008-0000-0600-0000C1020000}"/>
            </a:ext>
          </a:extLst>
        </xdr:cNvPr>
        <xdr:cNvSpPr/>
      </xdr:nvSpPr>
      <xdr:spPr>
        <a:xfrm>
          <a:off x="16268700" y="16779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127002</xdr:rowOff>
    </xdr:from>
    <xdr:ext cx="534377" cy="259045"/>
    <xdr:sp macro="" textlink="">
      <xdr:nvSpPr>
        <xdr:cNvPr id="706" name="積立金該当値テキスト">
          <a:extLst>
            <a:ext uri="{FF2B5EF4-FFF2-40B4-BE49-F238E27FC236}">
              <a16:creationId xmlns:a16="http://schemas.microsoft.com/office/drawing/2014/main" id="{00000000-0008-0000-0600-0000C2020000}"/>
            </a:ext>
          </a:extLst>
        </xdr:cNvPr>
        <xdr:cNvSpPr txBox="1"/>
      </xdr:nvSpPr>
      <xdr:spPr>
        <a:xfrm>
          <a:off x="16370300" y="167576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133972</xdr:rowOff>
    </xdr:from>
    <xdr:to>
      <xdr:col>81</xdr:col>
      <xdr:colOff>101600</xdr:colOff>
      <xdr:row>98</xdr:row>
      <xdr:rowOff>64122</xdr:rowOff>
    </xdr:to>
    <xdr:sp macro="" textlink="">
      <xdr:nvSpPr>
        <xdr:cNvPr id="707" name="楕円 706">
          <a:extLst>
            <a:ext uri="{FF2B5EF4-FFF2-40B4-BE49-F238E27FC236}">
              <a16:creationId xmlns:a16="http://schemas.microsoft.com/office/drawing/2014/main" id="{00000000-0008-0000-0600-0000C3020000}"/>
            </a:ext>
          </a:extLst>
        </xdr:cNvPr>
        <xdr:cNvSpPr/>
      </xdr:nvSpPr>
      <xdr:spPr>
        <a:xfrm>
          <a:off x="15430500" y="16764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55249</xdr:rowOff>
    </xdr:from>
    <xdr:ext cx="534377" cy="259045"/>
    <xdr:sp macro="" textlink="">
      <xdr:nvSpPr>
        <xdr:cNvPr id="708" name="テキスト ボックス 707">
          <a:extLst>
            <a:ext uri="{FF2B5EF4-FFF2-40B4-BE49-F238E27FC236}">
              <a16:creationId xmlns:a16="http://schemas.microsoft.com/office/drawing/2014/main" id="{00000000-0008-0000-0600-0000C4020000}"/>
            </a:ext>
          </a:extLst>
        </xdr:cNvPr>
        <xdr:cNvSpPr txBox="1"/>
      </xdr:nvSpPr>
      <xdr:spPr>
        <a:xfrm>
          <a:off x="15214111" y="168573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360</xdr:rowOff>
    </xdr:from>
    <xdr:to>
      <xdr:col>76</xdr:col>
      <xdr:colOff>165100</xdr:colOff>
      <xdr:row>98</xdr:row>
      <xdr:rowOff>101960</xdr:rowOff>
    </xdr:to>
    <xdr:sp macro="" textlink="">
      <xdr:nvSpPr>
        <xdr:cNvPr id="709" name="楕円 708">
          <a:extLst>
            <a:ext uri="{FF2B5EF4-FFF2-40B4-BE49-F238E27FC236}">
              <a16:creationId xmlns:a16="http://schemas.microsoft.com/office/drawing/2014/main" id="{00000000-0008-0000-0600-0000C5020000}"/>
            </a:ext>
          </a:extLst>
        </xdr:cNvPr>
        <xdr:cNvSpPr/>
      </xdr:nvSpPr>
      <xdr:spPr>
        <a:xfrm>
          <a:off x="14541500" y="1680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93087</xdr:rowOff>
    </xdr:from>
    <xdr:ext cx="534377" cy="259045"/>
    <xdr:sp macro="" textlink="">
      <xdr:nvSpPr>
        <xdr:cNvPr id="710" name="テキスト ボックス 709">
          <a:extLst>
            <a:ext uri="{FF2B5EF4-FFF2-40B4-BE49-F238E27FC236}">
              <a16:creationId xmlns:a16="http://schemas.microsoft.com/office/drawing/2014/main" id="{00000000-0008-0000-0600-0000C6020000}"/>
            </a:ext>
          </a:extLst>
        </xdr:cNvPr>
        <xdr:cNvSpPr txBox="1"/>
      </xdr:nvSpPr>
      <xdr:spPr>
        <a:xfrm>
          <a:off x="14325111" y="16895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82755</xdr:rowOff>
    </xdr:from>
    <xdr:to>
      <xdr:col>72</xdr:col>
      <xdr:colOff>38100</xdr:colOff>
      <xdr:row>98</xdr:row>
      <xdr:rowOff>12905</xdr:rowOff>
    </xdr:to>
    <xdr:sp macro="" textlink="">
      <xdr:nvSpPr>
        <xdr:cNvPr id="711" name="楕円 710">
          <a:extLst>
            <a:ext uri="{FF2B5EF4-FFF2-40B4-BE49-F238E27FC236}">
              <a16:creationId xmlns:a16="http://schemas.microsoft.com/office/drawing/2014/main" id="{00000000-0008-0000-0600-0000C7020000}"/>
            </a:ext>
          </a:extLst>
        </xdr:cNvPr>
        <xdr:cNvSpPr/>
      </xdr:nvSpPr>
      <xdr:spPr>
        <a:xfrm>
          <a:off x="13652500" y="16713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4032</xdr:rowOff>
    </xdr:from>
    <xdr:ext cx="534377" cy="259045"/>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3436111" y="16806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133514</xdr:rowOff>
    </xdr:from>
    <xdr:to>
      <xdr:col>67</xdr:col>
      <xdr:colOff>101600</xdr:colOff>
      <xdr:row>99</xdr:row>
      <xdr:rowOff>63664</xdr:rowOff>
    </xdr:to>
    <xdr:sp macro="" textlink="">
      <xdr:nvSpPr>
        <xdr:cNvPr id="713" name="楕円 712">
          <a:extLst>
            <a:ext uri="{FF2B5EF4-FFF2-40B4-BE49-F238E27FC236}">
              <a16:creationId xmlns:a16="http://schemas.microsoft.com/office/drawing/2014/main" id="{00000000-0008-0000-0600-0000C9020000}"/>
            </a:ext>
          </a:extLst>
        </xdr:cNvPr>
        <xdr:cNvSpPr/>
      </xdr:nvSpPr>
      <xdr:spPr>
        <a:xfrm>
          <a:off x="12763500" y="1693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99</xdr:row>
      <xdr:rowOff>54791</xdr:rowOff>
    </xdr:from>
    <xdr:ext cx="469744" cy="259045"/>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2579428" y="17028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5" name="正方形/長方形 714">
          <a:extLst>
            <a:ext uri="{FF2B5EF4-FFF2-40B4-BE49-F238E27FC236}">
              <a16:creationId xmlns:a16="http://schemas.microsoft.com/office/drawing/2014/main" id="{00000000-0008-0000-0600-0000CB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6" name="正方形/長方形 715">
          <a:extLst>
            <a:ext uri="{FF2B5EF4-FFF2-40B4-BE49-F238E27FC236}">
              <a16:creationId xmlns:a16="http://schemas.microsoft.com/office/drawing/2014/main" id="{00000000-0008-0000-0600-0000CC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7" name="正方形/長方形 716">
          <a:extLst>
            <a:ext uri="{FF2B5EF4-FFF2-40B4-BE49-F238E27FC236}">
              <a16:creationId xmlns:a16="http://schemas.microsoft.com/office/drawing/2014/main" id="{00000000-0008-0000-0600-0000CD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8" name="テキスト ボックス 727">
          <a:extLst>
            <a:ext uri="{FF2B5EF4-FFF2-40B4-BE49-F238E27FC236}">
              <a16:creationId xmlns:a16="http://schemas.microsoft.com/office/drawing/2014/main" id="{00000000-0008-0000-0600-0000D8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30" name="テキスト ボックス 729">
          <a:extLst>
            <a:ext uri="{FF2B5EF4-FFF2-40B4-BE49-F238E27FC236}">
              <a16:creationId xmlns:a16="http://schemas.microsoft.com/office/drawing/2014/main" id="{00000000-0008-0000-0600-0000DA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32" name="テキスト ボックス 731">
          <a:extLst>
            <a:ext uri="{FF2B5EF4-FFF2-40B4-BE49-F238E27FC236}">
              <a16:creationId xmlns:a16="http://schemas.microsoft.com/office/drawing/2014/main" id="{00000000-0008-0000-0600-0000DC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6" name="テキスト ボックス 735">
          <a:extLst>
            <a:ext uri="{FF2B5EF4-FFF2-40B4-BE49-F238E27FC236}">
              <a16:creationId xmlns:a16="http://schemas.microsoft.com/office/drawing/2014/main" id="{00000000-0008-0000-0600-0000E0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7" name="投資及び出資金グラフ枠">
          <a:extLst>
            <a:ext uri="{FF2B5EF4-FFF2-40B4-BE49-F238E27FC236}">
              <a16:creationId xmlns:a16="http://schemas.microsoft.com/office/drawing/2014/main" id="{00000000-0008-0000-0600-0000E1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96647</xdr:rowOff>
    </xdr:from>
    <xdr:to>
      <xdr:col>116</xdr:col>
      <xdr:colOff>62864</xdr:colOff>
      <xdr:row>39</xdr:row>
      <xdr:rowOff>44450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flipV="1">
          <a:off x="22159595" y="5240147"/>
          <a:ext cx="1269" cy="1490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9" name="投資及び出資金最小値テキスト">
          <a:extLst>
            <a:ext uri="{FF2B5EF4-FFF2-40B4-BE49-F238E27FC236}">
              <a16:creationId xmlns:a16="http://schemas.microsoft.com/office/drawing/2014/main" id="{00000000-0008-0000-0600-0000E3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43324</xdr:rowOff>
    </xdr:from>
    <xdr:ext cx="534377" cy="259045"/>
    <xdr:sp macro="" textlink="">
      <xdr:nvSpPr>
        <xdr:cNvPr id="741" name="投資及び出資金最大値テキスト">
          <a:extLst>
            <a:ext uri="{FF2B5EF4-FFF2-40B4-BE49-F238E27FC236}">
              <a16:creationId xmlns:a16="http://schemas.microsoft.com/office/drawing/2014/main" id="{00000000-0008-0000-0600-0000E5020000}"/>
            </a:ext>
          </a:extLst>
        </xdr:cNvPr>
        <xdr:cNvSpPr txBox="1"/>
      </xdr:nvSpPr>
      <xdr:spPr>
        <a:xfrm>
          <a:off x="22212300" y="50153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96647</xdr:rowOff>
    </xdr:from>
    <xdr:to>
      <xdr:col>116</xdr:col>
      <xdr:colOff>152400</xdr:colOff>
      <xdr:row>30</xdr:row>
      <xdr:rowOff>96647</xdr:rowOff>
    </xdr:to>
    <xdr:cxnSp macro="">
      <xdr:nvCxnSpPr>
        <xdr:cNvPr id="742" name="直線コネクタ 741">
          <a:extLst>
            <a:ext uri="{FF2B5EF4-FFF2-40B4-BE49-F238E27FC236}">
              <a16:creationId xmlns:a16="http://schemas.microsoft.com/office/drawing/2014/main" id="{00000000-0008-0000-0600-0000E6020000}"/>
            </a:ext>
          </a:extLst>
        </xdr:cNvPr>
        <xdr:cNvCxnSpPr/>
      </xdr:nvCxnSpPr>
      <xdr:spPr>
        <a:xfrm>
          <a:off x="22072600" y="52401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14160</xdr:rowOff>
    </xdr:from>
    <xdr:to>
      <xdr:col>116</xdr:col>
      <xdr:colOff>63500</xdr:colOff>
      <xdr:row>38</xdr:row>
      <xdr:rowOff>99314</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1323300" y="6529260"/>
          <a:ext cx="838200" cy="8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91051</xdr:rowOff>
    </xdr:from>
    <xdr:ext cx="469744" cy="259045"/>
    <xdr:sp macro="" textlink="">
      <xdr:nvSpPr>
        <xdr:cNvPr id="744" name="投資及び出資金平均値テキスト">
          <a:extLst>
            <a:ext uri="{FF2B5EF4-FFF2-40B4-BE49-F238E27FC236}">
              <a16:creationId xmlns:a16="http://schemas.microsoft.com/office/drawing/2014/main" id="{00000000-0008-0000-0600-0000E8020000}"/>
            </a:ext>
          </a:extLst>
        </xdr:cNvPr>
        <xdr:cNvSpPr txBox="1"/>
      </xdr:nvSpPr>
      <xdr:spPr>
        <a:xfrm>
          <a:off x="22212300" y="62632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68174</xdr:rowOff>
    </xdr:from>
    <xdr:to>
      <xdr:col>116</xdr:col>
      <xdr:colOff>114300</xdr:colOff>
      <xdr:row>37</xdr:row>
      <xdr:rowOff>169774</xdr:rowOff>
    </xdr:to>
    <xdr:sp macro="" textlink="">
      <xdr:nvSpPr>
        <xdr:cNvPr id="745" name="フローチャート: 判断 744">
          <a:extLst>
            <a:ext uri="{FF2B5EF4-FFF2-40B4-BE49-F238E27FC236}">
              <a16:creationId xmlns:a16="http://schemas.microsoft.com/office/drawing/2014/main" id="{00000000-0008-0000-0600-0000E9020000}"/>
            </a:ext>
          </a:extLst>
        </xdr:cNvPr>
        <xdr:cNvSpPr/>
      </xdr:nvSpPr>
      <xdr:spPr>
        <a:xfrm>
          <a:off x="22110700" y="6411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37</xdr:row>
      <xdr:rowOff>76911</xdr:rowOff>
    </xdr:from>
    <xdr:to>
      <xdr:col>111</xdr:col>
      <xdr:colOff>177800</xdr:colOff>
      <xdr:row>38</xdr:row>
      <xdr:rowOff>14160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0434300" y="6420561"/>
          <a:ext cx="889000" cy="108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161976</xdr:rowOff>
    </xdr:from>
    <xdr:to>
      <xdr:col>112</xdr:col>
      <xdr:colOff>38100</xdr:colOff>
      <xdr:row>38</xdr:row>
      <xdr:rowOff>92126</xdr:rowOff>
    </xdr:to>
    <xdr:sp macro="" textlink="">
      <xdr:nvSpPr>
        <xdr:cNvPr id="747" name="フローチャート: 判断 746">
          <a:extLst>
            <a:ext uri="{FF2B5EF4-FFF2-40B4-BE49-F238E27FC236}">
              <a16:creationId xmlns:a16="http://schemas.microsoft.com/office/drawing/2014/main" id="{00000000-0008-0000-0600-0000EB020000}"/>
            </a:ext>
          </a:extLst>
        </xdr:cNvPr>
        <xdr:cNvSpPr/>
      </xdr:nvSpPr>
      <xdr:spPr>
        <a:xfrm>
          <a:off x="21272500" y="6505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83253</xdr:rowOff>
    </xdr:from>
    <xdr:ext cx="469744"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088428" y="6598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76911</xdr:rowOff>
    </xdr:from>
    <xdr:to>
      <xdr:col>107</xdr:col>
      <xdr:colOff>50800</xdr:colOff>
      <xdr:row>38</xdr:row>
      <xdr:rowOff>16599</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19545300" y="6420561"/>
          <a:ext cx="889000" cy="111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22111</xdr:rowOff>
    </xdr:from>
    <xdr:to>
      <xdr:col>107</xdr:col>
      <xdr:colOff>101600</xdr:colOff>
      <xdr:row>38</xdr:row>
      <xdr:rowOff>123711</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0383500" y="653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114838</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0199428" y="662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16599</xdr:rowOff>
    </xdr:from>
    <xdr:to>
      <xdr:col>102</xdr:col>
      <xdr:colOff>114300</xdr:colOff>
      <xdr:row>39</xdr:row>
      <xdr:rowOff>44450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flipV="1">
          <a:off x="18656300" y="6531699"/>
          <a:ext cx="889000" cy="1993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147688</xdr:rowOff>
    </xdr:from>
    <xdr:to>
      <xdr:col>102</xdr:col>
      <xdr:colOff>165100</xdr:colOff>
      <xdr:row>38</xdr:row>
      <xdr:rowOff>77839</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19494500" y="649133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68966</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9310428" y="6584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19748</xdr:rowOff>
    </xdr:from>
    <xdr:to>
      <xdr:col>98</xdr:col>
      <xdr:colOff>38100</xdr:colOff>
      <xdr:row>38</xdr:row>
      <xdr:rowOff>121348</xdr:rowOff>
    </xdr:to>
    <xdr:sp macro="" textlink="">
      <xdr:nvSpPr>
        <xdr:cNvPr id="755" name="フローチャート: 判断 754">
          <a:extLst>
            <a:ext uri="{FF2B5EF4-FFF2-40B4-BE49-F238E27FC236}">
              <a16:creationId xmlns:a16="http://schemas.microsoft.com/office/drawing/2014/main" id="{00000000-0008-0000-0600-0000F3020000}"/>
            </a:ext>
          </a:extLst>
        </xdr:cNvPr>
        <xdr:cNvSpPr/>
      </xdr:nvSpPr>
      <xdr:spPr>
        <a:xfrm>
          <a:off x="18605500" y="653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137875</xdr:rowOff>
    </xdr:from>
    <xdr:ext cx="469744"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8421428" y="63100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48514</xdr:rowOff>
    </xdr:from>
    <xdr:to>
      <xdr:col>116</xdr:col>
      <xdr:colOff>114300</xdr:colOff>
      <xdr:row>38</xdr:row>
      <xdr:rowOff>150114</xdr:rowOff>
    </xdr:to>
    <xdr:sp macro="" textlink="">
      <xdr:nvSpPr>
        <xdr:cNvPr id="762" name="楕円 761">
          <a:extLst>
            <a:ext uri="{FF2B5EF4-FFF2-40B4-BE49-F238E27FC236}">
              <a16:creationId xmlns:a16="http://schemas.microsoft.com/office/drawing/2014/main" id="{00000000-0008-0000-0600-0000FA020000}"/>
            </a:ext>
          </a:extLst>
        </xdr:cNvPr>
        <xdr:cNvSpPr/>
      </xdr:nvSpPr>
      <xdr:spPr>
        <a:xfrm>
          <a:off x="22110700" y="6563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134891</xdr:rowOff>
    </xdr:from>
    <xdr:ext cx="469744" cy="259045"/>
    <xdr:sp macro="" textlink="">
      <xdr:nvSpPr>
        <xdr:cNvPr id="763" name="投資及び出資金該当値テキスト">
          <a:extLst>
            <a:ext uri="{FF2B5EF4-FFF2-40B4-BE49-F238E27FC236}">
              <a16:creationId xmlns:a16="http://schemas.microsoft.com/office/drawing/2014/main" id="{00000000-0008-0000-0600-0000FB020000}"/>
            </a:ext>
          </a:extLst>
        </xdr:cNvPr>
        <xdr:cNvSpPr txBox="1"/>
      </xdr:nvSpPr>
      <xdr:spPr>
        <a:xfrm>
          <a:off x="22212300" y="6478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134810</xdr:rowOff>
    </xdr:from>
    <xdr:to>
      <xdr:col>112</xdr:col>
      <xdr:colOff>38100</xdr:colOff>
      <xdr:row>38</xdr:row>
      <xdr:rowOff>64960</xdr:rowOff>
    </xdr:to>
    <xdr:sp macro="" textlink="">
      <xdr:nvSpPr>
        <xdr:cNvPr id="764" name="楕円 763">
          <a:extLst>
            <a:ext uri="{FF2B5EF4-FFF2-40B4-BE49-F238E27FC236}">
              <a16:creationId xmlns:a16="http://schemas.microsoft.com/office/drawing/2014/main" id="{00000000-0008-0000-0600-0000FC020000}"/>
            </a:ext>
          </a:extLst>
        </xdr:cNvPr>
        <xdr:cNvSpPr/>
      </xdr:nvSpPr>
      <xdr:spPr>
        <a:xfrm>
          <a:off x="21272500" y="6478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81487</xdr:rowOff>
    </xdr:from>
    <xdr:ext cx="469744" cy="259045"/>
    <xdr:sp macro="" textlink="">
      <xdr:nvSpPr>
        <xdr:cNvPr id="765" name="テキスト ボックス 764">
          <a:extLst>
            <a:ext uri="{FF2B5EF4-FFF2-40B4-BE49-F238E27FC236}">
              <a16:creationId xmlns:a16="http://schemas.microsoft.com/office/drawing/2014/main" id="{00000000-0008-0000-0600-0000FD020000}"/>
            </a:ext>
          </a:extLst>
        </xdr:cNvPr>
        <xdr:cNvSpPr txBox="1"/>
      </xdr:nvSpPr>
      <xdr:spPr>
        <a:xfrm>
          <a:off x="21088428" y="6253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26111</xdr:rowOff>
    </xdr:from>
    <xdr:to>
      <xdr:col>107</xdr:col>
      <xdr:colOff>101600</xdr:colOff>
      <xdr:row>37</xdr:row>
      <xdr:rowOff>127711</xdr:rowOff>
    </xdr:to>
    <xdr:sp macro="" textlink="">
      <xdr:nvSpPr>
        <xdr:cNvPr id="766" name="楕円 765">
          <a:extLst>
            <a:ext uri="{FF2B5EF4-FFF2-40B4-BE49-F238E27FC236}">
              <a16:creationId xmlns:a16="http://schemas.microsoft.com/office/drawing/2014/main" id="{00000000-0008-0000-0600-0000FE020000}"/>
            </a:ext>
          </a:extLst>
        </xdr:cNvPr>
        <xdr:cNvSpPr/>
      </xdr:nvSpPr>
      <xdr:spPr>
        <a:xfrm>
          <a:off x="20383500" y="6369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35</xdr:row>
      <xdr:rowOff>144238</xdr:rowOff>
    </xdr:from>
    <xdr:ext cx="469744" cy="259045"/>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20199428" y="6144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137249</xdr:rowOff>
    </xdr:from>
    <xdr:to>
      <xdr:col>102</xdr:col>
      <xdr:colOff>165100</xdr:colOff>
      <xdr:row>38</xdr:row>
      <xdr:rowOff>67399</xdr:rowOff>
    </xdr:to>
    <xdr:sp macro="" textlink="">
      <xdr:nvSpPr>
        <xdr:cNvPr id="768" name="楕円 767">
          <a:extLst>
            <a:ext uri="{FF2B5EF4-FFF2-40B4-BE49-F238E27FC236}">
              <a16:creationId xmlns:a16="http://schemas.microsoft.com/office/drawing/2014/main" id="{00000000-0008-0000-0600-000000030000}"/>
            </a:ext>
          </a:extLst>
        </xdr:cNvPr>
        <xdr:cNvSpPr/>
      </xdr:nvSpPr>
      <xdr:spPr>
        <a:xfrm>
          <a:off x="19494500" y="6480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83926</xdr:rowOff>
    </xdr:from>
    <xdr:ext cx="469744" cy="259045"/>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9310428" y="6256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0" name="楕円 769">
          <a:extLst>
            <a:ext uri="{FF2B5EF4-FFF2-40B4-BE49-F238E27FC236}">
              <a16:creationId xmlns:a16="http://schemas.microsoft.com/office/drawing/2014/main" id="{00000000-0008-0000-0600-000002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2" name="正方形/長方形 771">
          <a:extLst>
            <a:ext uri="{FF2B5EF4-FFF2-40B4-BE49-F238E27FC236}">
              <a16:creationId xmlns:a16="http://schemas.microsoft.com/office/drawing/2014/main" id="{00000000-0008-0000-0600-000004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3" name="正方形/長方形 772">
          <a:extLst>
            <a:ext uri="{FF2B5EF4-FFF2-40B4-BE49-F238E27FC236}">
              <a16:creationId xmlns:a16="http://schemas.microsoft.com/office/drawing/2014/main" id="{00000000-0008-0000-0600-000005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4" name="正方形/長方形 773">
          <a:extLst>
            <a:ext uri="{FF2B5EF4-FFF2-40B4-BE49-F238E27FC236}">
              <a16:creationId xmlns:a16="http://schemas.microsoft.com/office/drawing/2014/main" id="{00000000-0008-0000-0600-000006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85" name="テキスト ボックス 784">
          <a:extLst>
            <a:ext uri="{FF2B5EF4-FFF2-40B4-BE49-F238E27FC236}">
              <a16:creationId xmlns:a16="http://schemas.microsoft.com/office/drawing/2014/main" id="{00000000-0008-0000-0600-000011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87" name="テキスト ボックス 786">
          <a:extLst>
            <a:ext uri="{FF2B5EF4-FFF2-40B4-BE49-F238E27FC236}">
              <a16:creationId xmlns:a16="http://schemas.microsoft.com/office/drawing/2014/main" id="{00000000-0008-0000-0600-000013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89" name="テキスト ボックス 788">
          <a:extLst>
            <a:ext uri="{FF2B5EF4-FFF2-40B4-BE49-F238E27FC236}">
              <a16:creationId xmlns:a16="http://schemas.microsoft.com/office/drawing/2014/main" id="{00000000-0008-0000-0600-000015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38299</xdr:rowOff>
    </xdr:from>
    <xdr:ext cx="531299" cy="259045"/>
    <xdr:sp macro="" textlink="">
      <xdr:nvSpPr>
        <xdr:cNvPr id="793" name="テキスト ボックス 792">
          <a:extLst>
            <a:ext uri="{FF2B5EF4-FFF2-40B4-BE49-F238E27FC236}">
              <a16:creationId xmlns:a16="http://schemas.microsoft.com/office/drawing/2014/main" id="{00000000-0008-0000-0600-000019030000}"/>
            </a:ext>
          </a:extLst>
        </xdr:cNvPr>
        <xdr:cNvSpPr txBox="1"/>
      </xdr:nvSpPr>
      <xdr:spPr>
        <a:xfrm>
          <a:off x="17756701" y="8439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5" name="テキスト ボックス 794">
          <a:extLst>
            <a:ext uri="{FF2B5EF4-FFF2-40B4-BE49-F238E27FC236}">
              <a16:creationId xmlns:a16="http://schemas.microsoft.com/office/drawing/2014/main" id="{00000000-0008-0000-0600-00001B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6" name="貸付金グラフ枠">
          <a:extLst>
            <a:ext uri="{FF2B5EF4-FFF2-40B4-BE49-F238E27FC236}">
              <a16:creationId xmlns:a16="http://schemas.microsoft.com/office/drawing/2014/main" id="{00000000-0008-0000-0600-00001C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80166</xdr:rowOff>
    </xdr:from>
    <xdr:to>
      <xdr:col>116</xdr:col>
      <xdr:colOff>62864</xdr:colOff>
      <xdr:row>59</xdr:row>
      <xdr:rowOff>98878</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flipV="1">
          <a:off x="22159595" y="8652666"/>
          <a:ext cx="1269" cy="15617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102705</xdr:rowOff>
    </xdr:from>
    <xdr:ext cx="249299" cy="259045"/>
    <xdr:sp macro="" textlink="">
      <xdr:nvSpPr>
        <xdr:cNvPr id="798" name="貸付金最小値テキスト">
          <a:extLst>
            <a:ext uri="{FF2B5EF4-FFF2-40B4-BE49-F238E27FC236}">
              <a16:creationId xmlns:a16="http://schemas.microsoft.com/office/drawing/2014/main" id="{00000000-0008-0000-0600-00001E030000}"/>
            </a:ext>
          </a:extLst>
        </xdr:cNvPr>
        <xdr:cNvSpPr txBox="1"/>
      </xdr:nvSpPr>
      <xdr:spPr>
        <a:xfrm>
          <a:off x="22212300" y="10218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99" name="直線コネクタ 798">
          <a:extLst>
            <a:ext uri="{FF2B5EF4-FFF2-40B4-BE49-F238E27FC236}">
              <a16:creationId xmlns:a16="http://schemas.microsoft.com/office/drawing/2014/main" id="{00000000-0008-0000-0600-00001F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26843</xdr:rowOff>
    </xdr:from>
    <xdr:ext cx="534377" cy="259045"/>
    <xdr:sp macro="" textlink="">
      <xdr:nvSpPr>
        <xdr:cNvPr id="800" name="貸付金最大値テキスト">
          <a:extLst>
            <a:ext uri="{FF2B5EF4-FFF2-40B4-BE49-F238E27FC236}">
              <a16:creationId xmlns:a16="http://schemas.microsoft.com/office/drawing/2014/main" id="{00000000-0008-0000-0600-000020030000}"/>
            </a:ext>
          </a:extLst>
        </xdr:cNvPr>
        <xdr:cNvSpPr txBox="1"/>
      </xdr:nvSpPr>
      <xdr:spPr>
        <a:xfrm>
          <a:off x="22212300" y="8427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80166</xdr:rowOff>
    </xdr:from>
    <xdr:to>
      <xdr:col>116</xdr:col>
      <xdr:colOff>152400</xdr:colOff>
      <xdr:row>50</xdr:row>
      <xdr:rowOff>80166</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2072600" y="8652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117297</xdr:rowOff>
    </xdr:from>
    <xdr:to>
      <xdr:col>116</xdr:col>
      <xdr:colOff>63500</xdr:colOff>
      <xdr:row>59</xdr:row>
      <xdr:rowOff>5741</xdr:rowOff>
    </xdr:to>
    <xdr:cxnSp macro="">
      <xdr:nvCxnSpPr>
        <xdr:cNvPr id="802" name="直線コネクタ 801">
          <a:extLst>
            <a:ext uri="{FF2B5EF4-FFF2-40B4-BE49-F238E27FC236}">
              <a16:creationId xmlns:a16="http://schemas.microsoft.com/office/drawing/2014/main" id="{00000000-0008-0000-0600-000022030000}"/>
            </a:ext>
          </a:extLst>
        </xdr:cNvPr>
        <xdr:cNvCxnSpPr/>
      </xdr:nvCxnSpPr>
      <xdr:spPr>
        <a:xfrm>
          <a:off x="21323300" y="10061397"/>
          <a:ext cx="838200" cy="59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33432</xdr:rowOff>
    </xdr:from>
    <xdr:ext cx="469744" cy="259045"/>
    <xdr:sp macro="" textlink="">
      <xdr:nvSpPr>
        <xdr:cNvPr id="803" name="貸付金平均値テキスト">
          <a:extLst>
            <a:ext uri="{FF2B5EF4-FFF2-40B4-BE49-F238E27FC236}">
              <a16:creationId xmlns:a16="http://schemas.microsoft.com/office/drawing/2014/main" id="{00000000-0008-0000-0600-000023030000}"/>
            </a:ext>
          </a:extLst>
        </xdr:cNvPr>
        <xdr:cNvSpPr txBox="1"/>
      </xdr:nvSpPr>
      <xdr:spPr>
        <a:xfrm>
          <a:off x="22212300" y="980608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10555</xdr:rowOff>
    </xdr:from>
    <xdr:to>
      <xdr:col>116</xdr:col>
      <xdr:colOff>114300</xdr:colOff>
      <xdr:row>58</xdr:row>
      <xdr:rowOff>112155</xdr:rowOff>
    </xdr:to>
    <xdr:sp macro="" textlink="">
      <xdr:nvSpPr>
        <xdr:cNvPr id="804" name="フローチャート: 判断 803">
          <a:extLst>
            <a:ext uri="{FF2B5EF4-FFF2-40B4-BE49-F238E27FC236}">
              <a16:creationId xmlns:a16="http://schemas.microsoft.com/office/drawing/2014/main" id="{00000000-0008-0000-0600-000024030000}"/>
            </a:ext>
          </a:extLst>
        </xdr:cNvPr>
        <xdr:cNvSpPr/>
      </xdr:nvSpPr>
      <xdr:spPr>
        <a:xfrm>
          <a:off x="22110700" y="9954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93359</xdr:rowOff>
    </xdr:from>
    <xdr:to>
      <xdr:col>111</xdr:col>
      <xdr:colOff>177800</xdr:colOff>
      <xdr:row>58</xdr:row>
      <xdr:rowOff>117297</xdr:rowOff>
    </xdr:to>
    <xdr:cxnSp macro="">
      <xdr:nvCxnSpPr>
        <xdr:cNvPr id="805" name="直線コネクタ 804">
          <a:extLst>
            <a:ext uri="{FF2B5EF4-FFF2-40B4-BE49-F238E27FC236}">
              <a16:creationId xmlns:a16="http://schemas.microsoft.com/office/drawing/2014/main" id="{00000000-0008-0000-0600-000025030000}"/>
            </a:ext>
          </a:extLst>
        </xdr:cNvPr>
        <xdr:cNvCxnSpPr/>
      </xdr:nvCxnSpPr>
      <xdr:spPr>
        <a:xfrm>
          <a:off x="20434300" y="10037459"/>
          <a:ext cx="889000" cy="23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57</xdr:row>
      <xdr:rowOff>168942</xdr:rowOff>
    </xdr:from>
    <xdr:to>
      <xdr:col>112</xdr:col>
      <xdr:colOff>38100</xdr:colOff>
      <xdr:row>58</xdr:row>
      <xdr:rowOff>99092</xdr:rowOff>
    </xdr:to>
    <xdr:sp macro="" textlink="">
      <xdr:nvSpPr>
        <xdr:cNvPr id="806" name="フローチャート: 判断 805">
          <a:extLst>
            <a:ext uri="{FF2B5EF4-FFF2-40B4-BE49-F238E27FC236}">
              <a16:creationId xmlns:a16="http://schemas.microsoft.com/office/drawing/2014/main" id="{00000000-0008-0000-0600-000026030000}"/>
            </a:ext>
          </a:extLst>
        </xdr:cNvPr>
        <xdr:cNvSpPr/>
      </xdr:nvSpPr>
      <xdr:spPr>
        <a:xfrm>
          <a:off x="21272500" y="9941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115619</xdr:rowOff>
    </xdr:from>
    <xdr:ext cx="469744"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1088428" y="9716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89604</xdr:rowOff>
    </xdr:from>
    <xdr:to>
      <xdr:col>107</xdr:col>
      <xdr:colOff>50800</xdr:colOff>
      <xdr:row>58</xdr:row>
      <xdr:rowOff>93359</xdr:rowOff>
    </xdr:to>
    <xdr:cxnSp macro="">
      <xdr:nvCxnSpPr>
        <xdr:cNvPr id="808" name="直線コネクタ 807">
          <a:extLst>
            <a:ext uri="{FF2B5EF4-FFF2-40B4-BE49-F238E27FC236}">
              <a16:creationId xmlns:a16="http://schemas.microsoft.com/office/drawing/2014/main" id="{00000000-0008-0000-0600-000028030000}"/>
            </a:ext>
          </a:extLst>
        </xdr:cNvPr>
        <xdr:cNvCxnSpPr/>
      </xdr:nvCxnSpPr>
      <xdr:spPr>
        <a:xfrm>
          <a:off x="19545300" y="10033704"/>
          <a:ext cx="889000" cy="3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57</xdr:row>
      <xdr:rowOff>138441</xdr:rowOff>
    </xdr:from>
    <xdr:to>
      <xdr:col>107</xdr:col>
      <xdr:colOff>101600</xdr:colOff>
      <xdr:row>58</xdr:row>
      <xdr:rowOff>68591</xdr:rowOff>
    </xdr:to>
    <xdr:sp macro="" textlink="">
      <xdr:nvSpPr>
        <xdr:cNvPr id="809" name="フローチャート: 判断 808">
          <a:extLst>
            <a:ext uri="{FF2B5EF4-FFF2-40B4-BE49-F238E27FC236}">
              <a16:creationId xmlns:a16="http://schemas.microsoft.com/office/drawing/2014/main" id="{00000000-0008-0000-0600-000029030000}"/>
            </a:ext>
          </a:extLst>
        </xdr:cNvPr>
        <xdr:cNvSpPr/>
      </xdr:nvSpPr>
      <xdr:spPr>
        <a:xfrm>
          <a:off x="20383500" y="9911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85118</xdr:rowOff>
    </xdr:from>
    <xdr:ext cx="469744" cy="259045"/>
    <xdr:sp macro="" textlink="">
      <xdr:nvSpPr>
        <xdr:cNvPr id="810" name="テキスト ボックス 809">
          <a:extLst>
            <a:ext uri="{FF2B5EF4-FFF2-40B4-BE49-F238E27FC236}">
              <a16:creationId xmlns:a16="http://schemas.microsoft.com/office/drawing/2014/main" id="{00000000-0008-0000-0600-00002A030000}"/>
            </a:ext>
          </a:extLst>
        </xdr:cNvPr>
        <xdr:cNvSpPr txBox="1"/>
      </xdr:nvSpPr>
      <xdr:spPr>
        <a:xfrm>
          <a:off x="20199428" y="968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19097</xdr:rowOff>
    </xdr:from>
    <xdr:to>
      <xdr:col>102</xdr:col>
      <xdr:colOff>114300</xdr:colOff>
      <xdr:row>58</xdr:row>
      <xdr:rowOff>89604</xdr:rowOff>
    </xdr:to>
    <xdr:cxnSp macro="">
      <xdr:nvCxnSpPr>
        <xdr:cNvPr id="811" name="直線コネクタ 810">
          <a:extLst>
            <a:ext uri="{FF2B5EF4-FFF2-40B4-BE49-F238E27FC236}">
              <a16:creationId xmlns:a16="http://schemas.microsoft.com/office/drawing/2014/main" id="{00000000-0008-0000-0600-00002B030000}"/>
            </a:ext>
          </a:extLst>
        </xdr:cNvPr>
        <xdr:cNvCxnSpPr/>
      </xdr:nvCxnSpPr>
      <xdr:spPr>
        <a:xfrm>
          <a:off x="18656300" y="9963197"/>
          <a:ext cx="889000" cy="70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38967</xdr:rowOff>
    </xdr:from>
    <xdr:to>
      <xdr:col>102</xdr:col>
      <xdr:colOff>165100</xdr:colOff>
      <xdr:row>58</xdr:row>
      <xdr:rowOff>140567</xdr:rowOff>
    </xdr:to>
    <xdr:sp macro="" textlink="">
      <xdr:nvSpPr>
        <xdr:cNvPr id="812" name="フローチャート: 判断 811">
          <a:extLst>
            <a:ext uri="{FF2B5EF4-FFF2-40B4-BE49-F238E27FC236}">
              <a16:creationId xmlns:a16="http://schemas.microsoft.com/office/drawing/2014/main" id="{00000000-0008-0000-0600-00002C030000}"/>
            </a:ext>
          </a:extLst>
        </xdr:cNvPr>
        <xdr:cNvSpPr/>
      </xdr:nvSpPr>
      <xdr:spPr>
        <a:xfrm>
          <a:off x="19494500" y="9983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131694</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19310428" y="10075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33513</xdr:rowOff>
    </xdr:from>
    <xdr:to>
      <xdr:col>98</xdr:col>
      <xdr:colOff>38100</xdr:colOff>
      <xdr:row>58</xdr:row>
      <xdr:rowOff>135113</xdr:rowOff>
    </xdr:to>
    <xdr:sp macro="" textlink="">
      <xdr:nvSpPr>
        <xdr:cNvPr id="814" name="フローチャート: 判断 813">
          <a:extLst>
            <a:ext uri="{FF2B5EF4-FFF2-40B4-BE49-F238E27FC236}">
              <a16:creationId xmlns:a16="http://schemas.microsoft.com/office/drawing/2014/main" id="{00000000-0008-0000-0600-00002E030000}"/>
            </a:ext>
          </a:extLst>
        </xdr:cNvPr>
        <xdr:cNvSpPr/>
      </xdr:nvSpPr>
      <xdr:spPr>
        <a:xfrm>
          <a:off x="18605500" y="9977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126240</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8421428" y="100703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126391</xdr:rowOff>
    </xdr:from>
    <xdr:to>
      <xdr:col>116</xdr:col>
      <xdr:colOff>114300</xdr:colOff>
      <xdr:row>59</xdr:row>
      <xdr:rowOff>56541</xdr:rowOff>
    </xdr:to>
    <xdr:sp macro="" textlink="">
      <xdr:nvSpPr>
        <xdr:cNvPr id="821" name="楕円 820">
          <a:extLst>
            <a:ext uri="{FF2B5EF4-FFF2-40B4-BE49-F238E27FC236}">
              <a16:creationId xmlns:a16="http://schemas.microsoft.com/office/drawing/2014/main" id="{00000000-0008-0000-0600-000035030000}"/>
            </a:ext>
          </a:extLst>
        </xdr:cNvPr>
        <xdr:cNvSpPr/>
      </xdr:nvSpPr>
      <xdr:spPr>
        <a:xfrm>
          <a:off x="22110700" y="10070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41318</xdr:rowOff>
    </xdr:from>
    <xdr:ext cx="469744" cy="259045"/>
    <xdr:sp macro="" textlink="">
      <xdr:nvSpPr>
        <xdr:cNvPr id="822" name="貸付金該当値テキスト">
          <a:extLst>
            <a:ext uri="{FF2B5EF4-FFF2-40B4-BE49-F238E27FC236}">
              <a16:creationId xmlns:a16="http://schemas.microsoft.com/office/drawing/2014/main" id="{00000000-0008-0000-0600-000036030000}"/>
            </a:ext>
          </a:extLst>
        </xdr:cNvPr>
        <xdr:cNvSpPr txBox="1"/>
      </xdr:nvSpPr>
      <xdr:spPr>
        <a:xfrm>
          <a:off x="22212300" y="9985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66497</xdr:rowOff>
    </xdr:from>
    <xdr:to>
      <xdr:col>112</xdr:col>
      <xdr:colOff>38100</xdr:colOff>
      <xdr:row>58</xdr:row>
      <xdr:rowOff>168097</xdr:rowOff>
    </xdr:to>
    <xdr:sp macro="" textlink="">
      <xdr:nvSpPr>
        <xdr:cNvPr id="823" name="楕円 822">
          <a:extLst>
            <a:ext uri="{FF2B5EF4-FFF2-40B4-BE49-F238E27FC236}">
              <a16:creationId xmlns:a16="http://schemas.microsoft.com/office/drawing/2014/main" id="{00000000-0008-0000-0600-000037030000}"/>
            </a:ext>
          </a:extLst>
        </xdr:cNvPr>
        <xdr:cNvSpPr/>
      </xdr:nvSpPr>
      <xdr:spPr>
        <a:xfrm>
          <a:off x="21272500" y="1001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159224</xdr:rowOff>
    </xdr:from>
    <xdr:ext cx="469744"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21088428" y="10103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42559</xdr:rowOff>
    </xdr:from>
    <xdr:to>
      <xdr:col>107</xdr:col>
      <xdr:colOff>101600</xdr:colOff>
      <xdr:row>58</xdr:row>
      <xdr:rowOff>144159</xdr:rowOff>
    </xdr:to>
    <xdr:sp macro="" textlink="">
      <xdr:nvSpPr>
        <xdr:cNvPr id="825" name="楕円 824">
          <a:extLst>
            <a:ext uri="{FF2B5EF4-FFF2-40B4-BE49-F238E27FC236}">
              <a16:creationId xmlns:a16="http://schemas.microsoft.com/office/drawing/2014/main" id="{00000000-0008-0000-0600-000039030000}"/>
            </a:ext>
          </a:extLst>
        </xdr:cNvPr>
        <xdr:cNvSpPr/>
      </xdr:nvSpPr>
      <xdr:spPr>
        <a:xfrm>
          <a:off x="20383500" y="9986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135286</xdr:rowOff>
    </xdr:from>
    <xdr:ext cx="469744"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20199428" y="10079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38804</xdr:rowOff>
    </xdr:from>
    <xdr:to>
      <xdr:col>102</xdr:col>
      <xdr:colOff>165100</xdr:colOff>
      <xdr:row>58</xdr:row>
      <xdr:rowOff>140404</xdr:rowOff>
    </xdr:to>
    <xdr:sp macro="" textlink="">
      <xdr:nvSpPr>
        <xdr:cNvPr id="827" name="楕円 826">
          <a:extLst>
            <a:ext uri="{FF2B5EF4-FFF2-40B4-BE49-F238E27FC236}">
              <a16:creationId xmlns:a16="http://schemas.microsoft.com/office/drawing/2014/main" id="{00000000-0008-0000-0600-00003B030000}"/>
            </a:ext>
          </a:extLst>
        </xdr:cNvPr>
        <xdr:cNvSpPr/>
      </xdr:nvSpPr>
      <xdr:spPr>
        <a:xfrm>
          <a:off x="19494500" y="9982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156931</xdr:rowOff>
    </xdr:from>
    <xdr:ext cx="469744"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9310428" y="9758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139747</xdr:rowOff>
    </xdr:from>
    <xdr:to>
      <xdr:col>98</xdr:col>
      <xdr:colOff>38100</xdr:colOff>
      <xdr:row>58</xdr:row>
      <xdr:rowOff>69897</xdr:rowOff>
    </xdr:to>
    <xdr:sp macro="" textlink="">
      <xdr:nvSpPr>
        <xdr:cNvPr id="829" name="楕円 828">
          <a:extLst>
            <a:ext uri="{FF2B5EF4-FFF2-40B4-BE49-F238E27FC236}">
              <a16:creationId xmlns:a16="http://schemas.microsoft.com/office/drawing/2014/main" id="{00000000-0008-0000-0600-00003D030000}"/>
            </a:ext>
          </a:extLst>
        </xdr:cNvPr>
        <xdr:cNvSpPr/>
      </xdr:nvSpPr>
      <xdr:spPr>
        <a:xfrm>
          <a:off x="18605500" y="9912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86424</xdr:rowOff>
    </xdr:from>
    <xdr:ext cx="469744"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8421428" y="9687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8" name="正方形/長方形 837">
          <a:extLst>
            <a:ext uri="{FF2B5EF4-FFF2-40B4-BE49-F238E27FC236}">
              <a16:creationId xmlns:a16="http://schemas.microsoft.com/office/drawing/2014/main" id="{00000000-0008-0000-0600-000046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71</xdr:row>
      <xdr:rowOff>8217</xdr:rowOff>
    </xdr:from>
    <xdr:to>
      <xdr:col>116</xdr:col>
      <xdr:colOff>62864</xdr:colOff>
      <xdr:row>78</xdr:row>
      <xdr:rowOff>149061</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2159595" y="12181167"/>
          <a:ext cx="1269" cy="13409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152888</xdr:rowOff>
    </xdr:from>
    <xdr:ext cx="469744" cy="25904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2212300" y="13525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149061</xdr:rowOff>
    </xdr:from>
    <xdr:to>
      <xdr:col>116</xdr:col>
      <xdr:colOff>152400</xdr:colOff>
      <xdr:row>78</xdr:row>
      <xdr:rowOff>149061</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35221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126344</xdr:rowOff>
    </xdr:from>
    <xdr:ext cx="599010" cy="25904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2212300" y="11956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110,853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71</xdr:row>
      <xdr:rowOff>8217</xdr:rowOff>
    </xdr:from>
    <xdr:to>
      <xdr:col>116</xdr:col>
      <xdr:colOff>152400</xdr:colOff>
      <xdr:row>71</xdr:row>
      <xdr:rowOff>8217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2181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42825</xdr:rowOff>
    </xdr:from>
    <xdr:to>
      <xdr:col>116</xdr:col>
      <xdr:colOff>63500</xdr:colOff>
      <xdr:row>74</xdr:row>
      <xdr:rowOff>46710</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1323300" y="12730125"/>
          <a:ext cx="838200" cy="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6990</xdr:rowOff>
    </xdr:from>
    <xdr:ext cx="534377" cy="259045"/>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2212300" y="1252284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155563</xdr:rowOff>
    </xdr:from>
    <xdr:to>
      <xdr:col>116</xdr:col>
      <xdr:colOff>114300</xdr:colOff>
      <xdr:row>74</xdr:row>
      <xdr:rowOff>85713</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2110700" y="12671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43993</xdr:rowOff>
    </xdr:from>
    <xdr:to>
      <xdr:col>111</xdr:col>
      <xdr:colOff>177800</xdr:colOff>
      <xdr:row>74</xdr:row>
      <xdr:rowOff>46710</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a:off x="20434300" y="12731293"/>
          <a:ext cx="889000" cy="2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72</xdr:row>
      <xdr:rowOff>140919</xdr:rowOff>
    </xdr:from>
    <xdr:to>
      <xdr:col>112</xdr:col>
      <xdr:colOff>38100</xdr:colOff>
      <xdr:row>73</xdr:row>
      <xdr:rowOff>71069</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1272500" y="12485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71</xdr:row>
      <xdr:rowOff>87596</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056111" y="12260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43993</xdr:rowOff>
    </xdr:from>
    <xdr:to>
      <xdr:col>107</xdr:col>
      <xdr:colOff>50800</xdr:colOff>
      <xdr:row>74</xdr:row>
      <xdr:rowOff>52146</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9545300" y="12731293"/>
          <a:ext cx="889000" cy="81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72</xdr:row>
      <xdr:rowOff>138100</xdr:rowOff>
    </xdr:from>
    <xdr:to>
      <xdr:col>107</xdr:col>
      <xdr:colOff>101600</xdr:colOff>
      <xdr:row>73</xdr:row>
      <xdr:rowOff>68250</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0383500" y="12482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71</xdr:row>
      <xdr:rowOff>84777</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2257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23864</xdr:rowOff>
    </xdr:from>
    <xdr:to>
      <xdr:col>102</xdr:col>
      <xdr:colOff>114300</xdr:colOff>
      <xdr:row>74</xdr:row>
      <xdr:rowOff>52146</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a:off x="18656300" y="12711164"/>
          <a:ext cx="889000" cy="28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72</xdr:row>
      <xdr:rowOff>168237</xdr:rowOff>
    </xdr:from>
    <xdr:to>
      <xdr:col>102</xdr:col>
      <xdr:colOff>165100</xdr:colOff>
      <xdr:row>73</xdr:row>
      <xdr:rowOff>98387</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9494500" y="12512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71</xdr:row>
      <xdr:rowOff>114914</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287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36411</xdr:rowOff>
    </xdr:from>
    <xdr:to>
      <xdr:col>98</xdr:col>
      <xdr:colOff>38100</xdr:colOff>
      <xdr:row>73</xdr:row>
      <xdr:rowOff>138011</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8605500" y="12552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71</xdr:row>
      <xdr:rowOff>154538</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327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163475</xdr:rowOff>
    </xdr:from>
    <xdr:to>
      <xdr:col>116</xdr:col>
      <xdr:colOff>114300</xdr:colOff>
      <xdr:row>74</xdr:row>
      <xdr:rowOff>93625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2110700" y="12679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141902</xdr:rowOff>
    </xdr:from>
    <xdr:ext cx="534377" cy="25904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2212300" y="12657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73</xdr:row>
      <xdr:rowOff>167360</xdr:rowOff>
    </xdr:from>
    <xdr:to>
      <xdr:col>112</xdr:col>
      <xdr:colOff>38100</xdr:colOff>
      <xdr:row>74</xdr:row>
      <xdr:rowOff>97510</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1272500" y="1268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74</xdr:row>
      <xdr:rowOff>88637</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056111" y="12775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164643</xdr:rowOff>
    </xdr:from>
    <xdr:to>
      <xdr:col>107</xdr:col>
      <xdr:colOff>101600</xdr:colOff>
      <xdr:row>74</xdr:row>
      <xdr:rowOff>94793</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0383500" y="12680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74</xdr:row>
      <xdr:rowOff>85920</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167111" y="12773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1346</xdr:rowOff>
    </xdr:from>
    <xdr:to>
      <xdr:col>102</xdr:col>
      <xdr:colOff>165100</xdr:colOff>
      <xdr:row>74</xdr:row>
      <xdr:rowOff>102946</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9494500" y="12688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94073</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9278111" y="127813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144514</xdr:rowOff>
    </xdr:from>
    <xdr:to>
      <xdr:col>98</xdr:col>
      <xdr:colOff>38100</xdr:colOff>
      <xdr:row>74</xdr:row>
      <xdr:rowOff>74664</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8605500" y="12660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65791</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389111" y="12753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主な構成項目となっているのは人件費・物件費・補助費等・普通建設事業費であり、歳出決算額は住民一人当たり</a:t>
          </a:r>
          <a:r>
            <a:rPr kumimoji="1" lang="en-US" altLang="ja-JP" sz="1100">
              <a:solidFill>
                <a:schemeClr val="dk1"/>
              </a:solidFill>
              <a:effectLst/>
              <a:latin typeface="+mn-ea"/>
              <a:ea typeface="+mn-ea"/>
              <a:cs typeface="+mn-cs"/>
            </a:rPr>
            <a:t>136</a:t>
          </a:r>
          <a:r>
            <a:rPr kumimoji="1" lang="ja-JP" altLang="ja-JP" sz="1100">
              <a:solidFill>
                <a:schemeClr val="dk1"/>
              </a:solidFill>
              <a:effectLst/>
              <a:latin typeface="+mn-ea"/>
              <a:ea typeface="+mn-ea"/>
              <a:cs typeface="+mn-cs"/>
            </a:rPr>
            <a:t>万</a:t>
          </a:r>
          <a:r>
            <a:rPr kumimoji="1" lang="en-US" altLang="ja-JP" sz="1100">
              <a:solidFill>
                <a:schemeClr val="dk1"/>
              </a:solidFill>
              <a:effectLst/>
              <a:latin typeface="+mn-ea"/>
              <a:ea typeface="+mn-ea"/>
              <a:cs typeface="+mn-cs"/>
            </a:rPr>
            <a:t>4,556</a:t>
          </a:r>
          <a:r>
            <a:rPr kumimoji="1" lang="ja-JP" altLang="ja-JP" sz="1100">
              <a:solidFill>
                <a:schemeClr val="dk1"/>
              </a:solidFill>
              <a:effectLst/>
              <a:latin typeface="+mn-ea"/>
              <a:ea typeface="+mn-ea"/>
              <a:cs typeface="+mn-cs"/>
            </a:rPr>
            <a:t>円、前年度比で</a:t>
          </a:r>
          <a:r>
            <a:rPr kumimoji="1" lang="en-US" altLang="ja-JP" sz="1100">
              <a:solidFill>
                <a:schemeClr val="dk1"/>
              </a:solidFill>
              <a:effectLst/>
              <a:latin typeface="+mn-ea"/>
              <a:ea typeface="+mn-ea"/>
              <a:cs typeface="+mn-cs"/>
            </a:rPr>
            <a:t>15</a:t>
          </a:r>
          <a:r>
            <a:rPr kumimoji="1" lang="ja-JP" altLang="ja-JP" sz="1100">
              <a:solidFill>
                <a:schemeClr val="dk1"/>
              </a:solidFill>
              <a:effectLst/>
              <a:latin typeface="+mn-ea"/>
              <a:ea typeface="+mn-ea"/>
              <a:cs typeface="+mn-cs"/>
            </a:rPr>
            <a:t>万</a:t>
          </a:r>
          <a:r>
            <a:rPr kumimoji="1" lang="en-US" altLang="ja-JP" sz="1100">
              <a:solidFill>
                <a:schemeClr val="dk1"/>
              </a:solidFill>
              <a:effectLst/>
              <a:latin typeface="+mn-ea"/>
              <a:ea typeface="+mn-ea"/>
              <a:cs typeface="+mn-cs"/>
            </a:rPr>
            <a:t>897</a:t>
          </a:r>
          <a:r>
            <a:rPr kumimoji="1" lang="ja-JP" altLang="ja-JP" sz="1100">
              <a:solidFill>
                <a:schemeClr val="dk1"/>
              </a:solidFill>
              <a:effectLst/>
              <a:latin typeface="+mn-ea"/>
              <a:ea typeface="+mn-ea"/>
              <a:cs typeface="+mn-cs"/>
            </a:rPr>
            <a:t>円増加している。これは物価高騰対応</a:t>
          </a:r>
          <a:r>
            <a:rPr kumimoji="1" lang="ja-JP" altLang="en-US" sz="1100">
              <a:solidFill>
                <a:schemeClr val="dk1"/>
              </a:solidFill>
              <a:effectLst/>
              <a:latin typeface="+mn-ea"/>
              <a:ea typeface="+mn-ea"/>
              <a:cs typeface="+mn-cs"/>
            </a:rPr>
            <a:t>生活者支援給付金事業や再編交付金を活用した</a:t>
          </a:r>
          <a:r>
            <a:rPr kumimoji="1" lang="ja-JP" altLang="ja-JP" sz="1100">
              <a:solidFill>
                <a:schemeClr val="dk1"/>
              </a:solidFill>
              <a:effectLst/>
              <a:latin typeface="+mn-ea"/>
              <a:ea typeface="+mn-ea"/>
              <a:cs typeface="+mn-cs"/>
            </a:rPr>
            <a:t>事業の影響によるものである。</a:t>
          </a:r>
          <a:endParaRPr lang="ja-JP" altLang="ja-JP" sz="1100">
            <a:effectLst/>
            <a:latin typeface="+mn-ea"/>
            <a:ea typeface="+mn-ea"/>
          </a:endParaRPr>
        </a:p>
        <a:p>
          <a:r>
            <a:rPr kumimoji="1" lang="ja-JP" altLang="ja-JP" sz="1100">
              <a:solidFill>
                <a:schemeClr val="dk1"/>
              </a:solidFill>
              <a:effectLst/>
              <a:latin typeface="+mn-ea"/>
              <a:ea typeface="+mn-ea"/>
              <a:cs typeface="+mn-cs"/>
            </a:rPr>
            <a:t>  物件費については、物価高騰に伴う燃料費・光熱水費等の増加</a:t>
          </a:r>
          <a:r>
            <a:rPr kumimoji="1" lang="ja-JP" altLang="en-US" sz="1100">
              <a:solidFill>
                <a:schemeClr val="dk1"/>
              </a:solidFill>
              <a:effectLst/>
              <a:latin typeface="+mn-ea"/>
              <a:ea typeface="+mn-ea"/>
              <a:cs typeface="+mn-cs"/>
            </a:rPr>
            <a:t>や種子島宇宙芸術祭事業委託、中学校通学バス運行管理業務委託料の増加による</a:t>
          </a:r>
          <a:r>
            <a:rPr kumimoji="1" lang="ja-JP" altLang="ja-JP" sz="1100">
              <a:solidFill>
                <a:schemeClr val="dk1"/>
              </a:solidFill>
              <a:effectLst/>
              <a:latin typeface="+mn-ea"/>
              <a:ea typeface="+mn-ea"/>
              <a:cs typeface="+mn-cs"/>
            </a:rPr>
            <a:t>影響である。</a:t>
          </a:r>
          <a:endParaRPr lang="ja-JP" altLang="ja-JP" sz="1100">
            <a:effectLst/>
            <a:latin typeface="+mn-ea"/>
            <a:ea typeface="+mn-ea"/>
          </a:endParaRPr>
        </a:p>
        <a:p>
          <a:r>
            <a:rPr kumimoji="1" lang="ja-JP" altLang="ja-JP" sz="1100">
              <a:solidFill>
                <a:schemeClr val="dk1"/>
              </a:solidFill>
              <a:effectLst/>
              <a:latin typeface="+mn-ea"/>
              <a:ea typeface="+mn-ea"/>
              <a:cs typeface="+mn-cs"/>
            </a:rPr>
            <a:t>  補助費については、</a:t>
          </a:r>
          <a:r>
            <a:rPr kumimoji="1" lang="ja-JP" altLang="en-US" sz="1100">
              <a:solidFill>
                <a:schemeClr val="dk1"/>
              </a:solidFill>
              <a:effectLst/>
              <a:latin typeface="+mn-ea"/>
              <a:ea typeface="+mn-ea"/>
              <a:cs typeface="+mn-cs"/>
            </a:rPr>
            <a:t>町地域公共交通活性化再生協議会負担金や自治体システム標準化移行負担金の増加による影響である。</a:t>
          </a:r>
          <a:endParaRPr lang="ja-JP" altLang="ja-JP" sz="1100">
            <a:effectLst/>
            <a:latin typeface="+mn-ea"/>
            <a:ea typeface="+mn-ea"/>
          </a:endParaRPr>
        </a:p>
        <a:p>
          <a:r>
            <a:rPr kumimoji="1" lang="ja-JP" altLang="ja-JP" sz="1100">
              <a:solidFill>
                <a:schemeClr val="dk1"/>
              </a:solidFill>
              <a:effectLst/>
              <a:latin typeface="+mn-ea"/>
              <a:ea typeface="+mn-ea"/>
              <a:cs typeface="+mn-cs"/>
            </a:rPr>
            <a:t>  普通建設事業費については、</a:t>
          </a:r>
          <a:r>
            <a:rPr kumimoji="1" lang="ja-JP" altLang="en-US" sz="1100">
              <a:solidFill>
                <a:schemeClr val="dk1"/>
              </a:solidFill>
              <a:effectLst/>
              <a:latin typeface="+mn-ea"/>
              <a:ea typeface="+mn-ea"/>
              <a:cs typeface="+mn-cs"/>
            </a:rPr>
            <a:t>中央公民館屋内運動場整備事業や町内小学校屋内運動場照明</a:t>
          </a:r>
          <a:r>
            <a:rPr kumimoji="1" lang="en-US" altLang="ja-JP" sz="1100">
              <a:solidFill>
                <a:schemeClr val="dk1"/>
              </a:solidFill>
              <a:effectLst/>
              <a:latin typeface="+mn-ea"/>
              <a:ea typeface="+mn-ea"/>
              <a:cs typeface="+mn-cs"/>
            </a:rPr>
            <a:t>LED</a:t>
          </a:r>
          <a:r>
            <a:rPr kumimoji="1" lang="ja-JP" altLang="en-US" sz="1100">
              <a:solidFill>
                <a:schemeClr val="dk1"/>
              </a:solidFill>
              <a:effectLst/>
              <a:latin typeface="+mn-ea"/>
              <a:ea typeface="+mn-ea"/>
              <a:cs typeface="+mn-cs"/>
            </a:rPr>
            <a:t>化事業など</a:t>
          </a:r>
          <a:r>
            <a:rPr kumimoji="1" lang="ja-JP" altLang="ja-JP" sz="1100">
              <a:solidFill>
                <a:schemeClr val="dk1"/>
              </a:solidFill>
              <a:effectLst/>
              <a:latin typeface="+mn-ea"/>
              <a:ea typeface="+mn-ea"/>
              <a:cs typeface="+mn-cs"/>
            </a:rPr>
            <a:t>の影響によるもの。各施設の老朽化に伴う維持補修費についても増加傾向であるため、公共施設総合管理計画に基づいた計画的な事業実施が必要である。</a:t>
          </a:r>
          <a:endParaRPr lang="ja-JP" altLang="ja-JP" sz="1100">
            <a:effectLst/>
            <a:latin typeface="+mn-ea"/>
            <a:ea typeface="+mn-ea"/>
          </a:endParaRPr>
        </a:p>
        <a:p>
          <a:r>
            <a:rPr kumimoji="1" lang="ja-JP" altLang="ja-JP" sz="1100">
              <a:solidFill>
                <a:schemeClr val="dk1"/>
              </a:solidFill>
              <a:effectLst/>
              <a:latin typeface="+mn-ea"/>
              <a:ea typeface="+mn-ea"/>
              <a:cs typeface="+mn-cs"/>
            </a:rPr>
            <a:t>  </a:t>
          </a:r>
          <a:r>
            <a:rPr kumimoji="1" lang="ja-JP" altLang="en-US" sz="1100">
              <a:solidFill>
                <a:schemeClr val="dk1"/>
              </a:solidFill>
              <a:effectLst/>
              <a:latin typeface="+mn-ea"/>
              <a:ea typeface="+mn-ea"/>
              <a:cs typeface="+mn-cs"/>
            </a:rPr>
            <a:t>災害復旧事業費</a:t>
          </a:r>
          <a:r>
            <a:rPr kumimoji="1" lang="ja-JP" altLang="ja-JP" sz="1100">
              <a:solidFill>
                <a:schemeClr val="dk1"/>
              </a:solidFill>
              <a:effectLst/>
              <a:latin typeface="+mn-ea"/>
              <a:ea typeface="+mn-ea"/>
              <a:cs typeface="+mn-cs"/>
            </a:rPr>
            <a:t>については、</a:t>
          </a:r>
          <a:r>
            <a:rPr kumimoji="1" lang="ja-JP" altLang="en-US" sz="1100">
              <a:solidFill>
                <a:schemeClr val="dk1"/>
              </a:solidFill>
              <a:effectLst/>
              <a:latin typeface="+mn-ea"/>
              <a:ea typeface="+mn-ea"/>
              <a:cs typeface="+mn-cs"/>
            </a:rPr>
            <a:t>農地農業用施設災害復旧工事によるもの。</a:t>
          </a:r>
          <a:endParaRPr lang="ja-JP" altLang="ja-JP" sz="1100">
            <a:effectLst/>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鹿児島県南種子町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5,196
5,176
109.94
7,180,812
7,090,233
48,762
3,893,583
5,302,407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10.3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－０</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128105</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643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144434</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5641</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21970</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38299</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6" name="テキスト ボックス 55">
          <a:extLst>
            <a:ext uri="{FF2B5EF4-FFF2-40B4-BE49-F238E27FC236}">
              <a16:creationId xmlns:a16="http://schemas.microsoft.com/office/drawing/2014/main" id="{00000000-0008-0000-0700-000038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議会費グラフ枠">
          <a:extLst>
            <a:ext uri="{FF2B5EF4-FFF2-40B4-BE49-F238E27FC236}">
              <a16:creationId xmlns:a16="http://schemas.microsoft.com/office/drawing/2014/main" id="{00000000-0008-0000-07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254</xdr:rowOff>
    </xdr:from>
    <xdr:to>
      <xdr:col>24</xdr:col>
      <xdr:colOff>62865</xdr:colOff>
      <xdr:row>38</xdr:row>
      <xdr:rowOff>156900</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4633595" y="5315204"/>
          <a:ext cx="1270" cy="135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160727</xdr:rowOff>
    </xdr:from>
    <xdr:ext cx="469744" cy="259045"/>
    <xdr:sp macro="" textlink="">
      <xdr:nvSpPr>
        <xdr:cNvPr id="59" name="議会費最小値テキスト">
          <a:extLst>
            <a:ext uri="{FF2B5EF4-FFF2-40B4-BE49-F238E27FC236}">
              <a16:creationId xmlns:a16="http://schemas.microsoft.com/office/drawing/2014/main" id="{00000000-0008-0000-0700-00003B000000}"/>
            </a:ext>
          </a:extLst>
        </xdr:cNvPr>
        <xdr:cNvSpPr txBox="1"/>
      </xdr:nvSpPr>
      <xdr:spPr>
        <a:xfrm>
          <a:off x="4686300" y="6675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156900</xdr:rowOff>
    </xdr:from>
    <xdr:to>
      <xdr:col>24</xdr:col>
      <xdr:colOff>152400</xdr:colOff>
      <xdr:row>38</xdr:row>
      <xdr:rowOff>156900</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667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118381</xdr:rowOff>
    </xdr:from>
    <xdr:ext cx="534377" cy="259045"/>
    <xdr:sp macro="" textlink="">
      <xdr:nvSpPr>
        <xdr:cNvPr id="61" name="議会費最大値テキスト">
          <a:extLst>
            <a:ext uri="{FF2B5EF4-FFF2-40B4-BE49-F238E27FC236}">
              <a16:creationId xmlns:a16="http://schemas.microsoft.com/office/drawing/2014/main" id="{00000000-0008-0000-0700-00003D000000}"/>
            </a:ext>
          </a:extLst>
        </xdr:cNvPr>
        <xdr:cNvSpPr txBox="1"/>
      </xdr:nvSpPr>
      <xdr:spPr>
        <a:xfrm>
          <a:off x="4686300" y="5090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19,506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254</xdr:rowOff>
    </xdr:from>
    <xdr:to>
      <xdr:col>24</xdr:col>
      <xdr:colOff>152400</xdr:colOff>
      <xdr:row>31</xdr:row>
      <xdr:rowOff>254</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4546600" y="531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144054</xdr:rowOff>
    </xdr:from>
    <xdr:to>
      <xdr:col>24</xdr:col>
      <xdr:colOff>63500</xdr:colOff>
      <xdr:row>35</xdr:row>
      <xdr:rowOff>66113</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flipV="1">
          <a:off x="3797300" y="5973354"/>
          <a:ext cx="838200" cy="93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163121</xdr:rowOff>
    </xdr:from>
    <xdr:ext cx="534377" cy="259045"/>
    <xdr:sp macro="" textlink="">
      <xdr:nvSpPr>
        <xdr:cNvPr id="64" name="議会費平均値テキスト">
          <a:extLst>
            <a:ext uri="{FF2B5EF4-FFF2-40B4-BE49-F238E27FC236}">
              <a16:creationId xmlns:a16="http://schemas.microsoft.com/office/drawing/2014/main" id="{00000000-0008-0000-0700-000040000000}"/>
            </a:ext>
          </a:extLst>
        </xdr:cNvPr>
        <xdr:cNvSpPr txBox="1"/>
      </xdr:nvSpPr>
      <xdr:spPr>
        <a:xfrm>
          <a:off x="4686300" y="616387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13244</xdr:rowOff>
    </xdr:from>
    <xdr:to>
      <xdr:col>24</xdr:col>
      <xdr:colOff>114300</xdr:colOff>
      <xdr:row>36</xdr:row>
      <xdr:rowOff>114844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4584700" y="618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66113</xdr:rowOff>
    </xdr:from>
    <xdr:to>
      <xdr:col>19</xdr:col>
      <xdr:colOff>177800</xdr:colOff>
      <xdr:row>35</xdr:row>
      <xdr:rowOff>108458</xdr:rowOff>
    </xdr:to>
    <xdr:cxnSp macro="">
      <xdr:nvCxnSpPr>
        <xdr:cNvPr id="66" name="直線コネクタ 65">
          <a:extLst>
            <a:ext uri="{FF2B5EF4-FFF2-40B4-BE49-F238E27FC236}">
              <a16:creationId xmlns:a16="http://schemas.microsoft.com/office/drawing/2014/main" id="{00000000-0008-0000-0700-000042000000}"/>
            </a:ext>
          </a:extLst>
        </xdr:cNvPr>
        <xdr:cNvCxnSpPr/>
      </xdr:nvCxnSpPr>
      <xdr:spPr>
        <a:xfrm flipV="1">
          <a:off x="2908300" y="6066863"/>
          <a:ext cx="889000" cy="4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48840</xdr:rowOff>
    </xdr:from>
    <xdr:to>
      <xdr:col>20</xdr:col>
      <xdr:colOff>38100</xdr:colOff>
      <xdr:row>36</xdr:row>
      <xdr:rowOff>150440</xdr:rowOff>
    </xdr:to>
    <xdr:sp macro="" textlink="">
      <xdr:nvSpPr>
        <xdr:cNvPr id="67" name="フローチャート: 判断 66">
          <a:extLst>
            <a:ext uri="{FF2B5EF4-FFF2-40B4-BE49-F238E27FC236}">
              <a16:creationId xmlns:a16="http://schemas.microsoft.com/office/drawing/2014/main" id="{00000000-0008-0000-0700-000043000000}"/>
            </a:ext>
          </a:extLst>
        </xdr:cNvPr>
        <xdr:cNvSpPr/>
      </xdr:nvSpPr>
      <xdr:spPr>
        <a:xfrm>
          <a:off x="3746500" y="6221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141567</xdr:rowOff>
    </xdr:from>
    <xdr:ext cx="534377" cy="259045"/>
    <xdr:sp macro="" textlink="">
      <xdr:nvSpPr>
        <xdr:cNvPr id="68" name="テキスト ボックス 67">
          <a:extLst>
            <a:ext uri="{FF2B5EF4-FFF2-40B4-BE49-F238E27FC236}">
              <a16:creationId xmlns:a16="http://schemas.microsoft.com/office/drawing/2014/main" id="{00000000-0008-0000-0700-000044000000}"/>
            </a:ext>
          </a:extLst>
        </xdr:cNvPr>
        <xdr:cNvSpPr txBox="1"/>
      </xdr:nvSpPr>
      <xdr:spPr>
        <a:xfrm>
          <a:off x="3530111" y="63137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108458</xdr:rowOff>
    </xdr:from>
    <xdr:to>
      <xdr:col>15</xdr:col>
      <xdr:colOff>50800</xdr:colOff>
      <xdr:row>35</xdr:row>
      <xdr:rowOff>123589</xdr:rowOff>
    </xdr:to>
    <xdr:cxnSp macro="">
      <xdr:nvCxnSpPr>
        <xdr:cNvPr id="69" name="直線コネクタ 68">
          <a:extLst>
            <a:ext uri="{FF2B5EF4-FFF2-40B4-BE49-F238E27FC236}">
              <a16:creationId xmlns:a16="http://schemas.microsoft.com/office/drawing/2014/main" id="{00000000-0008-0000-0700-000045000000}"/>
            </a:ext>
          </a:extLst>
        </xdr:cNvPr>
        <xdr:cNvCxnSpPr/>
      </xdr:nvCxnSpPr>
      <xdr:spPr>
        <a:xfrm flipV="1">
          <a:off x="2019300" y="6109208"/>
          <a:ext cx="889000" cy="15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81716</xdr:rowOff>
    </xdr:from>
    <xdr:to>
      <xdr:col>15</xdr:col>
      <xdr:colOff>101600</xdr:colOff>
      <xdr:row>37</xdr:row>
      <xdr:rowOff>11866</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2857500" y="6253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2993</xdr:rowOff>
    </xdr:from>
    <xdr:ext cx="534377"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2641111" y="6346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123589</xdr:rowOff>
    </xdr:from>
    <xdr:to>
      <xdr:col>10</xdr:col>
      <xdr:colOff>114300</xdr:colOff>
      <xdr:row>35</xdr:row>
      <xdr:rowOff>126637</xdr:rowOff>
    </xdr:to>
    <xdr:cxnSp macro="">
      <xdr:nvCxnSpPr>
        <xdr:cNvPr id="72" name="直線コネクタ 71">
          <a:extLst>
            <a:ext uri="{FF2B5EF4-FFF2-40B4-BE49-F238E27FC236}">
              <a16:creationId xmlns:a16="http://schemas.microsoft.com/office/drawing/2014/main" id="{00000000-0008-0000-0700-000048000000}"/>
            </a:ext>
          </a:extLst>
        </xdr:cNvPr>
        <xdr:cNvCxnSpPr/>
      </xdr:nvCxnSpPr>
      <xdr:spPr>
        <a:xfrm flipV="1">
          <a:off x="1130300" y="6124339"/>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107950</xdr:rowOff>
    </xdr:from>
    <xdr:to>
      <xdr:col>10</xdr:col>
      <xdr:colOff>165100</xdr:colOff>
      <xdr:row>37</xdr:row>
      <xdr:rowOff>38100</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968500" y="628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29227</xdr:rowOff>
    </xdr:from>
    <xdr:ext cx="534377"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1752111" y="6372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116114</xdr:rowOff>
    </xdr:from>
    <xdr:to>
      <xdr:col>6</xdr:col>
      <xdr:colOff>38100</xdr:colOff>
      <xdr:row>37</xdr:row>
      <xdr:rowOff>46264</xdr:rowOff>
    </xdr:to>
    <xdr:sp macro="" textlink="">
      <xdr:nvSpPr>
        <xdr:cNvPr id="75" name="フローチャート: 判断 74">
          <a:extLst>
            <a:ext uri="{FF2B5EF4-FFF2-40B4-BE49-F238E27FC236}">
              <a16:creationId xmlns:a16="http://schemas.microsoft.com/office/drawing/2014/main" id="{00000000-0008-0000-0700-00004B000000}"/>
            </a:ext>
          </a:extLst>
        </xdr:cNvPr>
        <xdr:cNvSpPr/>
      </xdr:nvSpPr>
      <xdr:spPr>
        <a:xfrm>
          <a:off x="1079500" y="6288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37391</xdr:rowOff>
    </xdr:from>
    <xdr:ext cx="534377"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863111" y="6381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93254</xdr:rowOff>
    </xdr:from>
    <xdr:to>
      <xdr:col>24</xdr:col>
      <xdr:colOff>114300</xdr:colOff>
      <xdr:row>35</xdr:row>
      <xdr:rowOff>23404</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4584700" y="59225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116131</xdr:rowOff>
    </xdr:from>
    <xdr:ext cx="534377" cy="259045"/>
    <xdr:sp macro="" textlink="">
      <xdr:nvSpPr>
        <xdr:cNvPr id="83" name="議会費該当値テキスト">
          <a:extLst>
            <a:ext uri="{FF2B5EF4-FFF2-40B4-BE49-F238E27FC236}">
              <a16:creationId xmlns:a16="http://schemas.microsoft.com/office/drawing/2014/main" id="{00000000-0008-0000-0700-000053000000}"/>
            </a:ext>
          </a:extLst>
        </xdr:cNvPr>
        <xdr:cNvSpPr txBox="1"/>
      </xdr:nvSpPr>
      <xdr:spPr>
        <a:xfrm>
          <a:off x="4686300" y="577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15313</xdr:rowOff>
    </xdr:from>
    <xdr:to>
      <xdr:col>20</xdr:col>
      <xdr:colOff>38100</xdr:colOff>
      <xdr:row>35</xdr:row>
      <xdr:rowOff>116913</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3746500" y="6016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133440</xdr:rowOff>
    </xdr:from>
    <xdr:ext cx="534377"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3530111" y="5791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57658</xdr:rowOff>
    </xdr:from>
    <xdr:to>
      <xdr:col>15</xdr:col>
      <xdr:colOff>101600</xdr:colOff>
      <xdr:row>35</xdr:row>
      <xdr:rowOff>159258</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2857500" y="6058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34</xdr:row>
      <xdr:rowOff>4335</xdr:rowOff>
    </xdr:from>
    <xdr:ext cx="534377"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2641111" y="5833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72789</xdr:rowOff>
    </xdr:from>
    <xdr:to>
      <xdr:col>10</xdr:col>
      <xdr:colOff>165100</xdr:colOff>
      <xdr:row>36</xdr:row>
      <xdr:rowOff>2939</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968500" y="607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34</xdr:row>
      <xdr:rowOff>19466</xdr:rowOff>
    </xdr:from>
    <xdr:ext cx="534377"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1752111" y="58487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75837</xdr:rowOff>
    </xdr:from>
    <xdr:to>
      <xdr:col>6</xdr:col>
      <xdr:colOff>38100</xdr:colOff>
      <xdr:row>36</xdr:row>
      <xdr:rowOff>5987</xdr:rowOff>
    </xdr:to>
    <xdr:sp macro="" textlink="">
      <xdr:nvSpPr>
        <xdr:cNvPr id="90" name="楕円 89">
          <a:extLst>
            <a:ext uri="{FF2B5EF4-FFF2-40B4-BE49-F238E27FC236}">
              <a16:creationId xmlns:a16="http://schemas.microsoft.com/office/drawing/2014/main" id="{00000000-0008-0000-0700-00005A000000}"/>
            </a:ext>
          </a:extLst>
        </xdr:cNvPr>
        <xdr:cNvSpPr/>
      </xdr:nvSpPr>
      <xdr:spPr>
        <a:xfrm>
          <a:off x="1079500" y="6076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34</xdr:row>
      <xdr:rowOff>22514</xdr:rowOff>
    </xdr:from>
    <xdr:ext cx="534377" cy="259045"/>
    <xdr:sp macro="" textlink="">
      <xdr:nvSpPr>
        <xdr:cNvPr id="91" name="テキスト ボックス 90">
          <a:extLst>
            <a:ext uri="{FF2B5EF4-FFF2-40B4-BE49-F238E27FC236}">
              <a16:creationId xmlns:a16="http://schemas.microsoft.com/office/drawing/2014/main" id="{00000000-0008-0000-0700-00005B000000}"/>
            </a:ext>
          </a:extLst>
        </xdr:cNvPr>
        <xdr:cNvSpPr txBox="1"/>
      </xdr:nvSpPr>
      <xdr:spPr>
        <a:xfrm>
          <a:off x="863111" y="5851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69712</xdr:rowOff>
    </xdr:from>
    <xdr:to>
      <xdr:col>24</xdr:col>
      <xdr:colOff>62865</xdr:colOff>
      <xdr:row>58</xdr:row>
      <xdr:rowOff>33444</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642212"/>
          <a:ext cx="1270" cy="13353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37271</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99813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95,777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33444</xdr:rowOff>
    </xdr:from>
    <xdr:to>
      <xdr:col>24</xdr:col>
      <xdr:colOff>152400</xdr:colOff>
      <xdr:row>58</xdr:row>
      <xdr:rowOff>33444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9977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16389</xdr:rowOff>
    </xdr:from>
    <xdr:ext cx="599010"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4174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796,739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69712</xdr:rowOff>
    </xdr:from>
    <xdr:to>
      <xdr:col>24</xdr:col>
      <xdr:colOff>152400</xdr:colOff>
      <xdr:row>50</xdr:row>
      <xdr:rowOff>69712</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642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111998</xdr:rowOff>
    </xdr:from>
    <xdr:to>
      <xdr:col>24</xdr:col>
      <xdr:colOff>63500</xdr:colOff>
      <xdr:row>56</xdr:row>
      <xdr:rowOff>166374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9713198"/>
          <a:ext cx="838200" cy="54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50668</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94804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252,078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27791</xdr:rowOff>
    </xdr:from>
    <xdr:to>
      <xdr:col>24</xdr:col>
      <xdr:colOff>114300</xdr:colOff>
      <xdr:row>56</xdr:row>
      <xdr:rowOff>129391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9628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163183</xdr:rowOff>
    </xdr:from>
    <xdr:to>
      <xdr:col>19</xdr:col>
      <xdr:colOff>177800</xdr:colOff>
      <xdr:row>56</xdr:row>
      <xdr:rowOff>166374</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764383"/>
          <a:ext cx="889000" cy="3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52849</xdr:rowOff>
    </xdr:from>
    <xdr:to>
      <xdr:col>20</xdr:col>
      <xdr:colOff>38100</xdr:colOff>
      <xdr:row>56</xdr:row>
      <xdr:rowOff>154449</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96540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54</xdr:row>
      <xdr:rowOff>170976</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9429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163183</xdr:rowOff>
    </xdr:from>
    <xdr:to>
      <xdr:col>15</xdr:col>
      <xdr:colOff>50800</xdr:colOff>
      <xdr:row>57</xdr:row>
      <xdr:rowOff>1403</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764383"/>
          <a:ext cx="889000" cy="9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39875</xdr:rowOff>
    </xdr:from>
    <xdr:to>
      <xdr:col>15</xdr:col>
      <xdr:colOff>101600</xdr:colOff>
      <xdr:row>56</xdr:row>
      <xdr:rowOff>141475</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964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54</xdr:row>
      <xdr:rowOff>158002</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9416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245,735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49420</xdr:rowOff>
    </xdr:from>
    <xdr:to>
      <xdr:col>10</xdr:col>
      <xdr:colOff>114300</xdr:colOff>
      <xdr:row>57</xdr:row>
      <xdr:rowOff>1403</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a:off x="1130300" y="9650620"/>
          <a:ext cx="889000" cy="123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162244</xdr:rowOff>
    </xdr:from>
    <xdr:to>
      <xdr:col>10</xdr:col>
      <xdr:colOff>165100</xdr:colOff>
      <xdr:row>56</xdr:row>
      <xdr:rowOff>92394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9591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54</xdr:row>
      <xdr:rowOff>108921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9367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34794</xdr:rowOff>
    </xdr:from>
    <xdr:to>
      <xdr:col>6</xdr:col>
      <xdr:colOff>38100</xdr:colOff>
      <xdr:row>55</xdr:row>
      <xdr:rowOff>136394</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9464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152921</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9239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338,402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61198</xdr:rowOff>
    </xdr:from>
    <xdr:to>
      <xdr:col>24</xdr:col>
      <xdr:colOff>114300</xdr:colOff>
      <xdr:row>56</xdr:row>
      <xdr:rowOff>162798</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662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39625</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6408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115574</xdr:rowOff>
    </xdr:from>
    <xdr:to>
      <xdr:col>20</xdr:col>
      <xdr:colOff>38100</xdr:colOff>
      <xdr:row>57</xdr:row>
      <xdr:rowOff>45724</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9716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36851</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8095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205,998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112383</xdr:rowOff>
    </xdr:from>
    <xdr:to>
      <xdr:col>15</xdr:col>
      <xdr:colOff>101600</xdr:colOff>
      <xdr:row>57</xdr:row>
      <xdr:rowOff>42533</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71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33660</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806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122053</xdr:rowOff>
    </xdr:from>
    <xdr:to>
      <xdr:col>10</xdr:col>
      <xdr:colOff>165100</xdr:colOff>
      <xdr:row>57</xdr:row>
      <xdr:rowOff>52203</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7232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43330</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8159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170070</xdr:rowOff>
    </xdr:from>
    <xdr:to>
      <xdr:col>6</xdr:col>
      <xdr:colOff>38100</xdr:colOff>
      <xdr:row>56</xdr:row>
      <xdr:rowOff>100220</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959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91347</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6925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267,391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9" name="テキスト ボックス 168">
          <a:extLst>
            <a:ext uri="{FF2B5EF4-FFF2-40B4-BE49-F238E27FC236}">
              <a16:creationId xmlns:a16="http://schemas.microsoft.com/office/drawing/2014/main" id="{00000000-0008-0000-0700-0000A9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1" name="テキスト ボックス 170">
          <a:extLst>
            <a:ext uri="{FF2B5EF4-FFF2-40B4-BE49-F238E27FC236}">
              <a16:creationId xmlns:a16="http://schemas.microsoft.com/office/drawing/2014/main" id="{00000000-0008-0000-0700-0000AB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2" name="民生費グラフ枠">
          <a:extLst>
            <a:ext uri="{FF2B5EF4-FFF2-40B4-BE49-F238E27FC236}">
              <a16:creationId xmlns:a16="http://schemas.microsoft.com/office/drawing/2014/main" id="{00000000-0008-0000-0700-0000AC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43018</xdr:rowOff>
    </xdr:from>
    <xdr:to>
      <xdr:col>24</xdr:col>
      <xdr:colOff>62865</xdr:colOff>
      <xdr:row>79</xdr:row>
      <xdr:rowOff>6259</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4633595" y="12215968"/>
          <a:ext cx="1270" cy="1334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10086</xdr:rowOff>
    </xdr:from>
    <xdr:ext cx="599010" cy="259045"/>
    <xdr:sp macro="" textlink="">
      <xdr:nvSpPr>
        <xdr:cNvPr id="174" name="民生費最小値テキスト">
          <a:extLst>
            <a:ext uri="{FF2B5EF4-FFF2-40B4-BE49-F238E27FC236}">
              <a16:creationId xmlns:a16="http://schemas.microsoft.com/office/drawing/2014/main" id="{00000000-0008-0000-0700-0000AE000000}"/>
            </a:ext>
          </a:extLst>
        </xdr:cNvPr>
        <xdr:cNvSpPr txBox="1"/>
      </xdr:nvSpPr>
      <xdr:spPr>
        <a:xfrm>
          <a:off x="4686300" y="13554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155,012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6259</xdr:rowOff>
    </xdr:from>
    <xdr:to>
      <xdr:col>24</xdr:col>
      <xdr:colOff>152400</xdr:colOff>
      <xdr:row>79</xdr:row>
      <xdr:rowOff>6259</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a:off x="4546600" y="13550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161145</xdr:rowOff>
    </xdr:from>
    <xdr:ext cx="599010" cy="259045"/>
    <xdr:sp macro="" textlink="">
      <xdr:nvSpPr>
        <xdr:cNvPr id="176" name="民生費最大値テキスト">
          <a:extLst>
            <a:ext uri="{FF2B5EF4-FFF2-40B4-BE49-F238E27FC236}">
              <a16:creationId xmlns:a16="http://schemas.microsoft.com/office/drawing/2014/main" id="{00000000-0008-0000-0700-0000B0000000}"/>
            </a:ext>
          </a:extLst>
        </xdr:cNvPr>
        <xdr:cNvSpPr txBox="1"/>
      </xdr:nvSpPr>
      <xdr:spPr>
        <a:xfrm>
          <a:off x="4686300" y="119911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330,188</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43018</xdr:rowOff>
    </xdr:from>
    <xdr:to>
      <xdr:col>24</xdr:col>
      <xdr:colOff>152400</xdr:colOff>
      <xdr:row>71</xdr:row>
      <xdr:rowOff>43018</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4546600" y="1221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73</xdr:row>
      <xdr:rowOff>25088</xdr:rowOff>
    </xdr:from>
    <xdr:to>
      <xdr:col>24</xdr:col>
      <xdr:colOff>63500</xdr:colOff>
      <xdr:row>73</xdr:row>
      <xdr:rowOff>128057</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a:off x="3797300" y="12540938"/>
          <a:ext cx="838200" cy="1029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89440</xdr:rowOff>
    </xdr:from>
    <xdr:ext cx="599010" cy="259045"/>
    <xdr:sp macro="" textlink="">
      <xdr:nvSpPr>
        <xdr:cNvPr id="179" name="民生費平均値テキスト">
          <a:extLst>
            <a:ext uri="{FF2B5EF4-FFF2-40B4-BE49-F238E27FC236}">
              <a16:creationId xmlns:a16="http://schemas.microsoft.com/office/drawing/2014/main" id="{00000000-0008-0000-0700-0000B3000000}"/>
            </a:ext>
          </a:extLst>
        </xdr:cNvPr>
        <xdr:cNvSpPr txBox="1"/>
      </xdr:nvSpPr>
      <xdr:spPr>
        <a:xfrm>
          <a:off x="4686300" y="1277674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247,098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74</xdr:row>
      <xdr:rowOff>111013</xdr:rowOff>
    </xdr:from>
    <xdr:to>
      <xdr:col>24</xdr:col>
      <xdr:colOff>114300</xdr:colOff>
      <xdr:row>75</xdr:row>
      <xdr:rowOff>41163</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4584700" y="12798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73</xdr:row>
      <xdr:rowOff>25088</xdr:rowOff>
    </xdr:from>
    <xdr:to>
      <xdr:col>19</xdr:col>
      <xdr:colOff>177800</xdr:colOff>
      <xdr:row>74</xdr:row>
      <xdr:rowOff>127394</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908300" y="12540938"/>
          <a:ext cx="889000" cy="27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74</xdr:row>
      <xdr:rowOff>156490</xdr:rowOff>
    </xdr:from>
    <xdr:to>
      <xdr:col>20</xdr:col>
      <xdr:colOff>38100</xdr:colOff>
      <xdr:row>75</xdr:row>
      <xdr:rowOff>86640</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3746500" y="12843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77767</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3497795" y="12936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73</xdr:row>
      <xdr:rowOff>82840</xdr:rowOff>
    </xdr:from>
    <xdr:to>
      <xdr:col>15</xdr:col>
      <xdr:colOff>50800</xdr:colOff>
      <xdr:row>74</xdr:row>
      <xdr:rowOff>127394</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2019300" y="12598690"/>
          <a:ext cx="889000" cy="216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98341</xdr:rowOff>
    </xdr:from>
    <xdr:to>
      <xdr:col>15</xdr:col>
      <xdr:colOff>101600</xdr:colOff>
      <xdr:row>76</xdr:row>
      <xdr:rowOff>28491</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2857500" y="129570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19618</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2608795" y="13049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73</xdr:row>
      <xdr:rowOff>82840</xdr:rowOff>
    </xdr:from>
    <xdr:to>
      <xdr:col>10</xdr:col>
      <xdr:colOff>114300</xdr:colOff>
      <xdr:row>75</xdr:row>
      <xdr:rowOff>119454</xdr:rowOff>
    </xdr:to>
    <xdr:cxnSp macro="">
      <xdr:nvCxnSpPr>
        <xdr:cNvPr id="187" name="直線コネクタ 186">
          <a:extLst>
            <a:ext uri="{FF2B5EF4-FFF2-40B4-BE49-F238E27FC236}">
              <a16:creationId xmlns:a16="http://schemas.microsoft.com/office/drawing/2014/main" id="{00000000-0008-0000-0700-0000BB000000}"/>
            </a:ext>
          </a:extLst>
        </xdr:cNvPr>
        <xdr:cNvCxnSpPr/>
      </xdr:nvCxnSpPr>
      <xdr:spPr>
        <a:xfrm flipV="1">
          <a:off x="1130300" y="12598690"/>
          <a:ext cx="889000" cy="379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9614</xdr:rowOff>
    </xdr:from>
    <xdr:to>
      <xdr:col>10</xdr:col>
      <xdr:colOff>165100</xdr:colOff>
      <xdr:row>75</xdr:row>
      <xdr:rowOff>111214</xdr:rowOff>
    </xdr:to>
    <xdr:sp macro="" textlink="">
      <xdr:nvSpPr>
        <xdr:cNvPr id="188" name="フローチャート: 判断 187">
          <a:extLst>
            <a:ext uri="{FF2B5EF4-FFF2-40B4-BE49-F238E27FC236}">
              <a16:creationId xmlns:a16="http://schemas.microsoft.com/office/drawing/2014/main" id="{00000000-0008-0000-0700-0000BC000000}"/>
            </a:ext>
          </a:extLst>
        </xdr:cNvPr>
        <xdr:cNvSpPr/>
      </xdr:nvSpPr>
      <xdr:spPr>
        <a:xfrm>
          <a:off x="1968500" y="1286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102341</xdr:rowOff>
    </xdr:from>
    <xdr:ext cx="59901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1719795" y="129610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95858</xdr:rowOff>
    </xdr:from>
    <xdr:to>
      <xdr:col>6</xdr:col>
      <xdr:colOff>38100</xdr:colOff>
      <xdr:row>77</xdr:row>
      <xdr:rowOff>26008</xdr:rowOff>
    </xdr:to>
    <xdr:sp macro="" textlink="">
      <xdr:nvSpPr>
        <xdr:cNvPr id="190" name="フローチャート: 判断 189">
          <a:extLst>
            <a:ext uri="{FF2B5EF4-FFF2-40B4-BE49-F238E27FC236}">
              <a16:creationId xmlns:a16="http://schemas.microsoft.com/office/drawing/2014/main" id="{00000000-0008-0000-0700-0000BE000000}"/>
            </a:ext>
          </a:extLst>
        </xdr:cNvPr>
        <xdr:cNvSpPr/>
      </xdr:nvSpPr>
      <xdr:spPr>
        <a:xfrm>
          <a:off x="1079500" y="13126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17135</xdr:rowOff>
    </xdr:from>
    <xdr:ext cx="59901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830795" y="13218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73</xdr:row>
      <xdr:rowOff>77257</xdr:rowOff>
    </xdr:from>
    <xdr:to>
      <xdr:col>24</xdr:col>
      <xdr:colOff>114300</xdr:colOff>
      <xdr:row>74</xdr:row>
      <xdr:rowOff>7407</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4584700" y="12593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72</xdr:row>
      <xdr:rowOff>100134</xdr:rowOff>
    </xdr:from>
    <xdr:ext cx="599010" cy="259045"/>
    <xdr:sp macro="" textlink="">
      <xdr:nvSpPr>
        <xdr:cNvPr id="198" name="民生費該当値テキスト">
          <a:extLst>
            <a:ext uri="{FF2B5EF4-FFF2-40B4-BE49-F238E27FC236}">
              <a16:creationId xmlns:a16="http://schemas.microsoft.com/office/drawing/2014/main" id="{00000000-0008-0000-0700-0000C6000000}"/>
            </a:ext>
          </a:extLst>
        </xdr:cNvPr>
        <xdr:cNvSpPr txBox="1"/>
      </xdr:nvSpPr>
      <xdr:spPr>
        <a:xfrm>
          <a:off x="4686300" y="124445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72</xdr:row>
      <xdr:rowOff>145738</xdr:rowOff>
    </xdr:from>
    <xdr:to>
      <xdr:col>20</xdr:col>
      <xdr:colOff>38100</xdr:colOff>
      <xdr:row>73</xdr:row>
      <xdr:rowOff>75888</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3746500" y="12490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71</xdr:row>
      <xdr:rowOff>92415</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3497795" y="122653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74</xdr:row>
      <xdr:rowOff>76594</xdr:rowOff>
    </xdr:from>
    <xdr:to>
      <xdr:col>15</xdr:col>
      <xdr:colOff>101600</xdr:colOff>
      <xdr:row>75</xdr:row>
      <xdr:rowOff>6744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2857500" y="12763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23271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2608795" y="125391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73</xdr:row>
      <xdr:rowOff>32040</xdr:rowOff>
    </xdr:from>
    <xdr:to>
      <xdr:col>10</xdr:col>
      <xdr:colOff>165100</xdr:colOff>
      <xdr:row>73</xdr:row>
      <xdr:rowOff>133640</xdr:rowOff>
    </xdr:to>
    <xdr:sp macro="" textlink="">
      <xdr:nvSpPr>
        <xdr:cNvPr id="203" name="楕円 202">
          <a:extLst>
            <a:ext uri="{FF2B5EF4-FFF2-40B4-BE49-F238E27FC236}">
              <a16:creationId xmlns:a16="http://schemas.microsoft.com/office/drawing/2014/main" id="{00000000-0008-0000-0700-0000CB000000}"/>
            </a:ext>
          </a:extLst>
        </xdr:cNvPr>
        <xdr:cNvSpPr/>
      </xdr:nvSpPr>
      <xdr:spPr>
        <a:xfrm>
          <a:off x="1968500" y="1254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71</xdr:row>
      <xdr:rowOff>150167</xdr:rowOff>
    </xdr:from>
    <xdr:ext cx="599010" cy="259045"/>
    <xdr:sp macro="" textlink="">
      <xdr:nvSpPr>
        <xdr:cNvPr id="204" name="テキスト ボックス 203">
          <a:extLst>
            <a:ext uri="{FF2B5EF4-FFF2-40B4-BE49-F238E27FC236}">
              <a16:creationId xmlns:a16="http://schemas.microsoft.com/office/drawing/2014/main" id="{00000000-0008-0000-0700-0000CC000000}"/>
            </a:ext>
          </a:extLst>
        </xdr:cNvPr>
        <xdr:cNvSpPr txBox="1"/>
      </xdr:nvSpPr>
      <xdr:spPr>
        <a:xfrm>
          <a:off x="1719795" y="123231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279,962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68654</xdr:rowOff>
    </xdr:from>
    <xdr:to>
      <xdr:col>6</xdr:col>
      <xdr:colOff>38100</xdr:colOff>
      <xdr:row>75</xdr:row>
      <xdr:rowOff>170253</xdr:rowOff>
    </xdr:to>
    <xdr:sp macro="" textlink="">
      <xdr:nvSpPr>
        <xdr:cNvPr id="205" name="楕円 204">
          <a:extLst>
            <a:ext uri="{FF2B5EF4-FFF2-40B4-BE49-F238E27FC236}">
              <a16:creationId xmlns:a16="http://schemas.microsoft.com/office/drawing/2014/main" id="{00000000-0008-0000-0700-0000CD000000}"/>
            </a:ext>
          </a:extLst>
        </xdr:cNvPr>
        <xdr:cNvSpPr/>
      </xdr:nvSpPr>
      <xdr:spPr>
        <a:xfrm>
          <a:off x="1079500" y="1292740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74</xdr:row>
      <xdr:rowOff>15331</xdr:rowOff>
    </xdr:from>
    <xdr:ext cx="599010" cy="259045"/>
    <xdr:sp macro="" textlink="">
      <xdr:nvSpPr>
        <xdr:cNvPr id="206" name="テキスト ボックス 205">
          <a:extLst>
            <a:ext uri="{FF2B5EF4-FFF2-40B4-BE49-F238E27FC236}">
              <a16:creationId xmlns:a16="http://schemas.microsoft.com/office/drawing/2014/main" id="{00000000-0008-0000-0700-0000CE000000}"/>
            </a:ext>
          </a:extLst>
        </xdr:cNvPr>
        <xdr:cNvSpPr txBox="1"/>
      </xdr:nvSpPr>
      <xdr:spPr>
        <a:xfrm>
          <a:off x="830795" y="12702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230,157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4" name="正方形/長方形 213">
          <a:extLst>
            <a:ext uri="{FF2B5EF4-FFF2-40B4-BE49-F238E27FC236}">
              <a16:creationId xmlns:a16="http://schemas.microsoft.com/office/drawing/2014/main" id="{00000000-0008-0000-0700-0000D6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5" name="直線コネクタ 224">
          <a:extLst>
            <a:ext uri="{FF2B5EF4-FFF2-40B4-BE49-F238E27FC236}">
              <a16:creationId xmlns:a16="http://schemas.microsoft.com/office/drawing/2014/main" id="{00000000-0008-0000-0700-0000E1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a:extLst>
            <a:ext uri="{FF2B5EF4-FFF2-40B4-BE49-F238E27FC236}">
              <a16:creationId xmlns:a16="http://schemas.microsoft.com/office/drawing/2014/main" id="{00000000-0008-0000-0700-0000E2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a:extLst>
            <a:ext uri="{FF2B5EF4-FFF2-40B4-BE49-F238E27FC236}">
              <a16:creationId xmlns:a16="http://schemas.microsoft.com/office/drawing/2014/main" id="{00000000-0008-0000-0700-0000E4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9" name="衛生費グラフ枠">
          <a:extLst>
            <a:ext uri="{FF2B5EF4-FFF2-40B4-BE49-F238E27FC236}">
              <a16:creationId xmlns:a16="http://schemas.microsoft.com/office/drawing/2014/main" id="{00000000-0008-0000-0700-0000E5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82150</xdr:rowOff>
    </xdr:from>
    <xdr:to>
      <xdr:col>24</xdr:col>
      <xdr:colOff>62865</xdr:colOff>
      <xdr:row>98</xdr:row>
      <xdr:rowOff>85967</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flipV="1">
          <a:off x="4633595" y="15512650"/>
          <a:ext cx="1270" cy="13754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89794</xdr:rowOff>
    </xdr:from>
    <xdr:ext cx="534377" cy="259045"/>
    <xdr:sp macro="" textlink="">
      <xdr:nvSpPr>
        <xdr:cNvPr id="231" name="衛生費最小値テキスト">
          <a:extLst>
            <a:ext uri="{FF2B5EF4-FFF2-40B4-BE49-F238E27FC236}">
              <a16:creationId xmlns:a16="http://schemas.microsoft.com/office/drawing/2014/main" id="{00000000-0008-0000-0700-0000E7000000}"/>
            </a:ext>
          </a:extLst>
        </xdr:cNvPr>
        <xdr:cNvSpPr txBox="1"/>
      </xdr:nvSpPr>
      <xdr:spPr>
        <a:xfrm>
          <a:off x="4686300" y="16891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85967</xdr:rowOff>
    </xdr:from>
    <xdr:to>
      <xdr:col>24</xdr:col>
      <xdr:colOff>152400</xdr:colOff>
      <xdr:row>98</xdr:row>
      <xdr:rowOff>85967</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4546600" y="16888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28827</xdr:rowOff>
    </xdr:from>
    <xdr:ext cx="599010" cy="259045"/>
    <xdr:sp macro="" textlink="">
      <xdr:nvSpPr>
        <xdr:cNvPr id="233" name="衛生費最大値テキスト">
          <a:extLst>
            <a:ext uri="{FF2B5EF4-FFF2-40B4-BE49-F238E27FC236}">
              <a16:creationId xmlns:a16="http://schemas.microsoft.com/office/drawing/2014/main" id="{00000000-0008-0000-0700-0000E9000000}"/>
            </a:ext>
          </a:extLst>
        </xdr:cNvPr>
        <xdr:cNvSpPr txBox="1"/>
      </xdr:nvSpPr>
      <xdr:spPr>
        <a:xfrm>
          <a:off x="4686300" y="15287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395,105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82150</xdr:rowOff>
    </xdr:from>
    <xdr:to>
      <xdr:col>24</xdr:col>
      <xdr:colOff>152400</xdr:colOff>
      <xdr:row>90</xdr:row>
      <xdr:rowOff>82150</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4546600" y="15512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69138</xdr:rowOff>
    </xdr:from>
    <xdr:to>
      <xdr:col>24</xdr:col>
      <xdr:colOff>63500</xdr:colOff>
      <xdr:row>96</xdr:row>
      <xdr:rowOff>69326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3797300" y="16528338"/>
          <a:ext cx="838200" cy="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39733</xdr:rowOff>
    </xdr:from>
    <xdr:ext cx="599010" cy="259045"/>
    <xdr:sp macro="" textlink="">
      <xdr:nvSpPr>
        <xdr:cNvPr id="236" name="衛生費平均値テキスト">
          <a:extLst>
            <a:ext uri="{FF2B5EF4-FFF2-40B4-BE49-F238E27FC236}">
              <a16:creationId xmlns:a16="http://schemas.microsoft.com/office/drawing/2014/main" id="{00000000-0008-0000-0700-0000EC000000}"/>
            </a:ext>
          </a:extLst>
        </xdr:cNvPr>
        <xdr:cNvSpPr txBox="1"/>
      </xdr:nvSpPr>
      <xdr:spPr>
        <a:xfrm>
          <a:off x="4686300" y="1632748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16856</xdr:rowOff>
    </xdr:from>
    <xdr:to>
      <xdr:col>24</xdr:col>
      <xdr:colOff>114300</xdr:colOff>
      <xdr:row>96</xdr:row>
      <xdr:rowOff>118456</xdr:rowOff>
    </xdr:to>
    <xdr:sp macro="" textlink="">
      <xdr:nvSpPr>
        <xdr:cNvPr id="237" name="フローチャート: 判断 236">
          <a:extLst>
            <a:ext uri="{FF2B5EF4-FFF2-40B4-BE49-F238E27FC236}">
              <a16:creationId xmlns:a16="http://schemas.microsoft.com/office/drawing/2014/main" id="{00000000-0008-0000-0700-0000ED000000}"/>
            </a:ext>
          </a:extLst>
        </xdr:cNvPr>
        <xdr:cNvSpPr/>
      </xdr:nvSpPr>
      <xdr:spPr>
        <a:xfrm>
          <a:off x="4584700" y="16476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50867</xdr:rowOff>
    </xdr:from>
    <xdr:to>
      <xdr:col>19</xdr:col>
      <xdr:colOff>177800</xdr:colOff>
      <xdr:row>96</xdr:row>
      <xdr:rowOff>69326</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908300" y="16510067"/>
          <a:ext cx="889000" cy="184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59669</xdr:rowOff>
    </xdr:from>
    <xdr:to>
      <xdr:col>20</xdr:col>
      <xdr:colOff>38100</xdr:colOff>
      <xdr:row>96</xdr:row>
      <xdr:rowOff>161269</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3746500" y="16518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152396</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3497795" y="16611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117,672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160496</xdr:rowOff>
    </xdr:from>
    <xdr:to>
      <xdr:col>15</xdr:col>
      <xdr:colOff>50800</xdr:colOff>
      <xdr:row>96</xdr:row>
      <xdr:rowOff>50867</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a:off x="2019300" y="16448246"/>
          <a:ext cx="889000" cy="61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99251</xdr:rowOff>
    </xdr:from>
    <xdr:to>
      <xdr:col>15</xdr:col>
      <xdr:colOff>101600</xdr:colOff>
      <xdr:row>97</xdr:row>
      <xdr:rowOff>29401</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2857500" y="1655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20528</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2608795" y="166511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160496</xdr:rowOff>
    </xdr:from>
    <xdr:to>
      <xdr:col>10</xdr:col>
      <xdr:colOff>114300</xdr:colOff>
      <xdr:row>96</xdr:row>
      <xdr:rowOff>10906</xdr:rowOff>
    </xdr:to>
    <xdr:cxnSp macro="">
      <xdr:nvCxnSpPr>
        <xdr:cNvPr id="244" name="直線コネクタ 243">
          <a:extLst>
            <a:ext uri="{FF2B5EF4-FFF2-40B4-BE49-F238E27FC236}">
              <a16:creationId xmlns:a16="http://schemas.microsoft.com/office/drawing/2014/main" id="{00000000-0008-0000-0700-0000F4000000}"/>
            </a:ext>
          </a:extLst>
        </xdr:cNvPr>
        <xdr:cNvCxnSpPr/>
      </xdr:nvCxnSpPr>
      <xdr:spPr>
        <a:xfrm flipV="1">
          <a:off x="1130300" y="16448246"/>
          <a:ext cx="889000" cy="21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104434</xdr:rowOff>
    </xdr:from>
    <xdr:to>
      <xdr:col>10</xdr:col>
      <xdr:colOff>165100</xdr:colOff>
      <xdr:row>97</xdr:row>
      <xdr:rowOff>34584</xdr:rowOff>
    </xdr:to>
    <xdr:sp macro="" textlink="">
      <xdr:nvSpPr>
        <xdr:cNvPr id="245" name="フローチャート: 判断 244">
          <a:extLst>
            <a:ext uri="{FF2B5EF4-FFF2-40B4-BE49-F238E27FC236}">
              <a16:creationId xmlns:a16="http://schemas.microsoft.com/office/drawing/2014/main" id="{00000000-0008-0000-0700-0000F5000000}"/>
            </a:ext>
          </a:extLst>
        </xdr:cNvPr>
        <xdr:cNvSpPr/>
      </xdr:nvSpPr>
      <xdr:spPr>
        <a:xfrm>
          <a:off x="1968500" y="1656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25711</xdr:rowOff>
    </xdr:from>
    <xdr:ext cx="59901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719795" y="1665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157629</xdr:rowOff>
    </xdr:from>
    <xdr:to>
      <xdr:col>6</xdr:col>
      <xdr:colOff>38100</xdr:colOff>
      <xdr:row>97</xdr:row>
      <xdr:rowOff>87779</xdr:rowOff>
    </xdr:to>
    <xdr:sp macro="" textlink="">
      <xdr:nvSpPr>
        <xdr:cNvPr id="247" name="フローチャート: 判断 246">
          <a:extLst>
            <a:ext uri="{FF2B5EF4-FFF2-40B4-BE49-F238E27FC236}">
              <a16:creationId xmlns:a16="http://schemas.microsoft.com/office/drawing/2014/main" id="{00000000-0008-0000-0700-0000F7000000}"/>
            </a:ext>
          </a:extLst>
        </xdr:cNvPr>
        <xdr:cNvSpPr/>
      </xdr:nvSpPr>
      <xdr:spPr>
        <a:xfrm>
          <a:off x="1079500" y="16616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78906</xdr:rowOff>
    </xdr:from>
    <xdr:ext cx="534377"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863111" y="167095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18338</xdr:rowOff>
    </xdr:from>
    <xdr:to>
      <xdr:col>24</xdr:col>
      <xdr:colOff>114300</xdr:colOff>
      <xdr:row>96</xdr:row>
      <xdr:rowOff>119938</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4584700" y="16477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168215</xdr:rowOff>
    </xdr:from>
    <xdr:ext cx="599010" cy="259045"/>
    <xdr:sp macro="" textlink="">
      <xdr:nvSpPr>
        <xdr:cNvPr id="255" name="衛生費該当値テキスト">
          <a:extLst>
            <a:ext uri="{FF2B5EF4-FFF2-40B4-BE49-F238E27FC236}">
              <a16:creationId xmlns:a16="http://schemas.microsoft.com/office/drawing/2014/main" id="{00000000-0008-0000-0700-0000FF000000}"/>
            </a:ext>
          </a:extLst>
        </xdr:cNvPr>
        <xdr:cNvSpPr txBox="1"/>
      </xdr:nvSpPr>
      <xdr:spPr>
        <a:xfrm>
          <a:off x="4686300" y="164559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18526</xdr:rowOff>
    </xdr:from>
    <xdr:to>
      <xdr:col>20</xdr:col>
      <xdr:colOff>38100</xdr:colOff>
      <xdr:row>96</xdr:row>
      <xdr:rowOff>120126</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3746500" y="1647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94</xdr:row>
      <xdr:rowOff>136653</xdr:rowOff>
    </xdr:from>
    <xdr:ext cx="599010"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3497795" y="162529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128,471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67</xdr:rowOff>
    </xdr:from>
    <xdr:to>
      <xdr:col>15</xdr:col>
      <xdr:colOff>101600</xdr:colOff>
      <xdr:row>96</xdr:row>
      <xdr:rowOff>101667</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2857500" y="16459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118194</xdr:rowOff>
    </xdr:from>
    <xdr:ext cx="599010"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2608795" y="16234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133,316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109696</xdr:rowOff>
    </xdr:from>
    <xdr:to>
      <xdr:col>10</xdr:col>
      <xdr:colOff>165100</xdr:colOff>
      <xdr:row>96</xdr:row>
      <xdr:rowOff>39846</xdr:rowOff>
    </xdr:to>
    <xdr:sp macro="" textlink="">
      <xdr:nvSpPr>
        <xdr:cNvPr id="260" name="楕円 259">
          <a:extLst>
            <a:ext uri="{FF2B5EF4-FFF2-40B4-BE49-F238E27FC236}">
              <a16:creationId xmlns:a16="http://schemas.microsoft.com/office/drawing/2014/main" id="{00000000-0008-0000-0700-000004010000}"/>
            </a:ext>
          </a:extLst>
        </xdr:cNvPr>
        <xdr:cNvSpPr/>
      </xdr:nvSpPr>
      <xdr:spPr>
        <a:xfrm>
          <a:off x="1968500" y="16397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56373</xdr:rowOff>
    </xdr:from>
    <xdr:ext cx="599010" cy="259045"/>
    <xdr:sp macro="" textlink="">
      <xdr:nvSpPr>
        <xdr:cNvPr id="261" name="テキスト ボックス 260">
          <a:extLst>
            <a:ext uri="{FF2B5EF4-FFF2-40B4-BE49-F238E27FC236}">
              <a16:creationId xmlns:a16="http://schemas.microsoft.com/office/drawing/2014/main" id="{00000000-0008-0000-0700-000005010000}"/>
            </a:ext>
          </a:extLst>
        </xdr:cNvPr>
        <xdr:cNvSpPr txBox="1"/>
      </xdr:nvSpPr>
      <xdr:spPr>
        <a:xfrm>
          <a:off x="1719795" y="161726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131556</xdr:rowOff>
    </xdr:from>
    <xdr:to>
      <xdr:col>6</xdr:col>
      <xdr:colOff>38100</xdr:colOff>
      <xdr:row>96</xdr:row>
      <xdr:rowOff>61706</xdr:rowOff>
    </xdr:to>
    <xdr:sp macro="" textlink="">
      <xdr:nvSpPr>
        <xdr:cNvPr id="262" name="楕円 261">
          <a:extLst>
            <a:ext uri="{FF2B5EF4-FFF2-40B4-BE49-F238E27FC236}">
              <a16:creationId xmlns:a16="http://schemas.microsoft.com/office/drawing/2014/main" id="{00000000-0008-0000-0700-000006010000}"/>
            </a:ext>
          </a:extLst>
        </xdr:cNvPr>
        <xdr:cNvSpPr/>
      </xdr:nvSpPr>
      <xdr:spPr>
        <a:xfrm>
          <a:off x="1079500" y="16419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78233</xdr:rowOff>
    </xdr:from>
    <xdr:ext cx="599010" cy="259045"/>
    <xdr:sp macro="" textlink="">
      <xdr:nvSpPr>
        <xdr:cNvPr id="263" name="テキスト ボックス 262">
          <a:extLst>
            <a:ext uri="{FF2B5EF4-FFF2-40B4-BE49-F238E27FC236}">
              <a16:creationId xmlns:a16="http://schemas.microsoft.com/office/drawing/2014/main" id="{00000000-0008-0000-0700-000007010000}"/>
            </a:ext>
          </a:extLst>
        </xdr:cNvPr>
        <xdr:cNvSpPr txBox="1"/>
      </xdr:nvSpPr>
      <xdr:spPr>
        <a:xfrm>
          <a:off x="830795" y="16194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1" name="正方形/長方形 270">
          <a:extLst>
            <a:ext uri="{FF2B5EF4-FFF2-40B4-BE49-F238E27FC236}">
              <a16:creationId xmlns:a16="http://schemas.microsoft.com/office/drawing/2014/main" id="{00000000-0008-0000-0700-00000F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3" name="テキスト ボックス 282">
          <a:extLst>
            <a:ext uri="{FF2B5EF4-FFF2-40B4-BE49-F238E27FC236}">
              <a16:creationId xmlns:a16="http://schemas.microsoft.com/office/drawing/2014/main" id="{00000000-0008-0000-0700-00001B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労働費グラフ枠">
          <a:extLst>
            <a:ext uri="{FF2B5EF4-FFF2-40B4-BE49-F238E27FC236}">
              <a16:creationId xmlns:a16="http://schemas.microsoft.com/office/drawing/2014/main" id="{00000000-0008-0000-07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32</xdr:row>
      <xdr:rowOff>2083</xdr:rowOff>
    </xdr:from>
    <xdr:to>
      <xdr:col>54</xdr:col>
      <xdr:colOff>189865</xdr:colOff>
      <xdr:row>38</xdr:row>
      <xdr:rowOff>139700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flipV="1">
          <a:off x="10475595" y="5488483"/>
          <a:ext cx="1270" cy="11663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6" name="労働費最小値テキスト">
          <a:extLst>
            <a:ext uri="{FF2B5EF4-FFF2-40B4-BE49-F238E27FC236}">
              <a16:creationId xmlns:a16="http://schemas.microsoft.com/office/drawing/2014/main" id="{00000000-0008-0000-0700-00001E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120210</xdr:rowOff>
    </xdr:from>
    <xdr:ext cx="469744" cy="259045"/>
    <xdr:sp macro="" textlink="">
      <xdr:nvSpPr>
        <xdr:cNvPr id="288" name="労働費最大値テキスト">
          <a:extLst>
            <a:ext uri="{FF2B5EF4-FFF2-40B4-BE49-F238E27FC236}">
              <a16:creationId xmlns:a16="http://schemas.microsoft.com/office/drawing/2014/main" id="{00000000-0008-0000-0700-000020010000}"/>
            </a:ext>
          </a:extLst>
        </xdr:cNvPr>
        <xdr:cNvSpPr txBox="1"/>
      </xdr:nvSpPr>
      <xdr:spPr>
        <a:xfrm>
          <a:off x="10528300" y="5263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5,102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32</xdr:row>
      <xdr:rowOff>2083</xdr:rowOff>
    </xdr:from>
    <xdr:to>
      <xdr:col>55</xdr:col>
      <xdr:colOff>88900</xdr:colOff>
      <xdr:row>32</xdr:row>
      <xdr:rowOff>2083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10388600" y="54884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139700</xdr:rowOff>
    </xdr:from>
    <xdr:to>
      <xdr:col>55</xdr:col>
      <xdr:colOff>0</xdr:colOff>
      <xdr:row>38</xdr:row>
      <xdr:rowOff>139700</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9639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11650</xdr:rowOff>
    </xdr:from>
    <xdr:ext cx="378565" cy="259045"/>
    <xdr:sp macro="" textlink="">
      <xdr:nvSpPr>
        <xdr:cNvPr id="291" name="労働費平均値テキスト">
          <a:extLst>
            <a:ext uri="{FF2B5EF4-FFF2-40B4-BE49-F238E27FC236}">
              <a16:creationId xmlns:a16="http://schemas.microsoft.com/office/drawing/2014/main" id="{00000000-0008-0000-0700-000023010000}"/>
            </a:ext>
          </a:extLst>
        </xdr:cNvPr>
        <xdr:cNvSpPr txBox="1"/>
      </xdr:nvSpPr>
      <xdr:spPr>
        <a:xfrm>
          <a:off x="10528300" y="6355300"/>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160224</xdr:rowOff>
    </xdr:from>
    <xdr:to>
      <xdr:col>55</xdr:col>
      <xdr:colOff>50800</xdr:colOff>
      <xdr:row>38</xdr:row>
      <xdr:rowOff>90374</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10426700" y="65038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139700</xdr:rowOff>
    </xdr:from>
    <xdr:to>
      <xdr:col>50</xdr:col>
      <xdr:colOff>114300</xdr:colOff>
      <xdr:row>38</xdr:row>
      <xdr:rowOff>139700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a:off x="8750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148793</xdr:rowOff>
    </xdr:from>
    <xdr:to>
      <xdr:col>50</xdr:col>
      <xdr:colOff>165100</xdr:colOff>
      <xdr:row>38</xdr:row>
      <xdr:rowOff>78943</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9588500" y="6492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95470</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9450017" y="626767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139700</xdr:rowOff>
    </xdr:from>
    <xdr:to>
      <xdr:col>45</xdr:col>
      <xdr:colOff>177800</xdr:colOff>
      <xdr:row>38</xdr:row>
      <xdr:rowOff>139700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7861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151079</xdr:rowOff>
    </xdr:from>
    <xdr:to>
      <xdr:col>46</xdr:col>
      <xdr:colOff>38100</xdr:colOff>
      <xdr:row>38</xdr:row>
      <xdr:rowOff>81229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8699500" y="6494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97756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8561017" y="62699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139700</xdr:rowOff>
    </xdr:from>
    <xdr:to>
      <xdr:col>41</xdr:col>
      <xdr:colOff>50800</xdr:colOff>
      <xdr:row>38</xdr:row>
      <xdr:rowOff>139700</xdr:rowOff>
    </xdr:to>
    <xdr:cxnSp macro="">
      <xdr:nvCxnSpPr>
        <xdr:cNvPr id="299" name="直線コネクタ 298">
          <a:extLst>
            <a:ext uri="{FF2B5EF4-FFF2-40B4-BE49-F238E27FC236}">
              <a16:creationId xmlns:a16="http://schemas.microsoft.com/office/drawing/2014/main" id="{00000000-0008-0000-0700-00002B010000}"/>
            </a:ext>
          </a:extLst>
        </xdr:cNvPr>
        <xdr:cNvCxnSpPr/>
      </xdr:nvCxnSpPr>
      <xdr:spPr>
        <a:xfrm>
          <a:off x="6972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166167</xdr:rowOff>
    </xdr:from>
    <xdr:to>
      <xdr:col>41</xdr:col>
      <xdr:colOff>101600</xdr:colOff>
      <xdr:row>38</xdr:row>
      <xdr:rowOff>96317</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7810500" y="6509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112844</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7672017" y="62850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166853</xdr:rowOff>
    </xdr:from>
    <xdr:to>
      <xdr:col>36</xdr:col>
      <xdr:colOff>165100</xdr:colOff>
      <xdr:row>38</xdr:row>
      <xdr:rowOff>97003</xdr:rowOff>
    </xdr:to>
    <xdr:sp macro="" textlink="">
      <xdr:nvSpPr>
        <xdr:cNvPr id="302" name="フローチャート: 判断 301">
          <a:extLst>
            <a:ext uri="{FF2B5EF4-FFF2-40B4-BE49-F238E27FC236}">
              <a16:creationId xmlns:a16="http://schemas.microsoft.com/office/drawing/2014/main" id="{00000000-0008-0000-0700-00002E010000}"/>
            </a:ext>
          </a:extLst>
        </xdr:cNvPr>
        <xdr:cNvSpPr/>
      </xdr:nvSpPr>
      <xdr:spPr>
        <a:xfrm>
          <a:off x="6921500" y="6510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113530</xdr:rowOff>
    </xdr:from>
    <xdr:ext cx="378565"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6783017" y="628573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88900</xdr:rowOff>
    </xdr:from>
    <xdr:to>
      <xdr:col>55</xdr:col>
      <xdr:colOff>50800</xdr:colOff>
      <xdr:row>39</xdr:row>
      <xdr:rowOff>19050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10426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3827</xdr:rowOff>
    </xdr:from>
    <xdr:ext cx="249299" cy="259045"/>
    <xdr:sp macro="" textlink="">
      <xdr:nvSpPr>
        <xdr:cNvPr id="310" name="労働費該当値テキスト">
          <a:extLst>
            <a:ext uri="{FF2B5EF4-FFF2-40B4-BE49-F238E27FC236}">
              <a16:creationId xmlns:a16="http://schemas.microsoft.com/office/drawing/2014/main" id="{00000000-0008-0000-0700-000036010000}"/>
            </a:ext>
          </a:extLst>
        </xdr:cNvPr>
        <xdr:cNvSpPr txBox="1"/>
      </xdr:nvSpPr>
      <xdr:spPr>
        <a:xfrm>
          <a:off x="10528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88900</xdr:rowOff>
    </xdr:from>
    <xdr:to>
      <xdr:col>50</xdr:col>
      <xdr:colOff>165100</xdr:colOff>
      <xdr:row>39</xdr:row>
      <xdr:rowOff>19050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9588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10177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9514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88900</xdr:rowOff>
    </xdr:from>
    <xdr:to>
      <xdr:col>46</xdr:col>
      <xdr:colOff>38100</xdr:colOff>
      <xdr:row>39</xdr:row>
      <xdr:rowOff>19050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8699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10177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8625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88900</xdr:rowOff>
    </xdr:from>
    <xdr:to>
      <xdr:col>41</xdr:col>
      <xdr:colOff>101600</xdr:colOff>
      <xdr:row>39</xdr:row>
      <xdr:rowOff>19050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7810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10177</xdr:rowOff>
    </xdr:from>
    <xdr:ext cx="249299"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7736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88900</xdr:rowOff>
    </xdr:from>
    <xdr:to>
      <xdr:col>36</xdr:col>
      <xdr:colOff>165100</xdr:colOff>
      <xdr:row>39</xdr:row>
      <xdr:rowOff>19050</xdr:rowOff>
    </xdr:to>
    <xdr:sp macro="" textlink="">
      <xdr:nvSpPr>
        <xdr:cNvPr id="317" name="楕円 316">
          <a:extLst>
            <a:ext uri="{FF2B5EF4-FFF2-40B4-BE49-F238E27FC236}">
              <a16:creationId xmlns:a16="http://schemas.microsoft.com/office/drawing/2014/main" id="{00000000-0008-0000-0700-00003D010000}"/>
            </a:ext>
          </a:extLst>
        </xdr:cNvPr>
        <xdr:cNvSpPr/>
      </xdr:nvSpPr>
      <xdr:spPr>
        <a:xfrm>
          <a:off x="6921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10177</xdr:rowOff>
    </xdr:from>
    <xdr:ext cx="249299" cy="259045"/>
    <xdr:sp macro="" textlink="">
      <xdr:nvSpPr>
        <xdr:cNvPr id="318" name="テキスト ボックス 317">
          <a:extLst>
            <a:ext uri="{FF2B5EF4-FFF2-40B4-BE49-F238E27FC236}">
              <a16:creationId xmlns:a16="http://schemas.microsoft.com/office/drawing/2014/main" id="{00000000-0008-0000-0700-00003E010000}"/>
            </a:ext>
          </a:extLst>
        </xdr:cNvPr>
        <xdr:cNvSpPr txBox="1"/>
      </xdr:nvSpPr>
      <xdr:spPr>
        <a:xfrm>
          <a:off x="6847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0" name="テキスト ボックス 339">
          <a:extLst>
            <a:ext uri="{FF2B5EF4-FFF2-40B4-BE49-F238E27FC236}">
              <a16:creationId xmlns:a16="http://schemas.microsoft.com/office/drawing/2014/main" id="{00000000-0008-0000-0700-000054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農林水産業費グラフ枠">
          <a:extLst>
            <a:ext uri="{FF2B5EF4-FFF2-40B4-BE49-F238E27FC236}">
              <a16:creationId xmlns:a16="http://schemas.microsoft.com/office/drawing/2014/main" id="{00000000-0008-0000-07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101254</xdr:rowOff>
    </xdr:from>
    <xdr:to>
      <xdr:col>54</xdr:col>
      <xdr:colOff>189865</xdr:colOff>
      <xdr:row>58</xdr:row>
      <xdr:rowOff>138942</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flipV="1">
          <a:off x="10475595" y="8673754"/>
          <a:ext cx="1270" cy="14092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142769</xdr:rowOff>
    </xdr:from>
    <xdr:ext cx="534377" cy="259045"/>
    <xdr:sp macro="" textlink="">
      <xdr:nvSpPr>
        <xdr:cNvPr id="343" name="農林水産業費最小値テキスト">
          <a:extLst>
            <a:ext uri="{FF2B5EF4-FFF2-40B4-BE49-F238E27FC236}">
              <a16:creationId xmlns:a16="http://schemas.microsoft.com/office/drawing/2014/main" id="{00000000-0008-0000-0700-000057010000}"/>
            </a:ext>
          </a:extLst>
        </xdr:cNvPr>
        <xdr:cNvSpPr txBox="1"/>
      </xdr:nvSpPr>
      <xdr:spPr>
        <a:xfrm>
          <a:off x="10528300" y="10086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138942</xdr:rowOff>
    </xdr:from>
    <xdr:to>
      <xdr:col>55</xdr:col>
      <xdr:colOff>88900</xdr:colOff>
      <xdr:row>58</xdr:row>
      <xdr:rowOff>138942</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100830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47931</xdr:rowOff>
    </xdr:from>
    <xdr:ext cx="599010" cy="259045"/>
    <xdr:sp macro="" textlink="">
      <xdr:nvSpPr>
        <xdr:cNvPr id="345" name="農林水産業費最大値テキスト">
          <a:extLst>
            <a:ext uri="{FF2B5EF4-FFF2-40B4-BE49-F238E27FC236}">
              <a16:creationId xmlns:a16="http://schemas.microsoft.com/office/drawing/2014/main" id="{00000000-0008-0000-0700-000059010000}"/>
            </a:ext>
          </a:extLst>
        </xdr:cNvPr>
        <xdr:cNvSpPr txBox="1"/>
      </xdr:nvSpPr>
      <xdr:spPr>
        <a:xfrm>
          <a:off x="10528300" y="84489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390,091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101254</xdr:rowOff>
    </xdr:from>
    <xdr:to>
      <xdr:col>55</xdr:col>
      <xdr:colOff>88900</xdr:colOff>
      <xdr:row>50</xdr:row>
      <xdr:rowOff>101254</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10388600" y="8673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60478</xdr:rowOff>
    </xdr:from>
    <xdr:to>
      <xdr:col>55</xdr:col>
      <xdr:colOff>0</xdr:colOff>
      <xdr:row>56</xdr:row>
      <xdr:rowOff>107273</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9639300" y="9661678"/>
          <a:ext cx="838200" cy="46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49904</xdr:rowOff>
    </xdr:from>
    <xdr:ext cx="599010" cy="259045"/>
    <xdr:sp macro="" textlink="">
      <xdr:nvSpPr>
        <xdr:cNvPr id="348" name="農林水産業費平均値テキスト">
          <a:extLst>
            <a:ext uri="{FF2B5EF4-FFF2-40B4-BE49-F238E27FC236}">
              <a16:creationId xmlns:a16="http://schemas.microsoft.com/office/drawing/2014/main" id="{00000000-0008-0000-0700-00005C010000}"/>
            </a:ext>
          </a:extLst>
        </xdr:cNvPr>
        <xdr:cNvSpPr txBox="1"/>
      </xdr:nvSpPr>
      <xdr:spPr>
        <a:xfrm>
          <a:off x="10528300" y="96511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71477</xdr:rowOff>
    </xdr:from>
    <xdr:to>
      <xdr:col>55</xdr:col>
      <xdr:colOff>50800</xdr:colOff>
      <xdr:row>57</xdr:row>
      <xdr:rowOff>1627</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10426700" y="967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31541</xdr:rowOff>
    </xdr:from>
    <xdr:to>
      <xdr:col>50</xdr:col>
      <xdr:colOff>114300</xdr:colOff>
      <xdr:row>56</xdr:row>
      <xdr:rowOff>107273</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a:off x="8750300" y="9632741"/>
          <a:ext cx="889000" cy="7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85223</xdr:rowOff>
    </xdr:from>
    <xdr:to>
      <xdr:col>50</xdr:col>
      <xdr:colOff>165100</xdr:colOff>
      <xdr:row>57</xdr:row>
      <xdr:rowOff>15373</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9588500" y="9686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6500</xdr:rowOff>
    </xdr:from>
    <xdr:ext cx="599010"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9339795" y="9779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31541</xdr:rowOff>
    </xdr:from>
    <xdr:to>
      <xdr:col>45</xdr:col>
      <xdr:colOff>177800</xdr:colOff>
      <xdr:row>56</xdr:row>
      <xdr:rowOff>112489</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flipV="1">
          <a:off x="7861300" y="9632741"/>
          <a:ext cx="889000" cy="809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63449</xdr:rowOff>
    </xdr:from>
    <xdr:to>
      <xdr:col>46</xdr:col>
      <xdr:colOff>38100</xdr:colOff>
      <xdr:row>56</xdr:row>
      <xdr:rowOff>165049</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8699500" y="9664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156176</xdr:rowOff>
    </xdr:from>
    <xdr:ext cx="59901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8450795" y="9757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112489</xdr:rowOff>
    </xdr:from>
    <xdr:to>
      <xdr:col>41</xdr:col>
      <xdr:colOff>50800</xdr:colOff>
      <xdr:row>56</xdr:row>
      <xdr:rowOff>147590</xdr:rowOff>
    </xdr:to>
    <xdr:cxnSp macro="">
      <xdr:nvCxnSpPr>
        <xdr:cNvPr id="356" name="直線コネクタ 355">
          <a:extLst>
            <a:ext uri="{FF2B5EF4-FFF2-40B4-BE49-F238E27FC236}">
              <a16:creationId xmlns:a16="http://schemas.microsoft.com/office/drawing/2014/main" id="{00000000-0008-0000-0700-000064010000}"/>
            </a:ext>
          </a:extLst>
        </xdr:cNvPr>
        <xdr:cNvCxnSpPr/>
      </xdr:nvCxnSpPr>
      <xdr:spPr>
        <a:xfrm flipV="1">
          <a:off x="6972300" y="9713689"/>
          <a:ext cx="889000" cy="351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99561</xdr:rowOff>
    </xdr:from>
    <xdr:to>
      <xdr:col>41</xdr:col>
      <xdr:colOff>101600</xdr:colOff>
      <xdr:row>57</xdr:row>
      <xdr:rowOff>29711</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7810500" y="97007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20838</xdr:rowOff>
    </xdr:from>
    <xdr:ext cx="59901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561795" y="97934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107,202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125030</xdr:rowOff>
    </xdr:from>
    <xdr:to>
      <xdr:col>36</xdr:col>
      <xdr:colOff>165100</xdr:colOff>
      <xdr:row>57</xdr:row>
      <xdr:rowOff>55180</xdr:rowOff>
    </xdr:to>
    <xdr:sp macro="" textlink="">
      <xdr:nvSpPr>
        <xdr:cNvPr id="359" name="フローチャート: 判断 358">
          <a:extLst>
            <a:ext uri="{FF2B5EF4-FFF2-40B4-BE49-F238E27FC236}">
              <a16:creationId xmlns:a16="http://schemas.microsoft.com/office/drawing/2014/main" id="{00000000-0008-0000-0700-000067010000}"/>
            </a:ext>
          </a:extLst>
        </xdr:cNvPr>
        <xdr:cNvSpPr/>
      </xdr:nvSpPr>
      <xdr:spPr>
        <a:xfrm>
          <a:off x="6921500" y="972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46307</xdr:rowOff>
    </xdr:from>
    <xdr:ext cx="59901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6672795" y="9818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9678</xdr:rowOff>
    </xdr:from>
    <xdr:to>
      <xdr:col>55</xdr:col>
      <xdr:colOff>50800</xdr:colOff>
      <xdr:row>56</xdr:row>
      <xdr:rowOff>111278</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10426700" y="9610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32555</xdr:rowOff>
    </xdr:from>
    <xdr:ext cx="599010" cy="259045"/>
    <xdr:sp macro="" textlink="">
      <xdr:nvSpPr>
        <xdr:cNvPr id="367" name="農林水産業費該当値テキスト">
          <a:extLst>
            <a:ext uri="{FF2B5EF4-FFF2-40B4-BE49-F238E27FC236}">
              <a16:creationId xmlns:a16="http://schemas.microsoft.com/office/drawing/2014/main" id="{00000000-0008-0000-0700-00006F010000}"/>
            </a:ext>
          </a:extLst>
        </xdr:cNvPr>
        <xdr:cNvSpPr txBox="1"/>
      </xdr:nvSpPr>
      <xdr:spPr>
        <a:xfrm>
          <a:off x="10528300" y="94623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56473</xdr:rowOff>
    </xdr:from>
    <xdr:to>
      <xdr:col>50</xdr:col>
      <xdr:colOff>165100</xdr:colOff>
      <xdr:row>56</xdr:row>
      <xdr:rowOff>158073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9588500" y="965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3150</xdr:rowOff>
    </xdr:from>
    <xdr:ext cx="599010"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9339795" y="94329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152191</xdr:rowOff>
    </xdr:from>
    <xdr:to>
      <xdr:col>46</xdr:col>
      <xdr:colOff>38100</xdr:colOff>
      <xdr:row>56</xdr:row>
      <xdr:rowOff>82341</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8699500" y="9581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54</xdr:row>
      <xdr:rowOff>98868</xdr:rowOff>
    </xdr:from>
    <xdr:ext cx="599010"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8450795" y="93571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61689</xdr:rowOff>
    </xdr:from>
    <xdr:to>
      <xdr:col>41</xdr:col>
      <xdr:colOff>101600</xdr:colOff>
      <xdr:row>56</xdr:row>
      <xdr:rowOff>163289</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7810500" y="9662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55</xdr:row>
      <xdr:rowOff>8366</xdr:rowOff>
    </xdr:from>
    <xdr:ext cx="599010"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7561795" y="9438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96790</xdr:rowOff>
    </xdr:from>
    <xdr:to>
      <xdr:col>36</xdr:col>
      <xdr:colOff>165100</xdr:colOff>
      <xdr:row>57</xdr:row>
      <xdr:rowOff>26940</xdr:rowOff>
    </xdr:to>
    <xdr:sp macro="" textlink="">
      <xdr:nvSpPr>
        <xdr:cNvPr id="374" name="楕円 373">
          <a:extLst>
            <a:ext uri="{FF2B5EF4-FFF2-40B4-BE49-F238E27FC236}">
              <a16:creationId xmlns:a16="http://schemas.microsoft.com/office/drawing/2014/main" id="{00000000-0008-0000-0700-000076010000}"/>
            </a:ext>
          </a:extLst>
        </xdr:cNvPr>
        <xdr:cNvSpPr/>
      </xdr:nvSpPr>
      <xdr:spPr>
        <a:xfrm>
          <a:off x="6921500" y="9697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43467</xdr:rowOff>
    </xdr:from>
    <xdr:ext cx="599010" cy="259045"/>
    <xdr:sp macro="" textlink="">
      <xdr:nvSpPr>
        <xdr:cNvPr id="375" name="テキスト ボックス 374">
          <a:extLst>
            <a:ext uri="{FF2B5EF4-FFF2-40B4-BE49-F238E27FC236}">
              <a16:creationId xmlns:a16="http://schemas.microsoft.com/office/drawing/2014/main" id="{00000000-0008-0000-0700-000077010000}"/>
            </a:ext>
          </a:extLst>
        </xdr:cNvPr>
        <xdr:cNvSpPr txBox="1"/>
      </xdr:nvSpPr>
      <xdr:spPr>
        <a:xfrm>
          <a:off x="6672795" y="94732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7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139700</xdr:rowOff>
    </xdr:from>
    <xdr:to>
      <xdr:col>59</xdr:col>
      <xdr:colOff>50800</xdr:colOff>
      <xdr:row>78</xdr:row>
      <xdr:rowOff>139700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168927</xdr:rowOff>
    </xdr:from>
    <xdr:ext cx="248786"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355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76</xdr:row>
      <xdr:rowOff>25400</xdr:rowOff>
    </xdr:from>
    <xdr:to>
      <xdr:col>59</xdr:col>
      <xdr:colOff>50800</xdr:colOff>
      <xdr:row>76</xdr:row>
      <xdr:rowOff>25400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75</xdr:row>
      <xdr:rowOff>54627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82550</xdr:rowOff>
    </xdr:from>
    <xdr:to>
      <xdr:col>59</xdr:col>
      <xdr:colOff>50800</xdr:colOff>
      <xdr:row>73</xdr:row>
      <xdr:rowOff>82550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72</xdr:row>
      <xdr:rowOff>111777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139700</xdr:rowOff>
    </xdr:from>
    <xdr:to>
      <xdr:col>59</xdr:col>
      <xdr:colOff>50800</xdr:colOff>
      <xdr:row>70</xdr:row>
      <xdr:rowOff>139700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168927</xdr:rowOff>
    </xdr:from>
    <xdr:ext cx="59541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08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121869</xdr:rowOff>
    </xdr:from>
    <xdr:to>
      <xdr:col>54</xdr:col>
      <xdr:colOff>189865</xdr:colOff>
      <xdr:row>78</xdr:row>
      <xdr:rowOff>114632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123369"/>
          <a:ext cx="1270" cy="136436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118459</xdr:rowOff>
    </xdr:from>
    <xdr:ext cx="469744"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49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114632</xdr:rowOff>
    </xdr:from>
    <xdr:to>
      <xdr:col>55</xdr:col>
      <xdr:colOff>88900</xdr:colOff>
      <xdr:row>78</xdr:row>
      <xdr:rowOff>114632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487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68546</xdr:rowOff>
    </xdr:from>
    <xdr:ext cx="599010"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898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303,900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121869</xdr:rowOff>
    </xdr:from>
    <xdr:to>
      <xdr:col>55</xdr:col>
      <xdr:colOff>88900</xdr:colOff>
      <xdr:row>70</xdr:row>
      <xdr:rowOff>121869</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1233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151729</xdr:rowOff>
    </xdr:from>
    <xdr:to>
      <xdr:col>55</xdr:col>
      <xdr:colOff>0</xdr:colOff>
      <xdr:row>77</xdr:row>
      <xdr:rowOff>157142</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9639300" y="13353379"/>
          <a:ext cx="838200" cy="5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60712</xdr:rowOff>
    </xdr:from>
    <xdr:ext cx="534377"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09091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48,669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37835</xdr:rowOff>
    </xdr:from>
    <xdr:to>
      <xdr:col>55</xdr:col>
      <xdr:colOff>50800</xdr:colOff>
      <xdr:row>77</xdr:row>
      <xdr:rowOff>139435</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9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151729</xdr:rowOff>
    </xdr:from>
    <xdr:to>
      <xdr:col>50</xdr:col>
      <xdr:colOff>114300</xdr:colOff>
      <xdr:row>77</xdr:row>
      <xdr:rowOff>171306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8750300" y="13353379"/>
          <a:ext cx="889000" cy="19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60348</xdr:rowOff>
    </xdr:from>
    <xdr:to>
      <xdr:col>50</xdr:col>
      <xdr:colOff>165100</xdr:colOff>
      <xdr:row>77</xdr:row>
      <xdr:rowOff>161948</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6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7025</xdr:rowOff>
    </xdr:from>
    <xdr:ext cx="534377"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372111" y="130372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43,745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171306</xdr:rowOff>
    </xdr:from>
    <xdr:to>
      <xdr:col>45</xdr:col>
      <xdr:colOff>177800</xdr:colOff>
      <xdr:row>78</xdr:row>
      <xdr:rowOff>61913</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372956"/>
          <a:ext cx="889000" cy="620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42132</xdr:rowOff>
    </xdr:from>
    <xdr:to>
      <xdr:col>46</xdr:col>
      <xdr:colOff>38100</xdr:colOff>
      <xdr:row>77</xdr:row>
      <xdr:rowOff>143732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2437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160259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483111" y="13019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23019</xdr:rowOff>
    </xdr:from>
    <xdr:to>
      <xdr:col>41</xdr:col>
      <xdr:colOff>50800</xdr:colOff>
      <xdr:row>78</xdr:row>
      <xdr:rowOff>61913</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396119"/>
          <a:ext cx="889000" cy="38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65565</xdr:rowOff>
    </xdr:from>
    <xdr:to>
      <xdr:col>41</xdr:col>
      <xdr:colOff>101600</xdr:colOff>
      <xdr:row>77</xdr:row>
      <xdr:rowOff>167165</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267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12242</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594111" y="130424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45901</xdr:rowOff>
    </xdr:from>
    <xdr:to>
      <xdr:col>36</xdr:col>
      <xdr:colOff>165100</xdr:colOff>
      <xdr:row>77</xdr:row>
      <xdr:rowOff>147501</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247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164028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3022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46,905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106342</xdr:rowOff>
    </xdr:from>
    <xdr:to>
      <xdr:col>55</xdr:col>
      <xdr:colOff>50800</xdr:colOff>
      <xdr:row>78</xdr:row>
      <xdr:rowOff>36492</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30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84769</xdr:rowOff>
    </xdr:from>
    <xdr:ext cx="534377"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28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100929</xdr:rowOff>
    </xdr:from>
    <xdr:to>
      <xdr:col>50</xdr:col>
      <xdr:colOff>165100</xdr:colOff>
      <xdr:row>78</xdr:row>
      <xdr:rowOff>31079</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302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22206</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372111" y="133953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120506</xdr:rowOff>
    </xdr:from>
    <xdr:to>
      <xdr:col>46</xdr:col>
      <xdr:colOff>38100</xdr:colOff>
      <xdr:row>78</xdr:row>
      <xdr:rowOff>50656</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322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41783</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483111" y="13414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11113</xdr:rowOff>
    </xdr:from>
    <xdr:to>
      <xdr:col>41</xdr:col>
      <xdr:colOff>101600</xdr:colOff>
      <xdr:row>78</xdr:row>
      <xdr:rowOff>112713</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384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103840</xdr:rowOff>
    </xdr:from>
    <xdr:ext cx="534377"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594111" y="13476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143669</xdr:rowOff>
    </xdr:from>
    <xdr:to>
      <xdr:col>36</xdr:col>
      <xdr:colOff>165100</xdr:colOff>
      <xdr:row>78</xdr:row>
      <xdr:rowOff>73819</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34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64946</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4380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95</xdr:row>
      <xdr:rowOff>54627</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92</xdr:row>
      <xdr:rowOff>111777</xdr:rowOff>
    </xdr:from>
    <xdr:ext cx="595419"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6008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168927</xdr:rowOff>
    </xdr:from>
    <xdr:ext cx="595419"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6008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21189</xdr:rowOff>
    </xdr:from>
    <xdr:to>
      <xdr:col>54</xdr:col>
      <xdr:colOff>189865</xdr:colOff>
      <xdr:row>97</xdr:row>
      <xdr:rowOff>130697</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451689"/>
          <a:ext cx="1270" cy="13096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134524</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67651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97</xdr:row>
      <xdr:rowOff>130697</xdr:rowOff>
    </xdr:from>
    <xdr:to>
      <xdr:col>55</xdr:col>
      <xdr:colOff>88900</xdr:colOff>
      <xdr:row>97</xdr:row>
      <xdr:rowOff>130697</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67613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139316</xdr:rowOff>
    </xdr:from>
    <xdr:ext cx="599010"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226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325,921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21189</xdr:rowOff>
    </xdr:from>
    <xdr:to>
      <xdr:col>55</xdr:col>
      <xdr:colOff>88900</xdr:colOff>
      <xdr:row>90</xdr:row>
      <xdr:rowOff>21189</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4516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94</xdr:row>
      <xdr:rowOff>14711</xdr:rowOff>
    </xdr:from>
    <xdr:to>
      <xdr:col>55</xdr:col>
      <xdr:colOff>0</xdr:colOff>
      <xdr:row>96</xdr:row>
      <xdr:rowOff>20765</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131011"/>
          <a:ext cx="838200" cy="348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1536</xdr:rowOff>
    </xdr:from>
    <xdr:ext cx="599010"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28928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126,890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95</xdr:row>
      <xdr:rowOff>23109</xdr:rowOff>
    </xdr:from>
    <xdr:to>
      <xdr:col>55</xdr:col>
      <xdr:colOff>50800</xdr:colOff>
      <xdr:row>95</xdr:row>
      <xdr:rowOff>124709</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3108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18405</xdr:rowOff>
    </xdr:from>
    <xdr:to>
      <xdr:col>50</xdr:col>
      <xdr:colOff>114300</xdr:colOff>
      <xdr:row>96</xdr:row>
      <xdr:rowOff>20765</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8750300" y="16477605"/>
          <a:ext cx="889000" cy="23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95</xdr:row>
      <xdr:rowOff>86796</xdr:rowOff>
    </xdr:from>
    <xdr:to>
      <xdr:col>50</xdr:col>
      <xdr:colOff>165100</xdr:colOff>
      <xdr:row>96</xdr:row>
      <xdr:rowOff>16946</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374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94</xdr:row>
      <xdr:rowOff>33473</xdr:rowOff>
    </xdr:from>
    <xdr:ext cx="599010"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39795" y="16149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18405</xdr:rowOff>
    </xdr:from>
    <xdr:to>
      <xdr:col>45</xdr:col>
      <xdr:colOff>177800</xdr:colOff>
      <xdr:row>97</xdr:row>
      <xdr:rowOff>42728</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7861300" y="16477605"/>
          <a:ext cx="889000" cy="1957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95</xdr:row>
      <xdr:rowOff>107307</xdr:rowOff>
    </xdr:from>
    <xdr:to>
      <xdr:col>46</xdr:col>
      <xdr:colOff>38100</xdr:colOff>
      <xdr:row>96</xdr:row>
      <xdr:rowOff>37457</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3950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94</xdr:row>
      <xdr:rowOff>53984</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50795" y="16170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17263</xdr:rowOff>
    </xdr:from>
    <xdr:to>
      <xdr:col>41</xdr:col>
      <xdr:colOff>50800</xdr:colOff>
      <xdr:row>97</xdr:row>
      <xdr:rowOff>42728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6972300" y="16647913"/>
          <a:ext cx="889000" cy="25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95</xdr:row>
      <xdr:rowOff>123117</xdr:rowOff>
    </xdr:from>
    <xdr:to>
      <xdr:col>41</xdr:col>
      <xdr:colOff>101600</xdr:colOff>
      <xdr:row>96</xdr:row>
      <xdr:rowOff>53267</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41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94</xdr:row>
      <xdr:rowOff>69794</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61795" y="1618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146754</xdr:rowOff>
    </xdr:from>
    <xdr:to>
      <xdr:col>36</xdr:col>
      <xdr:colOff>165100</xdr:colOff>
      <xdr:row>96</xdr:row>
      <xdr:rowOff>76904</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434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93431</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2097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93</xdr:row>
      <xdr:rowOff>135361</xdr:rowOff>
    </xdr:from>
    <xdr:to>
      <xdr:col>55</xdr:col>
      <xdr:colOff>50800</xdr:colOff>
      <xdr:row>94</xdr:row>
      <xdr:rowOff>65511</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080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92</xdr:row>
      <xdr:rowOff>158238</xdr:rowOff>
    </xdr:from>
    <xdr:ext cx="599010"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59316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177,338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95</xdr:row>
      <xdr:rowOff>141415</xdr:rowOff>
    </xdr:from>
    <xdr:to>
      <xdr:col>50</xdr:col>
      <xdr:colOff>165100</xdr:colOff>
      <xdr:row>96</xdr:row>
      <xdr:rowOff>71565</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429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62692</xdr:rowOff>
    </xdr:from>
    <xdr:ext cx="599010"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39795" y="165218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139055</xdr:rowOff>
    </xdr:from>
    <xdr:to>
      <xdr:col>46</xdr:col>
      <xdr:colOff>38100</xdr:colOff>
      <xdr:row>96</xdr:row>
      <xdr:rowOff>69205</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426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60332</xdr:rowOff>
    </xdr:from>
    <xdr:ext cx="599010"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50795" y="16519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163378</xdr:rowOff>
    </xdr:from>
    <xdr:to>
      <xdr:col>41</xdr:col>
      <xdr:colOff>101600</xdr:colOff>
      <xdr:row>97</xdr:row>
      <xdr:rowOff>93528</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622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84655</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7153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137913</xdr:rowOff>
    </xdr:from>
    <xdr:to>
      <xdr:col>36</xdr:col>
      <xdr:colOff>165100</xdr:colOff>
      <xdr:row>97</xdr:row>
      <xdr:rowOff>68063</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597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59190</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66898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7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7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消防費グラフ枠">
          <a:extLst>
            <a:ext uri="{FF2B5EF4-FFF2-40B4-BE49-F238E27FC236}">
              <a16:creationId xmlns:a16="http://schemas.microsoft.com/office/drawing/2014/main" id="{00000000-0008-0000-07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8925</xdr:rowOff>
    </xdr:from>
    <xdr:to>
      <xdr:col>85</xdr:col>
      <xdr:colOff>126364</xdr:colOff>
      <xdr:row>38</xdr:row>
      <xdr:rowOff>31824</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flipV="1">
          <a:off x="16317595" y="5323875"/>
          <a:ext cx="1269" cy="12230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35651</xdr:rowOff>
    </xdr:from>
    <xdr:ext cx="534377" cy="259045"/>
    <xdr:sp macro="" textlink="">
      <xdr:nvSpPr>
        <xdr:cNvPr id="510" name="消防費最小値テキスト">
          <a:extLst>
            <a:ext uri="{FF2B5EF4-FFF2-40B4-BE49-F238E27FC236}">
              <a16:creationId xmlns:a16="http://schemas.microsoft.com/office/drawing/2014/main" id="{00000000-0008-0000-0700-0000FE010000}"/>
            </a:ext>
          </a:extLst>
        </xdr:cNvPr>
        <xdr:cNvSpPr txBox="1"/>
      </xdr:nvSpPr>
      <xdr:spPr>
        <a:xfrm>
          <a:off x="16370300" y="6550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31824</xdr:rowOff>
    </xdr:from>
    <xdr:to>
      <xdr:col>86</xdr:col>
      <xdr:colOff>25400</xdr:colOff>
      <xdr:row>38</xdr:row>
      <xdr:rowOff>31824</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65469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127052</xdr:rowOff>
    </xdr:from>
    <xdr:ext cx="599010" cy="259045"/>
    <xdr:sp macro="" textlink="">
      <xdr:nvSpPr>
        <xdr:cNvPr id="512" name="消防費最大値テキスト">
          <a:extLst>
            <a:ext uri="{FF2B5EF4-FFF2-40B4-BE49-F238E27FC236}">
              <a16:creationId xmlns:a16="http://schemas.microsoft.com/office/drawing/2014/main" id="{00000000-0008-0000-0700-000000020000}"/>
            </a:ext>
          </a:extLst>
        </xdr:cNvPr>
        <xdr:cNvSpPr txBox="1"/>
      </xdr:nvSpPr>
      <xdr:spPr>
        <a:xfrm>
          <a:off x="16370300" y="50991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184,662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8925</xdr:rowOff>
    </xdr:from>
    <xdr:to>
      <xdr:col>86</xdr:col>
      <xdr:colOff>25400</xdr:colOff>
      <xdr:row>31</xdr:row>
      <xdr:rowOff>8925</xdr:rowOff>
    </xdr:to>
    <xdr:cxnSp macro="">
      <xdr:nvCxnSpPr>
        <xdr:cNvPr id="513" name="直線コネクタ 512">
          <a:extLst>
            <a:ext uri="{FF2B5EF4-FFF2-40B4-BE49-F238E27FC236}">
              <a16:creationId xmlns:a16="http://schemas.microsoft.com/office/drawing/2014/main" id="{00000000-0008-0000-0700-000001020000}"/>
            </a:ext>
          </a:extLst>
        </xdr:cNvPr>
        <xdr:cNvCxnSpPr/>
      </xdr:nvCxnSpPr>
      <xdr:spPr>
        <a:xfrm>
          <a:off x="16230600" y="5323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16652</xdr:rowOff>
    </xdr:from>
    <xdr:to>
      <xdr:col>85</xdr:col>
      <xdr:colOff>127000</xdr:colOff>
      <xdr:row>37</xdr:row>
      <xdr:rowOff>82161</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5481300" y="6360302"/>
          <a:ext cx="838200" cy="65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130949</xdr:rowOff>
    </xdr:from>
    <xdr:ext cx="534377" cy="259045"/>
    <xdr:sp macro="" textlink="">
      <xdr:nvSpPr>
        <xdr:cNvPr id="515" name="消防費平均値テキスト">
          <a:extLst>
            <a:ext uri="{FF2B5EF4-FFF2-40B4-BE49-F238E27FC236}">
              <a16:creationId xmlns:a16="http://schemas.microsoft.com/office/drawing/2014/main" id="{00000000-0008-0000-0700-000003020000}"/>
            </a:ext>
          </a:extLst>
        </xdr:cNvPr>
        <xdr:cNvSpPr txBox="1"/>
      </xdr:nvSpPr>
      <xdr:spPr>
        <a:xfrm>
          <a:off x="16370300" y="613169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108072</xdr:rowOff>
    </xdr:from>
    <xdr:to>
      <xdr:col>85</xdr:col>
      <xdr:colOff>177800</xdr:colOff>
      <xdr:row>37</xdr:row>
      <xdr:rowOff>38222</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6268700" y="6280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16652</xdr:rowOff>
    </xdr:from>
    <xdr:to>
      <xdr:col>81</xdr:col>
      <xdr:colOff>50800</xdr:colOff>
      <xdr:row>37</xdr:row>
      <xdr:rowOff>99002</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4592300" y="6360302"/>
          <a:ext cx="889000" cy="8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147201</xdr:rowOff>
    </xdr:from>
    <xdr:to>
      <xdr:col>81</xdr:col>
      <xdr:colOff>101600</xdr:colOff>
      <xdr:row>37</xdr:row>
      <xdr:rowOff>77351</xdr:rowOff>
    </xdr:to>
    <xdr:sp macro="" textlink="">
      <xdr:nvSpPr>
        <xdr:cNvPr id="518" name="フローチャート: 判断 517">
          <a:extLst>
            <a:ext uri="{FF2B5EF4-FFF2-40B4-BE49-F238E27FC236}">
              <a16:creationId xmlns:a16="http://schemas.microsoft.com/office/drawing/2014/main" id="{00000000-0008-0000-0700-000006020000}"/>
            </a:ext>
          </a:extLst>
        </xdr:cNvPr>
        <xdr:cNvSpPr/>
      </xdr:nvSpPr>
      <xdr:spPr>
        <a:xfrm>
          <a:off x="15430500" y="6319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68478</xdr:rowOff>
    </xdr:from>
    <xdr:ext cx="534377" cy="259045"/>
    <xdr:sp macro="" textlink="">
      <xdr:nvSpPr>
        <xdr:cNvPr id="519" name="テキスト ボックス 518">
          <a:extLst>
            <a:ext uri="{FF2B5EF4-FFF2-40B4-BE49-F238E27FC236}">
              <a16:creationId xmlns:a16="http://schemas.microsoft.com/office/drawing/2014/main" id="{00000000-0008-0000-0700-000007020000}"/>
            </a:ext>
          </a:extLst>
        </xdr:cNvPr>
        <xdr:cNvSpPr txBox="1"/>
      </xdr:nvSpPr>
      <xdr:spPr>
        <a:xfrm>
          <a:off x="15214111" y="6412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47,349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96426</xdr:rowOff>
    </xdr:from>
    <xdr:to>
      <xdr:col>76</xdr:col>
      <xdr:colOff>114300</xdr:colOff>
      <xdr:row>37</xdr:row>
      <xdr:rowOff>99002</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3703300" y="6440076"/>
          <a:ext cx="889000" cy="2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159057</xdr:rowOff>
    </xdr:from>
    <xdr:to>
      <xdr:col>76</xdr:col>
      <xdr:colOff>165100</xdr:colOff>
      <xdr:row>37</xdr:row>
      <xdr:rowOff>89207</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4541500" y="6331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105734</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4325111" y="6106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127813</xdr:rowOff>
    </xdr:from>
    <xdr:to>
      <xdr:col>71</xdr:col>
      <xdr:colOff>177800</xdr:colOff>
      <xdr:row>37</xdr:row>
      <xdr:rowOff>96426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2814300" y="6300013"/>
          <a:ext cx="889000" cy="140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139718</xdr:rowOff>
    </xdr:from>
    <xdr:to>
      <xdr:col>72</xdr:col>
      <xdr:colOff>38100</xdr:colOff>
      <xdr:row>37</xdr:row>
      <xdr:rowOff>69868</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3652500" y="6311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86395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3436111" y="6087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109992</xdr:rowOff>
    </xdr:from>
    <xdr:to>
      <xdr:col>67</xdr:col>
      <xdr:colOff>101600</xdr:colOff>
      <xdr:row>37</xdr:row>
      <xdr:rowOff>40142</xdr:rowOff>
    </xdr:to>
    <xdr:sp macro="" textlink="">
      <xdr:nvSpPr>
        <xdr:cNvPr id="526" name="フローチャート: 判断 525">
          <a:extLst>
            <a:ext uri="{FF2B5EF4-FFF2-40B4-BE49-F238E27FC236}">
              <a16:creationId xmlns:a16="http://schemas.microsoft.com/office/drawing/2014/main" id="{00000000-0008-0000-0700-00000E020000}"/>
            </a:ext>
          </a:extLst>
        </xdr:cNvPr>
        <xdr:cNvSpPr/>
      </xdr:nvSpPr>
      <xdr:spPr>
        <a:xfrm>
          <a:off x="12763500" y="6282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31269</xdr:rowOff>
    </xdr:from>
    <xdr:ext cx="534377"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2547111" y="63749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31361</xdr:rowOff>
    </xdr:from>
    <xdr:to>
      <xdr:col>85</xdr:col>
      <xdr:colOff>177800</xdr:colOff>
      <xdr:row>37</xdr:row>
      <xdr:rowOff>132961</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6268700" y="6375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117738</xdr:rowOff>
    </xdr:from>
    <xdr:ext cx="534377" cy="259045"/>
    <xdr:sp macro="" textlink="">
      <xdr:nvSpPr>
        <xdr:cNvPr id="534" name="消防費該当値テキスト">
          <a:extLst>
            <a:ext uri="{FF2B5EF4-FFF2-40B4-BE49-F238E27FC236}">
              <a16:creationId xmlns:a16="http://schemas.microsoft.com/office/drawing/2014/main" id="{00000000-0008-0000-0700-000016020000}"/>
            </a:ext>
          </a:extLst>
        </xdr:cNvPr>
        <xdr:cNvSpPr txBox="1"/>
      </xdr:nvSpPr>
      <xdr:spPr>
        <a:xfrm>
          <a:off x="16370300" y="6289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137302</xdr:rowOff>
    </xdr:from>
    <xdr:to>
      <xdr:col>81</xdr:col>
      <xdr:colOff>101600</xdr:colOff>
      <xdr:row>37</xdr:row>
      <xdr:rowOff>67452</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5430500" y="6309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83979</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5214111" y="6084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48202</xdr:rowOff>
    </xdr:from>
    <xdr:to>
      <xdr:col>76</xdr:col>
      <xdr:colOff>165100</xdr:colOff>
      <xdr:row>37</xdr:row>
      <xdr:rowOff>149802</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4541500" y="639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140929</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4325111" y="64845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45626</xdr:rowOff>
    </xdr:from>
    <xdr:to>
      <xdr:col>72</xdr:col>
      <xdr:colOff>38100</xdr:colOff>
      <xdr:row>37</xdr:row>
      <xdr:rowOff>147226</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3652500" y="638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138353</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3436111" y="6482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77013</xdr:rowOff>
    </xdr:from>
    <xdr:to>
      <xdr:col>67</xdr:col>
      <xdr:colOff>101600</xdr:colOff>
      <xdr:row>37</xdr:row>
      <xdr:rowOff>7163</xdr:rowOff>
    </xdr:to>
    <xdr:sp macro="" textlink="">
      <xdr:nvSpPr>
        <xdr:cNvPr id="541" name="楕円 540">
          <a:extLst>
            <a:ext uri="{FF2B5EF4-FFF2-40B4-BE49-F238E27FC236}">
              <a16:creationId xmlns:a16="http://schemas.microsoft.com/office/drawing/2014/main" id="{00000000-0008-0000-0700-00001D020000}"/>
            </a:ext>
          </a:extLst>
        </xdr:cNvPr>
        <xdr:cNvSpPr/>
      </xdr:nvSpPr>
      <xdr:spPr>
        <a:xfrm>
          <a:off x="12763500" y="6249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23690</xdr:rowOff>
    </xdr:from>
    <xdr:ext cx="534377" cy="259045"/>
    <xdr:sp macro="" textlink="">
      <xdr:nvSpPr>
        <xdr:cNvPr id="542" name="テキスト ボックス 541">
          <a:extLst>
            <a:ext uri="{FF2B5EF4-FFF2-40B4-BE49-F238E27FC236}">
              <a16:creationId xmlns:a16="http://schemas.microsoft.com/office/drawing/2014/main" id="{00000000-0008-0000-0700-00001E020000}"/>
            </a:ext>
          </a:extLst>
        </xdr:cNvPr>
        <xdr:cNvSpPr txBox="1"/>
      </xdr:nvSpPr>
      <xdr:spPr>
        <a:xfrm>
          <a:off x="12547111" y="60244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7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7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58</xdr:row>
      <xdr:rowOff>139700</xdr:rowOff>
    </xdr:from>
    <xdr:to>
      <xdr:col>89</xdr:col>
      <xdr:colOff>177800</xdr:colOff>
      <xdr:row>58</xdr:row>
      <xdr:rowOff>139700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57</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25400</xdr:rowOff>
    </xdr:from>
    <xdr:to>
      <xdr:col>89</xdr:col>
      <xdr:colOff>177800</xdr:colOff>
      <xdr:row>56</xdr:row>
      <xdr:rowOff>25400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55</xdr:row>
      <xdr:rowOff>54627</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82550</xdr:rowOff>
    </xdr:from>
    <xdr:to>
      <xdr:col>89</xdr:col>
      <xdr:colOff>177800</xdr:colOff>
      <xdr:row>53</xdr:row>
      <xdr:rowOff>82550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52</xdr:row>
      <xdr:rowOff>111777</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139700</xdr:rowOff>
    </xdr:from>
    <xdr:to>
      <xdr:col>89</xdr:col>
      <xdr:colOff>177800</xdr:colOff>
      <xdr:row>50</xdr:row>
      <xdr:rowOff>139700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168927</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3" name="教育費グラフ枠">
          <a:extLst>
            <a:ext uri="{FF2B5EF4-FFF2-40B4-BE49-F238E27FC236}">
              <a16:creationId xmlns:a16="http://schemas.microsoft.com/office/drawing/2014/main" id="{00000000-0008-0000-0700-000033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45993</xdr:rowOff>
    </xdr:from>
    <xdr:to>
      <xdr:col>85</xdr:col>
      <xdr:colOff>126364</xdr:colOff>
      <xdr:row>57</xdr:row>
      <xdr:rowOff>55955</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flipV="1">
          <a:off x="16317595" y="8618493"/>
          <a:ext cx="1269" cy="12101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59782</xdr:rowOff>
    </xdr:from>
    <xdr:ext cx="534377" cy="259045"/>
    <xdr:sp macro="" textlink="">
      <xdr:nvSpPr>
        <xdr:cNvPr id="565" name="教育費最小値テキスト">
          <a:extLst>
            <a:ext uri="{FF2B5EF4-FFF2-40B4-BE49-F238E27FC236}">
              <a16:creationId xmlns:a16="http://schemas.microsoft.com/office/drawing/2014/main" id="{00000000-0008-0000-0700-000035020000}"/>
            </a:ext>
          </a:extLst>
        </xdr:cNvPr>
        <xdr:cNvSpPr txBox="1"/>
      </xdr:nvSpPr>
      <xdr:spPr>
        <a:xfrm>
          <a:off x="16370300" y="98324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55955</xdr:rowOff>
    </xdr:from>
    <xdr:to>
      <xdr:col>86</xdr:col>
      <xdr:colOff>25400</xdr:colOff>
      <xdr:row>57</xdr:row>
      <xdr:rowOff>55955</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6230600" y="98286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164120</xdr:rowOff>
    </xdr:from>
    <xdr:ext cx="599010" cy="259045"/>
    <xdr:sp macro="" textlink="">
      <xdr:nvSpPr>
        <xdr:cNvPr id="567" name="教育費最大値テキスト">
          <a:extLst>
            <a:ext uri="{FF2B5EF4-FFF2-40B4-BE49-F238E27FC236}">
              <a16:creationId xmlns:a16="http://schemas.microsoft.com/office/drawing/2014/main" id="{00000000-0008-0000-0700-000037020000}"/>
            </a:ext>
          </a:extLst>
        </xdr:cNvPr>
        <xdr:cNvSpPr txBox="1"/>
      </xdr:nvSpPr>
      <xdr:spPr>
        <a:xfrm>
          <a:off x="16370300" y="83937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320,496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45993</xdr:rowOff>
    </xdr:from>
    <xdr:to>
      <xdr:col>86</xdr:col>
      <xdr:colOff>25400</xdr:colOff>
      <xdr:row>50</xdr:row>
      <xdr:rowOff>45993</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86184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54752</xdr:rowOff>
    </xdr:from>
    <xdr:to>
      <xdr:col>85</xdr:col>
      <xdr:colOff>127000</xdr:colOff>
      <xdr:row>55</xdr:row>
      <xdr:rowOff>92910</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5481300" y="9313052"/>
          <a:ext cx="838200" cy="209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157272</xdr:rowOff>
    </xdr:from>
    <xdr:ext cx="599010" cy="259045"/>
    <xdr:sp macro="" textlink="">
      <xdr:nvSpPr>
        <xdr:cNvPr id="570" name="教育費平均値テキスト">
          <a:extLst>
            <a:ext uri="{FF2B5EF4-FFF2-40B4-BE49-F238E27FC236}">
              <a16:creationId xmlns:a16="http://schemas.microsoft.com/office/drawing/2014/main" id="{00000000-0008-0000-0700-00003A020000}"/>
            </a:ext>
          </a:extLst>
        </xdr:cNvPr>
        <xdr:cNvSpPr txBox="1"/>
      </xdr:nvSpPr>
      <xdr:spPr>
        <a:xfrm>
          <a:off x="16370300" y="941557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130,327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7395</xdr:rowOff>
    </xdr:from>
    <xdr:to>
      <xdr:col>85</xdr:col>
      <xdr:colOff>177800</xdr:colOff>
      <xdr:row>55</xdr:row>
      <xdr:rowOff>108995</xdr:rowOff>
    </xdr:to>
    <xdr:sp macro="" textlink="">
      <xdr:nvSpPr>
        <xdr:cNvPr id="571" name="フローチャート: 判断 570">
          <a:extLst>
            <a:ext uri="{FF2B5EF4-FFF2-40B4-BE49-F238E27FC236}">
              <a16:creationId xmlns:a16="http://schemas.microsoft.com/office/drawing/2014/main" id="{00000000-0008-0000-0700-00003B020000}"/>
            </a:ext>
          </a:extLst>
        </xdr:cNvPr>
        <xdr:cNvSpPr/>
      </xdr:nvSpPr>
      <xdr:spPr>
        <a:xfrm>
          <a:off x="16268700" y="9437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55</xdr:row>
      <xdr:rowOff>92910</xdr:rowOff>
    </xdr:from>
    <xdr:to>
      <xdr:col>81</xdr:col>
      <xdr:colOff>50800</xdr:colOff>
      <xdr:row>56</xdr:row>
      <xdr:rowOff>20846</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flipV="1">
          <a:off x="14592300" y="9522660"/>
          <a:ext cx="889000" cy="99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55</xdr:row>
      <xdr:rowOff>60325</xdr:rowOff>
    </xdr:from>
    <xdr:to>
      <xdr:col>81</xdr:col>
      <xdr:colOff>101600</xdr:colOff>
      <xdr:row>55</xdr:row>
      <xdr:rowOff>161925</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5430500" y="9490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153052</xdr:rowOff>
    </xdr:from>
    <xdr:ext cx="599010" cy="259045"/>
    <xdr:sp macro="" textlink="">
      <xdr:nvSpPr>
        <xdr:cNvPr id="574" name="テキスト ボックス 573">
          <a:extLst>
            <a:ext uri="{FF2B5EF4-FFF2-40B4-BE49-F238E27FC236}">
              <a16:creationId xmlns:a16="http://schemas.microsoft.com/office/drawing/2014/main" id="{00000000-0008-0000-0700-00003E020000}"/>
            </a:ext>
          </a:extLst>
        </xdr:cNvPr>
        <xdr:cNvSpPr txBox="1"/>
      </xdr:nvSpPr>
      <xdr:spPr>
        <a:xfrm>
          <a:off x="15181795" y="95828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20846</xdr:rowOff>
    </xdr:from>
    <xdr:to>
      <xdr:col>76</xdr:col>
      <xdr:colOff>114300</xdr:colOff>
      <xdr:row>56</xdr:row>
      <xdr:rowOff>64285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3703300" y="9622046"/>
          <a:ext cx="889000" cy="434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55</xdr:row>
      <xdr:rowOff>72532</xdr:rowOff>
    </xdr:from>
    <xdr:to>
      <xdr:col>76</xdr:col>
      <xdr:colOff>165100</xdr:colOff>
      <xdr:row>56</xdr:row>
      <xdr:rowOff>2682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4541500" y="9502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54</xdr:row>
      <xdr:rowOff>19209</xdr:rowOff>
    </xdr:from>
    <xdr:ext cx="599010" cy="259045"/>
    <xdr:sp macro="" textlink="">
      <xdr:nvSpPr>
        <xdr:cNvPr id="577" name="テキスト ボックス 576">
          <a:extLst>
            <a:ext uri="{FF2B5EF4-FFF2-40B4-BE49-F238E27FC236}">
              <a16:creationId xmlns:a16="http://schemas.microsoft.com/office/drawing/2014/main" id="{00000000-0008-0000-0700-000041020000}"/>
            </a:ext>
          </a:extLst>
        </xdr:cNvPr>
        <xdr:cNvSpPr txBox="1"/>
      </xdr:nvSpPr>
      <xdr:spPr>
        <a:xfrm>
          <a:off x="14292795" y="92775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55</xdr:row>
      <xdr:rowOff>152749</xdr:rowOff>
    </xdr:from>
    <xdr:to>
      <xdr:col>71</xdr:col>
      <xdr:colOff>177800</xdr:colOff>
      <xdr:row>56</xdr:row>
      <xdr:rowOff>64285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2814300" y="9582499"/>
          <a:ext cx="889000" cy="82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55</xdr:row>
      <xdr:rowOff>117301</xdr:rowOff>
    </xdr:from>
    <xdr:to>
      <xdr:col>72</xdr:col>
      <xdr:colOff>38100</xdr:colOff>
      <xdr:row>56</xdr:row>
      <xdr:rowOff>47451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3652500" y="9547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54</xdr:row>
      <xdr:rowOff>63978</xdr:rowOff>
    </xdr:from>
    <xdr:ext cx="599010"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3403795" y="93222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140458</xdr:rowOff>
    </xdr:from>
    <xdr:to>
      <xdr:col>67</xdr:col>
      <xdr:colOff>101600</xdr:colOff>
      <xdr:row>56</xdr:row>
      <xdr:rowOff>70608</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2763500" y="9570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61735</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2514795" y="9662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3952</xdr:rowOff>
    </xdr:from>
    <xdr:to>
      <xdr:col>85</xdr:col>
      <xdr:colOff>177800</xdr:colOff>
      <xdr:row>54</xdr:row>
      <xdr:rowOff>105552</xdr:rowOff>
    </xdr:to>
    <xdr:sp macro="" textlink="">
      <xdr:nvSpPr>
        <xdr:cNvPr id="588" name="楕円 587">
          <a:extLst>
            <a:ext uri="{FF2B5EF4-FFF2-40B4-BE49-F238E27FC236}">
              <a16:creationId xmlns:a16="http://schemas.microsoft.com/office/drawing/2014/main" id="{00000000-0008-0000-0700-00004C020000}"/>
            </a:ext>
          </a:extLst>
        </xdr:cNvPr>
        <xdr:cNvSpPr/>
      </xdr:nvSpPr>
      <xdr:spPr>
        <a:xfrm>
          <a:off x="16268700" y="9262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26829</xdr:rowOff>
    </xdr:from>
    <xdr:ext cx="599010" cy="259045"/>
    <xdr:sp macro="" textlink="">
      <xdr:nvSpPr>
        <xdr:cNvPr id="589" name="教育費該当値テキスト">
          <a:extLst>
            <a:ext uri="{FF2B5EF4-FFF2-40B4-BE49-F238E27FC236}">
              <a16:creationId xmlns:a16="http://schemas.microsoft.com/office/drawing/2014/main" id="{00000000-0008-0000-0700-00004D020000}"/>
            </a:ext>
          </a:extLst>
        </xdr:cNvPr>
        <xdr:cNvSpPr txBox="1"/>
      </xdr:nvSpPr>
      <xdr:spPr>
        <a:xfrm>
          <a:off x="16370300" y="91136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55</xdr:row>
      <xdr:rowOff>42110</xdr:rowOff>
    </xdr:from>
    <xdr:to>
      <xdr:col>81</xdr:col>
      <xdr:colOff>101600</xdr:colOff>
      <xdr:row>55</xdr:row>
      <xdr:rowOff>143710</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5430500" y="9471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53</xdr:row>
      <xdr:rowOff>160237</xdr:rowOff>
    </xdr:from>
    <xdr:ext cx="59901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5181795" y="9247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55</xdr:row>
      <xdr:rowOff>141496</xdr:rowOff>
    </xdr:from>
    <xdr:to>
      <xdr:col>76</xdr:col>
      <xdr:colOff>165100</xdr:colOff>
      <xdr:row>56</xdr:row>
      <xdr:rowOff>71646</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4541500" y="9571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62773</xdr:rowOff>
    </xdr:from>
    <xdr:ext cx="59901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4292795" y="96639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13485</xdr:rowOff>
    </xdr:from>
    <xdr:to>
      <xdr:col>72</xdr:col>
      <xdr:colOff>38100</xdr:colOff>
      <xdr:row>56</xdr:row>
      <xdr:rowOff>115085</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3652500" y="961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106212</xdr:rowOff>
    </xdr:from>
    <xdr:ext cx="534377"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3436111" y="9707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101949</xdr:rowOff>
    </xdr:from>
    <xdr:to>
      <xdr:col>67</xdr:col>
      <xdr:colOff>101600</xdr:colOff>
      <xdr:row>56</xdr:row>
      <xdr:rowOff>32099</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2763500" y="9531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54</xdr:row>
      <xdr:rowOff>48626</xdr:rowOff>
    </xdr:from>
    <xdr:ext cx="599010"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2514795" y="93069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109,646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8" name="正方形/長方形 597">
          <a:extLst>
            <a:ext uri="{FF2B5EF4-FFF2-40B4-BE49-F238E27FC236}">
              <a16:creationId xmlns:a16="http://schemas.microsoft.com/office/drawing/2014/main" id="{00000000-0008-0000-0700-000056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9" name="正方形/長方形 598">
          <a:extLst>
            <a:ext uri="{FF2B5EF4-FFF2-40B4-BE49-F238E27FC236}">
              <a16:creationId xmlns:a16="http://schemas.microsoft.com/office/drawing/2014/main" id="{00000000-0008-0000-0700-000057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6" name="テキスト ボックス 605">
          <a:extLst>
            <a:ext uri="{FF2B5EF4-FFF2-40B4-BE49-F238E27FC236}">
              <a16:creationId xmlns:a16="http://schemas.microsoft.com/office/drawing/2014/main" id="{00000000-0008-0000-0700-00005E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7" name="直線コネクタ 606">
          <a:extLst>
            <a:ext uri="{FF2B5EF4-FFF2-40B4-BE49-F238E27FC236}">
              <a16:creationId xmlns:a16="http://schemas.microsoft.com/office/drawing/2014/main" id="{00000000-0008-0000-0700-00005F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08" name="直線コネクタ 607">
          <a:extLst>
            <a:ext uri="{FF2B5EF4-FFF2-40B4-BE49-F238E27FC236}">
              <a16:creationId xmlns:a16="http://schemas.microsoft.com/office/drawing/2014/main" id="{00000000-0008-0000-0700-000060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09" name="テキスト ボックス 608">
          <a:extLst>
            <a:ext uri="{FF2B5EF4-FFF2-40B4-BE49-F238E27FC236}">
              <a16:creationId xmlns:a16="http://schemas.microsoft.com/office/drawing/2014/main" id="{00000000-0008-0000-0700-000061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2" name="災害復旧費グラフ枠">
          <a:extLst>
            <a:ext uri="{FF2B5EF4-FFF2-40B4-BE49-F238E27FC236}">
              <a16:creationId xmlns:a16="http://schemas.microsoft.com/office/drawing/2014/main" id="{00000000-0008-0000-0700-00006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49175</xdr:rowOff>
    </xdr:from>
    <xdr:to>
      <xdr:col>85</xdr:col>
      <xdr:colOff>126364</xdr:colOff>
      <xdr:row>79</xdr:row>
      <xdr:rowOff>98879</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flipV="1">
          <a:off x="16317595" y="12222125"/>
          <a:ext cx="1269" cy="14213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24" name="災害復旧費最小値テキスト">
          <a:extLst>
            <a:ext uri="{FF2B5EF4-FFF2-40B4-BE49-F238E27FC236}">
              <a16:creationId xmlns:a16="http://schemas.microsoft.com/office/drawing/2014/main" id="{00000000-0008-0000-0700-000070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167302</xdr:rowOff>
    </xdr:from>
    <xdr:ext cx="599010" cy="259045"/>
    <xdr:sp macro="" textlink="">
      <xdr:nvSpPr>
        <xdr:cNvPr id="626" name="災害復旧費最大値テキスト">
          <a:extLst>
            <a:ext uri="{FF2B5EF4-FFF2-40B4-BE49-F238E27FC236}">
              <a16:creationId xmlns:a16="http://schemas.microsoft.com/office/drawing/2014/main" id="{00000000-0008-0000-0700-000072020000}"/>
            </a:ext>
          </a:extLst>
        </xdr:cNvPr>
        <xdr:cNvSpPr txBox="1"/>
      </xdr:nvSpPr>
      <xdr:spPr>
        <a:xfrm>
          <a:off x="16370300" y="11997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130,566</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49175</xdr:rowOff>
    </xdr:from>
    <xdr:to>
      <xdr:col>86</xdr:col>
      <xdr:colOff>25400</xdr:colOff>
      <xdr:row>71</xdr:row>
      <xdr:rowOff>49175</xdr:rowOff>
    </xdr:to>
    <xdr:cxnSp macro="">
      <xdr:nvCxnSpPr>
        <xdr:cNvPr id="627" name="直線コネクタ 626">
          <a:extLst>
            <a:ext uri="{FF2B5EF4-FFF2-40B4-BE49-F238E27FC236}">
              <a16:creationId xmlns:a16="http://schemas.microsoft.com/office/drawing/2014/main" id="{00000000-0008-0000-0700-000073020000}"/>
            </a:ext>
          </a:extLst>
        </xdr:cNvPr>
        <xdr:cNvCxnSpPr/>
      </xdr:nvCxnSpPr>
      <xdr:spPr>
        <a:xfrm>
          <a:off x="16230600" y="12222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98552</xdr:rowOff>
    </xdr:from>
    <xdr:to>
      <xdr:col>85</xdr:col>
      <xdr:colOff>127000</xdr:colOff>
      <xdr:row>79</xdr:row>
      <xdr:rowOff>58265</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5481300" y="13471652"/>
          <a:ext cx="838200" cy="131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64878</xdr:rowOff>
    </xdr:from>
    <xdr:ext cx="534377" cy="259045"/>
    <xdr:sp macro="" textlink="">
      <xdr:nvSpPr>
        <xdr:cNvPr id="629" name="災害復旧費平均値テキスト">
          <a:extLst>
            <a:ext uri="{FF2B5EF4-FFF2-40B4-BE49-F238E27FC236}">
              <a16:creationId xmlns:a16="http://schemas.microsoft.com/office/drawing/2014/main" id="{00000000-0008-0000-0700-000075020000}"/>
            </a:ext>
          </a:extLst>
        </xdr:cNvPr>
        <xdr:cNvSpPr txBox="1"/>
      </xdr:nvSpPr>
      <xdr:spPr>
        <a:xfrm>
          <a:off x="16370300" y="134379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86451</xdr:rowOff>
    </xdr:from>
    <xdr:to>
      <xdr:col>85</xdr:col>
      <xdr:colOff>177800</xdr:colOff>
      <xdr:row>79</xdr:row>
      <xdr:rowOff>16601</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6268700" y="13459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58265</xdr:rowOff>
    </xdr:from>
    <xdr:to>
      <xdr:col>81</xdr:col>
      <xdr:colOff>50800</xdr:colOff>
      <xdr:row>79</xdr:row>
      <xdr:rowOff>82986</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flipV="1">
          <a:off x="14592300" y="13602815"/>
          <a:ext cx="889000" cy="24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42059</xdr:rowOff>
    </xdr:from>
    <xdr:to>
      <xdr:col>81</xdr:col>
      <xdr:colOff>101600</xdr:colOff>
      <xdr:row>78</xdr:row>
      <xdr:rowOff>143659</xdr:rowOff>
    </xdr:to>
    <xdr:sp macro="" textlink="">
      <xdr:nvSpPr>
        <xdr:cNvPr id="632" name="フローチャート: 判断 631">
          <a:extLst>
            <a:ext uri="{FF2B5EF4-FFF2-40B4-BE49-F238E27FC236}">
              <a16:creationId xmlns:a16="http://schemas.microsoft.com/office/drawing/2014/main" id="{00000000-0008-0000-0700-000078020000}"/>
            </a:ext>
          </a:extLst>
        </xdr:cNvPr>
        <xdr:cNvSpPr/>
      </xdr:nvSpPr>
      <xdr:spPr>
        <a:xfrm>
          <a:off x="15430500" y="134151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160186</xdr:rowOff>
    </xdr:from>
    <xdr:ext cx="534377" cy="259045"/>
    <xdr:sp macro="" textlink="">
      <xdr:nvSpPr>
        <xdr:cNvPr id="633" name="テキスト ボックス 632">
          <a:extLst>
            <a:ext uri="{FF2B5EF4-FFF2-40B4-BE49-F238E27FC236}">
              <a16:creationId xmlns:a16="http://schemas.microsoft.com/office/drawing/2014/main" id="{00000000-0008-0000-0700-000079020000}"/>
            </a:ext>
          </a:extLst>
        </xdr:cNvPr>
        <xdr:cNvSpPr txBox="1"/>
      </xdr:nvSpPr>
      <xdr:spPr>
        <a:xfrm>
          <a:off x="15214111" y="13190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145915</xdr:rowOff>
    </xdr:from>
    <xdr:to>
      <xdr:col>76</xdr:col>
      <xdr:colOff>114300</xdr:colOff>
      <xdr:row>79</xdr:row>
      <xdr:rowOff>82986</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3703300" y="13519015"/>
          <a:ext cx="889000" cy="108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60368</xdr:rowOff>
    </xdr:from>
    <xdr:to>
      <xdr:col>76</xdr:col>
      <xdr:colOff>165100</xdr:colOff>
      <xdr:row>78</xdr:row>
      <xdr:rowOff>161968</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4541500" y="13433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7045</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4325111" y="132086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94328</xdr:rowOff>
    </xdr:from>
    <xdr:to>
      <xdr:col>71</xdr:col>
      <xdr:colOff>177800</xdr:colOff>
      <xdr:row>78</xdr:row>
      <xdr:rowOff>145915</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2814300" y="13467428"/>
          <a:ext cx="889000" cy="515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70993</xdr:rowOff>
    </xdr:from>
    <xdr:to>
      <xdr:col>72</xdr:col>
      <xdr:colOff>38100</xdr:colOff>
      <xdr:row>79</xdr:row>
      <xdr:rowOff>1143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3652500" y="13444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17670</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3436111" y="132193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19199</xdr:rowOff>
    </xdr:from>
    <xdr:to>
      <xdr:col>67</xdr:col>
      <xdr:colOff>101600</xdr:colOff>
      <xdr:row>78</xdr:row>
      <xdr:rowOff>120799</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2763500" y="13392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137326</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2547111" y="131675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47752</xdr:rowOff>
    </xdr:from>
    <xdr:to>
      <xdr:col>85</xdr:col>
      <xdr:colOff>177800</xdr:colOff>
      <xdr:row>78</xdr:row>
      <xdr:rowOff>149352</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6268700" y="13420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70629</xdr:rowOff>
    </xdr:from>
    <xdr:ext cx="534377" cy="259045"/>
    <xdr:sp macro="" textlink="">
      <xdr:nvSpPr>
        <xdr:cNvPr id="648" name="災害復旧費該当値テキスト">
          <a:extLst>
            <a:ext uri="{FF2B5EF4-FFF2-40B4-BE49-F238E27FC236}">
              <a16:creationId xmlns:a16="http://schemas.microsoft.com/office/drawing/2014/main" id="{00000000-0008-0000-0700-000088020000}"/>
            </a:ext>
          </a:extLst>
        </xdr:cNvPr>
        <xdr:cNvSpPr txBox="1"/>
      </xdr:nvSpPr>
      <xdr:spPr>
        <a:xfrm>
          <a:off x="16370300" y="13272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7465</xdr:rowOff>
    </xdr:from>
    <xdr:to>
      <xdr:col>81</xdr:col>
      <xdr:colOff>101600</xdr:colOff>
      <xdr:row>79</xdr:row>
      <xdr:rowOff>109065</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5430500" y="13552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79</xdr:row>
      <xdr:rowOff>100192</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5246428" y="13644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32186</xdr:rowOff>
    </xdr:from>
    <xdr:to>
      <xdr:col>76</xdr:col>
      <xdr:colOff>165100</xdr:colOff>
      <xdr:row>79</xdr:row>
      <xdr:rowOff>133786</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4541500" y="1357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79</xdr:row>
      <xdr:rowOff>124913</xdr:rowOff>
    </xdr:from>
    <xdr:ext cx="469744"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4357428" y="1366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95115</xdr:rowOff>
    </xdr:from>
    <xdr:to>
      <xdr:col>72</xdr:col>
      <xdr:colOff>38100</xdr:colOff>
      <xdr:row>79</xdr:row>
      <xdr:rowOff>25265</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3652500" y="1346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16392</xdr:rowOff>
    </xdr:from>
    <xdr:ext cx="534377"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3436111" y="135609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43528</xdr:rowOff>
    </xdr:from>
    <xdr:to>
      <xdr:col>67</xdr:col>
      <xdr:colOff>101600</xdr:colOff>
      <xdr:row>78</xdr:row>
      <xdr:rowOff>145128</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2763500" y="13416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136255</xdr:rowOff>
    </xdr:from>
    <xdr:ext cx="534377"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2547111" y="13509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5" name="テキスト ボックス 664">
          <a:extLst>
            <a:ext uri="{FF2B5EF4-FFF2-40B4-BE49-F238E27FC236}">
              <a16:creationId xmlns:a16="http://schemas.microsoft.com/office/drawing/2014/main" id="{00000000-0008-0000-0700-00009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6" name="直線コネクタ 665">
          <a:extLst>
            <a:ext uri="{FF2B5EF4-FFF2-40B4-BE49-F238E27FC236}">
              <a16:creationId xmlns:a16="http://schemas.microsoft.com/office/drawing/2014/main" id="{00000000-0008-0000-0700-00009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7" name="公債費グラフ枠">
          <a:extLst>
            <a:ext uri="{FF2B5EF4-FFF2-40B4-BE49-F238E27FC236}">
              <a16:creationId xmlns:a16="http://schemas.microsoft.com/office/drawing/2014/main" id="{00000000-0008-0000-0700-0000A5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33176</xdr:rowOff>
    </xdr:from>
    <xdr:to>
      <xdr:col>85</xdr:col>
      <xdr:colOff>126364</xdr:colOff>
      <xdr:row>98</xdr:row>
      <xdr:rowOff>139032</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flipV="1">
          <a:off x="16317595" y="15806576"/>
          <a:ext cx="1269" cy="11345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142859</xdr:rowOff>
    </xdr:from>
    <xdr:ext cx="378565" cy="259045"/>
    <xdr:sp macro="" textlink="">
      <xdr:nvSpPr>
        <xdr:cNvPr id="679" name="公債費最小値テキスト">
          <a:extLst>
            <a:ext uri="{FF2B5EF4-FFF2-40B4-BE49-F238E27FC236}">
              <a16:creationId xmlns:a16="http://schemas.microsoft.com/office/drawing/2014/main" id="{00000000-0008-0000-0700-0000A7020000}"/>
            </a:ext>
          </a:extLst>
        </xdr:cNvPr>
        <xdr:cNvSpPr txBox="1"/>
      </xdr:nvSpPr>
      <xdr:spPr>
        <a:xfrm>
          <a:off x="16370300" y="1694495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139032</xdr:rowOff>
    </xdr:from>
    <xdr:to>
      <xdr:col>86</xdr:col>
      <xdr:colOff>25400</xdr:colOff>
      <xdr:row>98</xdr:row>
      <xdr:rowOff>139032</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6941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90</xdr:row>
      <xdr:rowOff>151303</xdr:rowOff>
    </xdr:from>
    <xdr:ext cx="599010" cy="259045"/>
    <xdr:sp macro="" textlink="">
      <xdr:nvSpPr>
        <xdr:cNvPr id="681" name="公債費最大値テキスト">
          <a:extLst>
            <a:ext uri="{FF2B5EF4-FFF2-40B4-BE49-F238E27FC236}">
              <a16:creationId xmlns:a16="http://schemas.microsoft.com/office/drawing/2014/main" id="{00000000-0008-0000-0700-0000A9020000}"/>
            </a:ext>
          </a:extLst>
        </xdr:cNvPr>
        <xdr:cNvSpPr txBox="1"/>
      </xdr:nvSpPr>
      <xdr:spPr>
        <a:xfrm>
          <a:off x="16370300" y="15581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248,299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33176</xdr:rowOff>
    </xdr:from>
    <xdr:to>
      <xdr:col>86</xdr:col>
      <xdr:colOff>25400</xdr:colOff>
      <xdr:row>92</xdr:row>
      <xdr:rowOff>33176</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6230600" y="15806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94</xdr:row>
      <xdr:rowOff>141799</xdr:rowOff>
    </xdr:from>
    <xdr:to>
      <xdr:col>85</xdr:col>
      <xdr:colOff>127000</xdr:colOff>
      <xdr:row>94</xdr:row>
      <xdr:rowOff>149854</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5481300" y="16258099"/>
          <a:ext cx="838200" cy="80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3717</xdr:rowOff>
    </xdr:from>
    <xdr:ext cx="599010" cy="259045"/>
    <xdr:sp macro="" textlink="">
      <xdr:nvSpPr>
        <xdr:cNvPr id="684" name="公債費平均値テキスト">
          <a:extLst>
            <a:ext uri="{FF2B5EF4-FFF2-40B4-BE49-F238E27FC236}">
              <a16:creationId xmlns:a16="http://schemas.microsoft.com/office/drawing/2014/main" id="{00000000-0008-0000-0700-0000AC020000}"/>
            </a:ext>
          </a:extLst>
        </xdr:cNvPr>
        <xdr:cNvSpPr txBox="1"/>
      </xdr:nvSpPr>
      <xdr:spPr>
        <a:xfrm>
          <a:off x="16370300" y="162914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25290</xdr:rowOff>
    </xdr:from>
    <xdr:to>
      <xdr:col>85</xdr:col>
      <xdr:colOff>177800</xdr:colOff>
      <xdr:row>95</xdr:row>
      <xdr:rowOff>126890</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6268700" y="16313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94</xdr:row>
      <xdr:rowOff>141799</xdr:rowOff>
    </xdr:from>
    <xdr:to>
      <xdr:col>81</xdr:col>
      <xdr:colOff>50800</xdr:colOff>
      <xdr:row>94</xdr:row>
      <xdr:rowOff>146132</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4592300" y="16258099"/>
          <a:ext cx="889000" cy="4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95</xdr:row>
      <xdr:rowOff>40875</xdr:rowOff>
    </xdr:from>
    <xdr:to>
      <xdr:col>81</xdr:col>
      <xdr:colOff>101600</xdr:colOff>
      <xdr:row>95</xdr:row>
      <xdr:rowOff>142475</xdr:rowOff>
    </xdr:to>
    <xdr:sp macro="" textlink="">
      <xdr:nvSpPr>
        <xdr:cNvPr id="687" name="フローチャート: 判断 686">
          <a:extLst>
            <a:ext uri="{FF2B5EF4-FFF2-40B4-BE49-F238E27FC236}">
              <a16:creationId xmlns:a16="http://schemas.microsoft.com/office/drawing/2014/main" id="{00000000-0008-0000-0700-0000AF020000}"/>
            </a:ext>
          </a:extLst>
        </xdr:cNvPr>
        <xdr:cNvSpPr/>
      </xdr:nvSpPr>
      <xdr:spPr>
        <a:xfrm>
          <a:off x="15430500" y="16328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133602</xdr:rowOff>
    </xdr:from>
    <xdr:ext cx="599010" cy="259045"/>
    <xdr:sp macro="" textlink="">
      <xdr:nvSpPr>
        <xdr:cNvPr id="688" name="テキスト ボックス 687">
          <a:extLst>
            <a:ext uri="{FF2B5EF4-FFF2-40B4-BE49-F238E27FC236}">
              <a16:creationId xmlns:a16="http://schemas.microsoft.com/office/drawing/2014/main" id="{00000000-0008-0000-0700-0000B0020000}"/>
            </a:ext>
          </a:extLst>
        </xdr:cNvPr>
        <xdr:cNvSpPr txBox="1"/>
      </xdr:nvSpPr>
      <xdr:spPr>
        <a:xfrm>
          <a:off x="15181795" y="164213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94</xdr:row>
      <xdr:rowOff>146132</xdr:rowOff>
    </xdr:from>
    <xdr:to>
      <xdr:col>76</xdr:col>
      <xdr:colOff>114300</xdr:colOff>
      <xdr:row>94</xdr:row>
      <xdr:rowOff>150523</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flipV="1">
          <a:off x="13703300" y="16262432"/>
          <a:ext cx="889000" cy="4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95</xdr:row>
      <xdr:rowOff>8575</xdr:rowOff>
    </xdr:from>
    <xdr:to>
      <xdr:col>76</xdr:col>
      <xdr:colOff>165100</xdr:colOff>
      <xdr:row>95</xdr:row>
      <xdr:rowOff>110175</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4541500" y="16296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101302</xdr:rowOff>
    </xdr:from>
    <xdr:ext cx="599010" cy="259045"/>
    <xdr:sp macro="" textlink="">
      <xdr:nvSpPr>
        <xdr:cNvPr id="691" name="テキスト ボックス 690">
          <a:extLst>
            <a:ext uri="{FF2B5EF4-FFF2-40B4-BE49-F238E27FC236}">
              <a16:creationId xmlns:a16="http://schemas.microsoft.com/office/drawing/2014/main" id="{00000000-0008-0000-0700-0000B3020000}"/>
            </a:ext>
          </a:extLst>
        </xdr:cNvPr>
        <xdr:cNvSpPr txBox="1"/>
      </xdr:nvSpPr>
      <xdr:spPr>
        <a:xfrm>
          <a:off x="14292795" y="16389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94</xdr:row>
      <xdr:rowOff>150523</xdr:rowOff>
    </xdr:from>
    <xdr:to>
      <xdr:col>71</xdr:col>
      <xdr:colOff>177800</xdr:colOff>
      <xdr:row>95</xdr:row>
      <xdr:rowOff>36359</xdr:rowOff>
    </xdr:to>
    <xdr:cxnSp macro="">
      <xdr:nvCxnSpPr>
        <xdr:cNvPr id="692" name="直線コネクタ 691">
          <a:extLst>
            <a:ext uri="{FF2B5EF4-FFF2-40B4-BE49-F238E27FC236}">
              <a16:creationId xmlns:a16="http://schemas.microsoft.com/office/drawing/2014/main" id="{00000000-0008-0000-0700-0000B4020000}"/>
            </a:ext>
          </a:extLst>
        </xdr:cNvPr>
        <xdr:cNvCxnSpPr/>
      </xdr:nvCxnSpPr>
      <xdr:spPr>
        <a:xfrm flipV="1">
          <a:off x="12814300" y="16266823"/>
          <a:ext cx="889000" cy="57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95</xdr:row>
      <xdr:rowOff>59269</xdr:rowOff>
    </xdr:from>
    <xdr:to>
      <xdr:col>72</xdr:col>
      <xdr:colOff>38100</xdr:colOff>
      <xdr:row>95</xdr:row>
      <xdr:rowOff>160869</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3652500" y="163470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151996</xdr:rowOff>
    </xdr:from>
    <xdr:ext cx="599010"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3403795" y="16439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95017</xdr:rowOff>
    </xdr:from>
    <xdr:to>
      <xdr:col>67</xdr:col>
      <xdr:colOff>101600</xdr:colOff>
      <xdr:row>96</xdr:row>
      <xdr:rowOff>25167</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2763500" y="1638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16294</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2514795" y="1647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94</xdr:row>
      <xdr:rowOff>99054</xdr:rowOff>
    </xdr:from>
    <xdr:to>
      <xdr:col>85</xdr:col>
      <xdr:colOff>177800</xdr:colOff>
      <xdr:row>95</xdr:row>
      <xdr:rowOff>29204</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6268700" y="1621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93</xdr:row>
      <xdr:rowOff>121931</xdr:rowOff>
    </xdr:from>
    <xdr:ext cx="599010" cy="259045"/>
    <xdr:sp macro="" textlink="">
      <xdr:nvSpPr>
        <xdr:cNvPr id="703" name="公債費該当値テキスト">
          <a:extLst>
            <a:ext uri="{FF2B5EF4-FFF2-40B4-BE49-F238E27FC236}">
              <a16:creationId xmlns:a16="http://schemas.microsoft.com/office/drawing/2014/main" id="{00000000-0008-0000-0700-0000BF020000}"/>
            </a:ext>
          </a:extLst>
        </xdr:cNvPr>
        <xdr:cNvSpPr txBox="1"/>
      </xdr:nvSpPr>
      <xdr:spPr>
        <a:xfrm>
          <a:off x="16370300" y="160667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94</xdr:row>
      <xdr:rowOff>90999</xdr:rowOff>
    </xdr:from>
    <xdr:to>
      <xdr:col>81</xdr:col>
      <xdr:colOff>101600</xdr:colOff>
      <xdr:row>95</xdr:row>
      <xdr:rowOff>21149</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5430500" y="16207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93</xdr:row>
      <xdr:rowOff>37676</xdr:rowOff>
    </xdr:from>
    <xdr:ext cx="59901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181795" y="15982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94</xdr:row>
      <xdr:rowOff>95332</xdr:rowOff>
    </xdr:from>
    <xdr:to>
      <xdr:col>76</xdr:col>
      <xdr:colOff>165100</xdr:colOff>
      <xdr:row>95</xdr:row>
      <xdr:rowOff>25482</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4541500" y="16211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93</xdr:row>
      <xdr:rowOff>42009</xdr:rowOff>
    </xdr:from>
    <xdr:ext cx="59901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292795" y="159868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94</xdr:row>
      <xdr:rowOff>99723</xdr:rowOff>
    </xdr:from>
    <xdr:to>
      <xdr:col>72</xdr:col>
      <xdr:colOff>38100</xdr:colOff>
      <xdr:row>95</xdr:row>
      <xdr:rowOff>29873</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3652500" y="16216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93</xdr:row>
      <xdr:rowOff>46400</xdr:rowOff>
    </xdr:from>
    <xdr:ext cx="59901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3403795" y="159912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157009</xdr:rowOff>
    </xdr:from>
    <xdr:to>
      <xdr:col>67</xdr:col>
      <xdr:colOff>101600</xdr:colOff>
      <xdr:row>95</xdr:row>
      <xdr:rowOff>87159</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2763500" y="162733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93</xdr:row>
      <xdr:rowOff>103686</xdr:rowOff>
    </xdr:from>
    <xdr:ext cx="599010"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2514795" y="160485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0" name="テキスト ボックス 719">
          <a:extLst>
            <a:ext uri="{FF2B5EF4-FFF2-40B4-BE49-F238E27FC236}">
              <a16:creationId xmlns:a16="http://schemas.microsoft.com/office/drawing/2014/main" id="{00000000-0008-0000-0700-0000D0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1" name="直線コネクタ 720">
          <a:extLst>
            <a:ext uri="{FF2B5EF4-FFF2-40B4-BE49-F238E27FC236}">
              <a16:creationId xmlns:a16="http://schemas.microsoft.com/office/drawing/2014/main" id="{00000000-0008-0000-0700-0000D1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98878</xdr:rowOff>
    </xdr:from>
    <xdr:to>
      <xdr:col>120</xdr:col>
      <xdr:colOff>114300</xdr:colOff>
      <xdr:row>39</xdr:row>
      <xdr:rowOff>98878</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128105</xdr:rowOff>
    </xdr:from>
    <xdr:ext cx="248786"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8039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115207</xdr:rowOff>
    </xdr:from>
    <xdr:to>
      <xdr:col>120</xdr:col>
      <xdr:colOff>114300</xdr:colOff>
      <xdr:row>37</xdr:row>
      <xdr:rowOff>115207</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144434</xdr:rowOff>
    </xdr:from>
    <xdr:ext cx="46717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820821" y="6316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131536</xdr:rowOff>
    </xdr:from>
    <xdr:to>
      <xdr:col>120</xdr:col>
      <xdr:colOff>114300</xdr:colOff>
      <xdr:row>35</xdr:row>
      <xdr:rowOff>131536</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160763</xdr:rowOff>
    </xdr:from>
    <xdr:ext cx="46717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820821" y="5990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147864</xdr:rowOff>
    </xdr:from>
    <xdr:to>
      <xdr:col>120</xdr:col>
      <xdr:colOff>114300</xdr:colOff>
      <xdr:row>33</xdr:row>
      <xdr:rowOff>147864</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5641</xdr:rowOff>
    </xdr:from>
    <xdr:ext cx="46717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820821" y="5663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164193</xdr:rowOff>
    </xdr:from>
    <xdr:to>
      <xdr:col>120</xdr:col>
      <xdr:colOff>114300</xdr:colOff>
      <xdr:row>31</xdr:row>
      <xdr:rowOff>164193</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21970</xdr:rowOff>
    </xdr:from>
    <xdr:ext cx="46717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820821" y="5336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9072</xdr:rowOff>
    </xdr:from>
    <xdr:to>
      <xdr:col>120</xdr:col>
      <xdr:colOff>114300</xdr:colOff>
      <xdr:row>30</xdr:row>
      <xdr:rowOff>9072</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38299</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5010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142803</xdr:rowOff>
    </xdr:from>
    <xdr:to>
      <xdr:col>116</xdr:col>
      <xdr:colOff>62864</xdr:colOff>
      <xdr:row>39</xdr:row>
      <xdr:rowOff>98878</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5286303"/>
          <a:ext cx="1269" cy="14991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119215</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805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98878</xdr:rowOff>
    </xdr:from>
    <xdr:to>
      <xdr:col>116</xdr:col>
      <xdr:colOff>152400</xdr:colOff>
      <xdr:row>39</xdr:row>
      <xdr:rowOff>98878</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89480</xdr:rowOff>
    </xdr:from>
    <xdr:ext cx="469744"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5061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9,181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142803</xdr:rowOff>
    </xdr:from>
    <xdr:to>
      <xdr:col>116</xdr:col>
      <xdr:colOff>152400</xdr:colOff>
      <xdr:row>30</xdr:row>
      <xdr:rowOff>142803</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52863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98878</xdr:rowOff>
    </xdr:from>
    <xdr:to>
      <xdr:col>116</xdr:col>
      <xdr:colOff>63500</xdr:colOff>
      <xdr:row>39</xdr:row>
      <xdr:rowOff>98878</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785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36665</xdr:rowOff>
    </xdr:from>
    <xdr:ext cx="378565"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55176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13788</xdr:rowOff>
    </xdr:from>
    <xdr:to>
      <xdr:col>116</xdr:col>
      <xdr:colOff>114300</xdr:colOff>
      <xdr:row>39</xdr:row>
      <xdr:rowOff>115388</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700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98878</xdr:rowOff>
    </xdr:from>
    <xdr:to>
      <xdr:col>111</xdr:col>
      <xdr:colOff>177800</xdr:colOff>
      <xdr:row>39</xdr:row>
      <xdr:rowOff>98878</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157807</xdr:rowOff>
    </xdr:from>
    <xdr:to>
      <xdr:col>112</xdr:col>
      <xdr:colOff>38100</xdr:colOff>
      <xdr:row>39</xdr:row>
      <xdr:rowOff>87957</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6672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104484</xdr:rowOff>
    </xdr:from>
    <xdr:ext cx="378565"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34017" y="644813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98878</xdr:rowOff>
    </xdr:from>
    <xdr:to>
      <xdr:col>107</xdr:col>
      <xdr:colOff>50800</xdr:colOff>
      <xdr:row>39</xdr:row>
      <xdr:rowOff>98878</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98371</xdr:rowOff>
    </xdr:from>
    <xdr:to>
      <xdr:col>107</xdr:col>
      <xdr:colOff>101600</xdr:colOff>
      <xdr:row>39</xdr:row>
      <xdr:rowOff>28521</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6613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45048</xdr:rowOff>
    </xdr:from>
    <xdr:ext cx="378565"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45017" y="638869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98878</xdr:rowOff>
    </xdr:from>
    <xdr:to>
      <xdr:col>102</xdr:col>
      <xdr:colOff>114300</xdr:colOff>
      <xdr:row>39</xdr:row>
      <xdr:rowOff>98878</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21299</xdr:rowOff>
    </xdr:from>
    <xdr:to>
      <xdr:col>102</xdr:col>
      <xdr:colOff>165100</xdr:colOff>
      <xdr:row>39</xdr:row>
      <xdr:rowOff>122899</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6707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139426</xdr:rowOff>
    </xdr:from>
    <xdr:ext cx="378565"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56017" y="648307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159113</xdr:rowOff>
    </xdr:from>
    <xdr:to>
      <xdr:col>98</xdr:col>
      <xdr:colOff>38100</xdr:colOff>
      <xdr:row>39</xdr:row>
      <xdr:rowOff>89263</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6674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105790</xdr:rowOff>
    </xdr:from>
    <xdr:ext cx="378565"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67017" y="6449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48078</xdr:rowOff>
    </xdr:from>
    <xdr:to>
      <xdr:col>116</xdr:col>
      <xdr:colOff>114300</xdr:colOff>
      <xdr:row>39</xdr:row>
      <xdr:rowOff>149678</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163665</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67876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48078</xdr:rowOff>
    </xdr:from>
    <xdr:to>
      <xdr:col>112</xdr:col>
      <xdr:colOff>38100</xdr:colOff>
      <xdr:row>39</xdr:row>
      <xdr:rowOff>149678</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140805</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39</xdr:row>
      <xdr:rowOff>48078</xdr:rowOff>
    </xdr:from>
    <xdr:to>
      <xdr:col>107</xdr:col>
      <xdr:colOff>101600</xdr:colOff>
      <xdr:row>39</xdr:row>
      <xdr:rowOff>149678</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140805</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39</xdr:row>
      <xdr:rowOff>48078</xdr:rowOff>
    </xdr:from>
    <xdr:to>
      <xdr:col>102</xdr:col>
      <xdr:colOff>165100</xdr:colOff>
      <xdr:row>39</xdr:row>
      <xdr:rowOff>149678</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140805</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39</xdr:row>
      <xdr:rowOff>48078</xdr:rowOff>
    </xdr:from>
    <xdr:to>
      <xdr:col>98</xdr:col>
      <xdr:colOff>38100</xdr:colOff>
      <xdr:row>39</xdr:row>
      <xdr:rowOff>149678</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140805</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ea"/>
              <a:ea typeface="+mn-ea"/>
              <a:cs typeface="+mn-cs"/>
            </a:rPr>
            <a:t>  総務費については、</a:t>
          </a:r>
          <a:r>
            <a:rPr kumimoji="1" lang="ja-JP" altLang="en-US" sz="1100">
              <a:solidFill>
                <a:schemeClr val="dk1"/>
              </a:solidFill>
              <a:effectLst/>
              <a:latin typeface="+mn-ea"/>
              <a:ea typeface="+mn-ea"/>
              <a:cs typeface="+mn-cs"/>
            </a:rPr>
            <a:t>物価高騰対応生活者支援給付金事業やデジタル田園都市国家構想交付金（拠点整備タイプ）事業などの影響に</a:t>
          </a:r>
          <a:r>
            <a:rPr kumimoji="1" lang="ja-JP" altLang="ja-JP" sz="1100">
              <a:solidFill>
                <a:schemeClr val="dk1"/>
              </a:solidFill>
              <a:effectLst/>
              <a:latin typeface="+mn-ea"/>
              <a:ea typeface="+mn-ea"/>
              <a:cs typeface="+mn-cs"/>
            </a:rPr>
            <a:t>よるもの。</a:t>
          </a:r>
          <a:endParaRPr lang="ja-JP" altLang="ja-JP" sz="1100">
            <a:effectLst/>
            <a:latin typeface="+mn-ea"/>
            <a:ea typeface="+mn-ea"/>
          </a:endParaRPr>
        </a:p>
        <a:p>
          <a:r>
            <a:rPr kumimoji="1" lang="ja-JP" altLang="ja-JP" sz="1100">
              <a:solidFill>
                <a:schemeClr val="dk1"/>
              </a:solidFill>
              <a:effectLst/>
              <a:latin typeface="+mn-ea"/>
              <a:ea typeface="+mn-ea"/>
              <a:cs typeface="+mn-cs"/>
            </a:rPr>
            <a:t>  </a:t>
          </a:r>
          <a:r>
            <a:rPr kumimoji="1" lang="ja-JP" altLang="en-US" sz="1100">
              <a:solidFill>
                <a:schemeClr val="dk1"/>
              </a:solidFill>
              <a:effectLst/>
              <a:latin typeface="+mn-ea"/>
              <a:ea typeface="+mn-ea"/>
              <a:cs typeface="+mn-cs"/>
            </a:rPr>
            <a:t>土木</a:t>
          </a:r>
          <a:r>
            <a:rPr kumimoji="1" lang="ja-JP" altLang="ja-JP" sz="1100">
              <a:solidFill>
                <a:schemeClr val="dk1"/>
              </a:solidFill>
              <a:effectLst/>
              <a:latin typeface="+mn-ea"/>
              <a:ea typeface="+mn-ea"/>
              <a:cs typeface="+mn-cs"/>
            </a:rPr>
            <a:t>費については、</a:t>
          </a:r>
          <a:r>
            <a:rPr kumimoji="1" lang="ja-JP" altLang="en-US" sz="1100">
              <a:solidFill>
                <a:schemeClr val="dk1"/>
              </a:solidFill>
              <a:effectLst/>
              <a:latin typeface="+mn-ea"/>
              <a:ea typeface="+mn-ea"/>
              <a:cs typeface="+mn-cs"/>
            </a:rPr>
            <a:t>公営住宅建設工事（長谷団地）や田尻港浚渫工事などの</a:t>
          </a:r>
          <a:r>
            <a:rPr kumimoji="1" lang="ja-JP" altLang="ja-JP" sz="1100">
              <a:solidFill>
                <a:schemeClr val="dk1"/>
              </a:solidFill>
              <a:effectLst/>
              <a:latin typeface="+mn-ea"/>
              <a:ea typeface="+mn-ea"/>
              <a:cs typeface="+mn-cs"/>
            </a:rPr>
            <a:t>影響によるもの。</a:t>
          </a:r>
          <a:endParaRPr lang="ja-JP" altLang="ja-JP" sz="1100">
            <a:effectLst/>
            <a:latin typeface="+mn-ea"/>
            <a:ea typeface="+mn-ea"/>
          </a:endParaRPr>
        </a:p>
        <a:p>
          <a:r>
            <a:rPr kumimoji="1" lang="ja-JP" altLang="ja-JP" sz="1100">
              <a:solidFill>
                <a:schemeClr val="dk1"/>
              </a:solidFill>
              <a:effectLst/>
              <a:latin typeface="+mn-ea"/>
              <a:ea typeface="+mn-ea"/>
              <a:cs typeface="+mn-cs"/>
            </a:rPr>
            <a:t>  消防費</a:t>
          </a:r>
          <a:r>
            <a:rPr kumimoji="1" lang="ja-JP" altLang="en-US" sz="1100">
              <a:solidFill>
                <a:srgbClr val="FF0000"/>
              </a:solidFill>
              <a:effectLst/>
              <a:latin typeface="+mn-ea"/>
              <a:ea typeface="+mn-ea"/>
              <a:cs typeface="+mn-cs"/>
            </a:rPr>
            <a:t>に</a:t>
          </a:r>
          <a:r>
            <a:rPr kumimoji="1" lang="ja-JP" altLang="ja-JP" sz="1100">
              <a:solidFill>
                <a:schemeClr val="dk1"/>
              </a:solidFill>
              <a:effectLst/>
              <a:latin typeface="+mn-ea"/>
              <a:ea typeface="+mn-ea"/>
              <a:cs typeface="+mn-cs"/>
            </a:rPr>
            <a:t>ついては、島間分団消防詰所建設事業の</a:t>
          </a:r>
          <a:r>
            <a:rPr kumimoji="1" lang="ja-JP" altLang="en-US" sz="1100">
              <a:solidFill>
                <a:schemeClr val="dk1"/>
              </a:solidFill>
              <a:effectLst/>
              <a:latin typeface="+mn-ea"/>
              <a:ea typeface="+mn-ea"/>
              <a:cs typeface="+mn-cs"/>
            </a:rPr>
            <a:t>終了</a:t>
          </a:r>
          <a:r>
            <a:rPr kumimoji="1" lang="ja-JP" altLang="ja-JP" sz="1100">
              <a:solidFill>
                <a:schemeClr val="dk1"/>
              </a:solidFill>
              <a:effectLst/>
              <a:latin typeface="+mn-ea"/>
              <a:ea typeface="+mn-ea"/>
              <a:cs typeface="+mn-cs"/>
            </a:rPr>
            <a:t>によるもの。  </a:t>
          </a:r>
          <a:endParaRPr lang="ja-JP" altLang="ja-JP" sz="1100">
            <a:effectLst/>
            <a:latin typeface="+mn-ea"/>
            <a:ea typeface="+mn-ea"/>
          </a:endParaRPr>
        </a:p>
        <a:p>
          <a:r>
            <a:rPr kumimoji="1" lang="ja-JP" altLang="ja-JP" sz="1100">
              <a:solidFill>
                <a:schemeClr val="dk1"/>
              </a:solidFill>
              <a:effectLst/>
              <a:latin typeface="+mn-ea"/>
              <a:ea typeface="+mn-ea"/>
              <a:cs typeface="+mn-cs"/>
            </a:rPr>
            <a:t>  教育費については、</a:t>
          </a:r>
          <a:r>
            <a:rPr kumimoji="1" lang="ja-JP" altLang="en-US" sz="1100">
              <a:solidFill>
                <a:schemeClr val="dk1"/>
              </a:solidFill>
              <a:effectLst/>
              <a:latin typeface="+mn-ea"/>
              <a:ea typeface="+mn-ea"/>
              <a:cs typeface="+mn-cs"/>
            </a:rPr>
            <a:t>中央公民館屋内運動場整備事業や町内小学校屋内運動場照明</a:t>
          </a:r>
          <a:r>
            <a:rPr kumimoji="1" lang="en-US" altLang="ja-JP" sz="1100">
              <a:solidFill>
                <a:schemeClr val="dk1"/>
              </a:solidFill>
              <a:effectLst/>
              <a:latin typeface="+mn-ea"/>
              <a:ea typeface="+mn-ea"/>
              <a:cs typeface="+mn-cs"/>
            </a:rPr>
            <a:t>LED</a:t>
          </a:r>
          <a:r>
            <a:rPr kumimoji="1" lang="ja-JP" altLang="en-US" sz="1100">
              <a:solidFill>
                <a:schemeClr val="dk1"/>
              </a:solidFill>
              <a:effectLst/>
              <a:latin typeface="+mn-ea"/>
              <a:ea typeface="+mn-ea"/>
              <a:cs typeface="+mn-cs"/>
            </a:rPr>
            <a:t>化事業など</a:t>
          </a:r>
          <a:r>
            <a:rPr kumimoji="1" lang="ja-JP" altLang="ja-JP" sz="1100">
              <a:solidFill>
                <a:schemeClr val="dk1"/>
              </a:solidFill>
              <a:effectLst/>
              <a:latin typeface="+mn-ea"/>
              <a:ea typeface="+mn-ea"/>
              <a:cs typeface="+mn-cs"/>
            </a:rPr>
            <a:t>の影響によるもの。</a:t>
          </a:r>
          <a:endParaRPr kumimoji="1" lang="en-US" altLang="ja-JP" sz="1100">
            <a:solidFill>
              <a:schemeClr val="dk1"/>
            </a:solidFill>
            <a:effectLst/>
            <a:latin typeface="+mn-ea"/>
            <a:ea typeface="+mn-ea"/>
            <a:cs typeface="+mn-cs"/>
          </a:endParaRPr>
        </a:p>
        <a:p>
          <a:r>
            <a:rPr kumimoji="1" lang="ja-JP" altLang="en-US" sz="1100">
              <a:solidFill>
                <a:schemeClr val="dk1"/>
              </a:solidFill>
              <a:effectLst/>
              <a:latin typeface="+mn-ea"/>
              <a:ea typeface="+mn-ea"/>
              <a:cs typeface="+mn-cs"/>
            </a:rPr>
            <a:t>  災害復旧費については、農地農業用施設災害復旧工事の影響によるもの。</a:t>
          </a:r>
          <a:endParaRPr lang="ja-JP" altLang="ja-JP" sz="1100">
            <a:effectLst/>
            <a:latin typeface="+mn-ea"/>
            <a:ea typeface="+mn-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鹿児島県南種子町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ea"/>
              <a:ea typeface="+mn-ea"/>
              <a:cs typeface="+mn-cs"/>
            </a:rPr>
            <a:t>  </a:t>
          </a:r>
          <a:endParaRPr kumimoji="1" lang="en-US" altLang="ja-JP" sz="1200">
            <a:solidFill>
              <a:schemeClr val="dk1"/>
            </a:solidFill>
            <a:effectLst/>
            <a:latin typeface="+mn-ea"/>
            <a:ea typeface="+mn-ea"/>
            <a:cs typeface="+mn-cs"/>
          </a:endParaRPr>
        </a:p>
        <a:p>
          <a:r>
            <a:rPr kumimoji="1" lang="ja-JP" altLang="ja-JP" sz="1200">
              <a:solidFill>
                <a:schemeClr val="dk1"/>
              </a:solidFill>
              <a:effectLst/>
              <a:latin typeface="+mn-ea"/>
              <a:ea typeface="+mn-ea"/>
              <a:cs typeface="+mn-cs"/>
            </a:rPr>
            <a:t>実質収支額については、</a:t>
          </a:r>
          <a:r>
            <a:rPr kumimoji="1" lang="ja-JP" altLang="en-US" sz="1200">
              <a:solidFill>
                <a:schemeClr val="dk1"/>
              </a:solidFill>
              <a:effectLst/>
              <a:latin typeface="+mn-ea"/>
              <a:ea typeface="+mn-ea"/>
              <a:cs typeface="+mn-cs"/>
            </a:rPr>
            <a:t>県支出金などの歳入が増加したため、増</a:t>
          </a:r>
          <a:r>
            <a:rPr kumimoji="1" lang="ja-JP" altLang="ja-JP" sz="1200">
              <a:solidFill>
                <a:schemeClr val="dk1"/>
              </a:solidFill>
              <a:effectLst/>
              <a:latin typeface="+mn-ea"/>
              <a:ea typeface="+mn-ea"/>
              <a:cs typeface="+mn-cs"/>
            </a:rPr>
            <a:t>となっている。</a:t>
          </a:r>
          <a:endParaRPr lang="ja-JP" altLang="ja-JP" sz="1200">
            <a:effectLst/>
            <a:latin typeface="+mn-ea"/>
            <a:ea typeface="+mn-ea"/>
          </a:endParaRPr>
        </a:p>
        <a:p>
          <a:r>
            <a:rPr kumimoji="1" lang="ja-JP" altLang="ja-JP" sz="1200">
              <a:solidFill>
                <a:schemeClr val="dk1"/>
              </a:solidFill>
              <a:effectLst/>
              <a:latin typeface="+mn-ea"/>
              <a:ea typeface="+mn-ea"/>
              <a:cs typeface="+mn-cs"/>
            </a:rPr>
            <a:t>  実質単年度収支については、</a:t>
          </a:r>
          <a:r>
            <a:rPr kumimoji="1" lang="ja-JP" altLang="en-US" sz="1200">
              <a:solidFill>
                <a:schemeClr val="dk1"/>
              </a:solidFill>
              <a:effectLst/>
              <a:latin typeface="+mn-ea"/>
              <a:ea typeface="+mn-ea"/>
              <a:cs typeface="+mn-cs"/>
            </a:rPr>
            <a:t>基金の取り崩しを行った影響により、赤字が増加している。</a:t>
          </a:r>
          <a:endParaRPr lang="ja-JP" altLang="ja-JP" sz="1200">
            <a:effectLst/>
            <a:latin typeface="+mn-ea"/>
            <a:ea typeface="+mn-ea"/>
          </a:endParaRPr>
        </a:p>
        <a:p>
          <a:r>
            <a:rPr kumimoji="1" lang="ja-JP" altLang="ja-JP" sz="1200">
              <a:solidFill>
                <a:schemeClr val="dk1"/>
              </a:solidFill>
              <a:effectLst/>
              <a:latin typeface="+mn-ea"/>
              <a:ea typeface="+mn-ea"/>
              <a:cs typeface="+mn-cs"/>
            </a:rPr>
            <a:t>  今後も町税等の適切な財源確保と事務事業の見直しによる歳出抑制に取り組み、健全な財政運営に努めていく。</a:t>
          </a:r>
          <a:endParaRPr lang="ja-JP" altLang="ja-JP" sz="1200">
            <a:effectLst/>
            <a:latin typeface="+mn-ea"/>
            <a:ea typeface="+mn-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鹿児島県南種子町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200">
              <a:solidFill>
                <a:schemeClr val="dk1"/>
              </a:solidFill>
              <a:effectLst/>
              <a:latin typeface="+mn-ea"/>
              <a:ea typeface="+mn-ea"/>
              <a:cs typeface="+mn-cs"/>
            </a:rPr>
            <a:t>  </a:t>
          </a:r>
          <a:endParaRPr kumimoji="1" lang="en-US" altLang="ja-JP" sz="1200">
            <a:solidFill>
              <a:schemeClr val="dk1"/>
            </a:solidFill>
            <a:effectLst/>
            <a:latin typeface="+mn-ea"/>
            <a:ea typeface="+mn-ea"/>
            <a:cs typeface="+mn-cs"/>
          </a:endParaRPr>
        </a:p>
        <a:p>
          <a:r>
            <a:rPr kumimoji="1" lang="ja-JP" altLang="ja-JP" sz="1200">
              <a:solidFill>
                <a:schemeClr val="dk1"/>
              </a:solidFill>
              <a:effectLst/>
              <a:latin typeface="+mn-ea"/>
              <a:ea typeface="+mn-ea"/>
              <a:cs typeface="+mn-cs"/>
            </a:rPr>
            <a:t>一般会計については、普通交付税の再算定の影響によるものである。  </a:t>
          </a:r>
          <a:endParaRPr lang="ja-JP" altLang="ja-JP" sz="1200">
            <a:effectLst/>
            <a:latin typeface="+mn-ea"/>
            <a:ea typeface="+mn-ea"/>
          </a:endParaRPr>
        </a:p>
        <a:p>
          <a:r>
            <a:rPr kumimoji="1" lang="ja-JP" altLang="ja-JP" sz="1200">
              <a:solidFill>
                <a:schemeClr val="dk1"/>
              </a:solidFill>
              <a:effectLst/>
              <a:latin typeface="+mn-ea"/>
              <a:ea typeface="+mn-ea"/>
              <a:cs typeface="+mn-cs"/>
            </a:rPr>
            <a:t>  事業会計・各特別会計で黒字となっている要因は、一般会計からの繰出金によるものである。</a:t>
          </a:r>
          <a:endParaRPr lang="ja-JP" altLang="ja-JP" sz="1200">
            <a:effectLst/>
            <a:latin typeface="+mn-ea"/>
            <a:ea typeface="+mn-ea"/>
          </a:endParaRPr>
        </a:p>
        <a:p>
          <a:r>
            <a:rPr kumimoji="1" lang="ja-JP" altLang="ja-JP" sz="1200">
              <a:solidFill>
                <a:schemeClr val="dk1"/>
              </a:solidFill>
              <a:effectLst/>
              <a:latin typeface="+mn-ea"/>
              <a:ea typeface="+mn-ea"/>
              <a:cs typeface="+mn-cs"/>
            </a:rPr>
            <a:t>  水道事業会計においては、令和</a:t>
          </a:r>
          <a:r>
            <a:rPr kumimoji="1" lang="en-US" altLang="ja-JP" sz="1200">
              <a:solidFill>
                <a:schemeClr val="dk1"/>
              </a:solidFill>
              <a:effectLst/>
              <a:latin typeface="+mn-ea"/>
              <a:ea typeface="+mn-ea"/>
              <a:cs typeface="+mn-cs"/>
            </a:rPr>
            <a:t>3</a:t>
          </a:r>
          <a:r>
            <a:rPr kumimoji="1" lang="ja-JP" altLang="ja-JP" sz="1200">
              <a:solidFill>
                <a:schemeClr val="dk1"/>
              </a:solidFill>
              <a:effectLst/>
              <a:latin typeface="+mn-ea"/>
              <a:ea typeface="+mn-ea"/>
              <a:cs typeface="+mn-cs"/>
            </a:rPr>
            <a:t>年</a:t>
          </a:r>
          <a:r>
            <a:rPr kumimoji="1" lang="en-US" altLang="ja-JP" sz="1200">
              <a:solidFill>
                <a:schemeClr val="dk1"/>
              </a:solidFill>
              <a:effectLst/>
              <a:latin typeface="+mn-ea"/>
              <a:ea typeface="+mn-ea"/>
              <a:cs typeface="+mn-cs"/>
            </a:rPr>
            <a:t>10</a:t>
          </a:r>
          <a:r>
            <a:rPr kumimoji="1" lang="ja-JP" altLang="ja-JP" sz="1200">
              <a:solidFill>
                <a:schemeClr val="dk1"/>
              </a:solidFill>
              <a:effectLst/>
              <a:latin typeface="+mn-ea"/>
              <a:ea typeface="+mn-ea"/>
              <a:cs typeface="+mn-cs"/>
            </a:rPr>
            <a:t>月から水道料金の見直しを行っており、今後も計画的な料金見直しを予定しているが、水道施設の老朽化に伴う施設更新費用の増加が今後見込まれる。</a:t>
          </a:r>
          <a:endParaRPr lang="ja-JP" altLang="ja-JP" sz="1200">
            <a:effectLst/>
            <a:latin typeface="+mn-ea"/>
            <a:ea typeface="+mn-ea"/>
          </a:endParaRPr>
        </a:p>
        <a:p>
          <a:r>
            <a:rPr kumimoji="1" lang="ja-JP" altLang="ja-JP" sz="1200">
              <a:solidFill>
                <a:schemeClr val="dk1"/>
              </a:solidFill>
              <a:effectLst/>
              <a:latin typeface="+mn-ea"/>
              <a:ea typeface="+mn-ea"/>
              <a:cs typeface="+mn-cs"/>
            </a:rPr>
            <a:t>  国民健康保険・介護保険・後期高齢者医療保険といった特別会計において、各会計間で連携を図りながら給付費抑制のための予防対策に今まで以上に取り組んでいく必要がある。</a:t>
          </a:r>
          <a:endParaRPr lang="ja-JP" altLang="ja-JP" sz="1200">
            <a:effectLst/>
            <a:latin typeface="+mn-ea"/>
            <a:ea typeface="+mn-ea"/>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 zeroHeight="1" x14ac:dyDescent="0.2"/>
  <cols>
    <col min="1" max="11" width="2.08984375" style="162" customWidth="1"/>
    <col min="12" max="12" width="2.26953125" style="162" customWidth="1"/>
    <col min="13" max="17" width="2.36328125" style="162" customWidth="1"/>
    <col min="18" max="119" width="2.08984375" style="162" customWidth="1"/>
    <col min="120" max="16384" width="0" style="162" hidden="1"/>
  </cols>
  <sheetData>
    <row r="1" spans="1:119" ht="33" customHeight="1" x14ac:dyDescent="0.2">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 thickBot="1" x14ac:dyDescent="0.25">
      <c r="B2" s="164" t="s">
        <v>77</v>
      </c>
      <c r="C2" s="164"/>
      <c r="D2" s="165"/>
    </row>
    <row r="3" spans="1:119" ht="18.75" customHeight="1" thickBot="1" x14ac:dyDescent="0.25">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2">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7180812</v>
      </c>
      <c r="BO4" s="358"/>
      <c r="BP4" s="358"/>
      <c r="BQ4" s="358"/>
      <c r="BR4" s="358"/>
      <c r="BS4" s="358"/>
      <c r="BT4" s="358"/>
      <c r="BU4" s="359"/>
      <c r="BV4" s="357">
        <v>6477999</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1.3</v>
      </c>
      <c r="CU4" s="364"/>
      <c r="CV4" s="364"/>
      <c r="CW4" s="364"/>
      <c r="CX4" s="364"/>
      <c r="CY4" s="364"/>
      <c r="CZ4" s="364"/>
      <c r="DA4" s="365"/>
      <c r="DB4" s="363">
        <v>1.2</v>
      </c>
      <c r="DC4" s="364"/>
      <c r="DD4" s="364"/>
      <c r="DE4" s="364"/>
      <c r="DF4" s="364"/>
      <c r="DG4" s="364"/>
      <c r="DH4" s="364"/>
      <c r="DI4" s="365"/>
    </row>
    <row r="5" spans="1:119" ht="18.75" customHeight="1" x14ac:dyDescent="0.2">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7090233</v>
      </c>
      <c r="BO5" s="395"/>
      <c r="BP5" s="395"/>
      <c r="BQ5" s="395"/>
      <c r="BR5" s="395"/>
      <c r="BS5" s="395"/>
      <c r="BT5" s="395"/>
      <c r="BU5" s="396"/>
      <c r="BV5" s="394">
        <v>6417831</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91.5</v>
      </c>
      <c r="CU5" s="392"/>
      <c r="CV5" s="392"/>
      <c r="CW5" s="392"/>
      <c r="CX5" s="392"/>
      <c r="CY5" s="392"/>
      <c r="CZ5" s="392"/>
      <c r="DA5" s="393"/>
      <c r="DB5" s="391">
        <v>90.5</v>
      </c>
      <c r="DC5" s="392"/>
      <c r="DD5" s="392"/>
      <c r="DE5" s="392"/>
      <c r="DF5" s="392"/>
      <c r="DG5" s="392"/>
      <c r="DH5" s="392"/>
      <c r="DI5" s="393"/>
    </row>
    <row r="6" spans="1:119" ht="18.75" customHeight="1" x14ac:dyDescent="0.2">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90579</v>
      </c>
      <c r="BO6" s="395"/>
      <c r="BP6" s="395"/>
      <c r="BQ6" s="395"/>
      <c r="BR6" s="395"/>
      <c r="BS6" s="395"/>
      <c r="BT6" s="395"/>
      <c r="BU6" s="396"/>
      <c r="BV6" s="394">
        <v>60168</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91.6</v>
      </c>
      <c r="CU6" s="432"/>
      <c r="CV6" s="432"/>
      <c r="CW6" s="432"/>
      <c r="CX6" s="432"/>
      <c r="CY6" s="432"/>
      <c r="CZ6" s="432"/>
      <c r="DA6" s="433"/>
      <c r="DB6" s="431">
        <v>90.9</v>
      </c>
      <c r="DC6" s="432"/>
      <c r="DD6" s="432"/>
      <c r="DE6" s="432"/>
      <c r="DF6" s="432"/>
      <c r="DG6" s="432"/>
      <c r="DH6" s="432"/>
      <c r="DI6" s="433"/>
    </row>
    <row r="7" spans="1:119" ht="18.75" customHeight="1" x14ac:dyDescent="0.2">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41817</v>
      </c>
      <c r="BO7" s="395"/>
      <c r="BP7" s="395"/>
      <c r="BQ7" s="395"/>
      <c r="BR7" s="395"/>
      <c r="BS7" s="395"/>
      <c r="BT7" s="395"/>
      <c r="BU7" s="396"/>
      <c r="BV7" s="394">
        <v>15951</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3893583</v>
      </c>
      <c r="CU7" s="395"/>
      <c r="CV7" s="395"/>
      <c r="CW7" s="395"/>
      <c r="CX7" s="395"/>
      <c r="CY7" s="395"/>
      <c r="CZ7" s="395"/>
      <c r="DA7" s="396"/>
      <c r="DB7" s="394">
        <v>3770229</v>
      </c>
      <c r="DC7" s="395"/>
      <c r="DD7" s="395"/>
      <c r="DE7" s="395"/>
      <c r="DF7" s="395"/>
      <c r="DG7" s="395"/>
      <c r="DH7" s="395"/>
      <c r="DI7" s="396"/>
    </row>
    <row r="8" spans="1:119" ht="18.75" customHeight="1" thickBot="1" x14ac:dyDescent="0.25">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48762</v>
      </c>
      <c r="BO8" s="395"/>
      <c r="BP8" s="395"/>
      <c r="BQ8" s="395"/>
      <c r="BR8" s="395"/>
      <c r="BS8" s="395"/>
      <c r="BT8" s="395"/>
      <c r="BU8" s="396"/>
      <c r="BV8" s="394">
        <v>44217</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0.24</v>
      </c>
      <c r="CU8" s="435"/>
      <c r="CV8" s="435"/>
      <c r="CW8" s="435"/>
      <c r="CX8" s="435"/>
      <c r="CY8" s="435"/>
      <c r="CZ8" s="435"/>
      <c r="DA8" s="436"/>
      <c r="DB8" s="434">
        <v>0.23</v>
      </c>
      <c r="DC8" s="435"/>
      <c r="DD8" s="435"/>
      <c r="DE8" s="435"/>
      <c r="DF8" s="435"/>
      <c r="DG8" s="435"/>
      <c r="DH8" s="435"/>
      <c r="DI8" s="436"/>
    </row>
    <row r="9" spans="1:119" ht="18.75" customHeight="1" thickBot="1" x14ac:dyDescent="0.25">
      <c r="A9" s="163"/>
      <c r="B9" s="388" t="s">
        <v>106</v>
      </c>
      <c r="C9" s="389"/>
      <c r="D9" s="389"/>
      <c r="E9" s="389"/>
      <c r="F9" s="389"/>
      <c r="G9" s="389"/>
      <c r="H9" s="389"/>
      <c r="I9" s="389"/>
      <c r="J9" s="389"/>
      <c r="K9" s="437"/>
      <c r="L9" s="438" t="s">
        <v>107</v>
      </c>
      <c r="M9" s="439"/>
      <c r="N9" s="439"/>
      <c r="O9" s="439"/>
      <c r="P9" s="439"/>
      <c r="Q9" s="440"/>
      <c r="R9" s="441">
        <v>5445</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4545</v>
      </c>
      <c r="BO9" s="395"/>
      <c r="BP9" s="395"/>
      <c r="BQ9" s="395"/>
      <c r="BR9" s="395"/>
      <c r="BS9" s="395"/>
      <c r="BT9" s="395"/>
      <c r="BU9" s="396"/>
      <c r="BV9" s="394">
        <v>-5071</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18</v>
      </c>
      <c r="CU9" s="392"/>
      <c r="CV9" s="392"/>
      <c r="CW9" s="392"/>
      <c r="CX9" s="392"/>
      <c r="CY9" s="392"/>
      <c r="CZ9" s="392"/>
      <c r="DA9" s="393"/>
      <c r="DB9" s="391">
        <v>18.7</v>
      </c>
      <c r="DC9" s="392"/>
      <c r="DD9" s="392"/>
      <c r="DE9" s="392"/>
      <c r="DF9" s="392"/>
      <c r="DG9" s="392"/>
      <c r="DH9" s="392"/>
      <c r="DI9" s="393"/>
    </row>
    <row r="10" spans="1:119" ht="18.75" customHeight="1" thickBot="1" x14ac:dyDescent="0.25">
      <c r="A10" s="163"/>
      <c r="B10" s="388"/>
      <c r="C10" s="389"/>
      <c r="D10" s="389"/>
      <c r="E10" s="389"/>
      <c r="F10" s="389"/>
      <c r="G10" s="389"/>
      <c r="H10" s="389"/>
      <c r="I10" s="389"/>
      <c r="J10" s="389"/>
      <c r="K10" s="437"/>
      <c r="L10" s="444" t="s">
        <v>112</v>
      </c>
      <c r="M10" s="424"/>
      <c r="N10" s="424"/>
      <c r="O10" s="424"/>
      <c r="P10" s="424"/>
      <c r="Q10" s="425"/>
      <c r="R10" s="445">
        <v>5745</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2919</v>
      </c>
      <c r="BO10" s="395"/>
      <c r="BP10" s="395"/>
      <c r="BQ10" s="395"/>
      <c r="BR10" s="395"/>
      <c r="BS10" s="395"/>
      <c r="BT10" s="395"/>
      <c r="BU10" s="396"/>
      <c r="BV10" s="394">
        <v>22</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5">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2">
      <c r="A12" s="163"/>
      <c r="B12" s="454" t="s">
        <v>123</v>
      </c>
      <c r="C12" s="455"/>
      <c r="D12" s="455"/>
      <c r="E12" s="455"/>
      <c r="F12" s="455"/>
      <c r="G12" s="455"/>
      <c r="H12" s="455"/>
      <c r="I12" s="455"/>
      <c r="J12" s="455"/>
      <c r="K12" s="456"/>
      <c r="L12" s="463" t="s">
        <v>124</v>
      </c>
      <c r="M12" s="464"/>
      <c r="N12" s="464"/>
      <c r="O12" s="464"/>
      <c r="P12" s="464"/>
      <c r="Q12" s="465"/>
      <c r="R12" s="466">
        <v>5196</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114</v>
      </c>
      <c r="AV12" s="427"/>
      <c r="AW12" s="427"/>
      <c r="AX12" s="427"/>
      <c r="AY12" s="428" t="s">
        <v>128</v>
      </c>
      <c r="AZ12" s="429"/>
      <c r="BA12" s="429"/>
      <c r="BB12" s="429"/>
      <c r="BC12" s="429"/>
      <c r="BD12" s="429"/>
      <c r="BE12" s="429"/>
      <c r="BF12" s="429"/>
      <c r="BG12" s="429"/>
      <c r="BH12" s="429"/>
      <c r="BI12" s="429"/>
      <c r="BJ12" s="429"/>
      <c r="BK12" s="429"/>
      <c r="BL12" s="429"/>
      <c r="BM12" s="430"/>
      <c r="BN12" s="394">
        <v>45100</v>
      </c>
      <c r="BO12" s="395"/>
      <c r="BP12" s="395"/>
      <c r="BQ12" s="395"/>
      <c r="BR12" s="395"/>
      <c r="BS12" s="395"/>
      <c r="BT12" s="395"/>
      <c r="BU12" s="396"/>
      <c r="BV12" s="394">
        <v>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2">
      <c r="A13" s="163"/>
      <c r="B13" s="457"/>
      <c r="C13" s="458"/>
      <c r="D13" s="458"/>
      <c r="E13" s="458"/>
      <c r="F13" s="458"/>
      <c r="G13" s="458"/>
      <c r="H13" s="458"/>
      <c r="I13" s="458"/>
      <c r="J13" s="458"/>
      <c r="K13" s="459"/>
      <c r="L13" s="172"/>
      <c r="M13" s="485" t="s">
        <v>130</v>
      </c>
      <c r="N13" s="486"/>
      <c r="O13" s="486"/>
      <c r="P13" s="486"/>
      <c r="Q13" s="487"/>
      <c r="R13" s="478">
        <v>5176</v>
      </c>
      <c r="S13" s="479"/>
      <c r="T13" s="479"/>
      <c r="U13" s="479"/>
      <c r="V13" s="480"/>
      <c r="W13" s="410" t="s">
        <v>131</v>
      </c>
      <c r="X13" s="411"/>
      <c r="Y13" s="411"/>
      <c r="Z13" s="411"/>
      <c r="AA13" s="411"/>
      <c r="AB13" s="401"/>
      <c r="AC13" s="445">
        <v>849</v>
      </c>
      <c r="AD13" s="446"/>
      <c r="AE13" s="446"/>
      <c r="AF13" s="446"/>
      <c r="AG13" s="488"/>
      <c r="AH13" s="445">
        <v>991</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-37636</v>
      </c>
      <c r="BO13" s="395"/>
      <c r="BP13" s="395"/>
      <c r="BQ13" s="395"/>
      <c r="BR13" s="395"/>
      <c r="BS13" s="395"/>
      <c r="BT13" s="395"/>
      <c r="BU13" s="396"/>
      <c r="BV13" s="394">
        <v>-5049</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10.3</v>
      </c>
      <c r="CU13" s="392"/>
      <c r="CV13" s="392"/>
      <c r="CW13" s="392"/>
      <c r="CX13" s="392"/>
      <c r="CY13" s="392"/>
      <c r="CZ13" s="392"/>
      <c r="DA13" s="393"/>
      <c r="DB13" s="391">
        <v>10.9</v>
      </c>
      <c r="DC13" s="392"/>
      <c r="DD13" s="392"/>
      <c r="DE13" s="392"/>
      <c r="DF13" s="392"/>
      <c r="DG13" s="392"/>
      <c r="DH13" s="392"/>
      <c r="DI13" s="393"/>
    </row>
    <row r="14" spans="1:119" ht="18.75" customHeight="1" thickBot="1" x14ac:dyDescent="0.25">
      <c r="A14" s="163"/>
      <c r="B14" s="457"/>
      <c r="C14" s="458"/>
      <c r="D14" s="458"/>
      <c r="E14" s="458"/>
      <c r="F14" s="458"/>
      <c r="G14" s="458"/>
      <c r="H14" s="458"/>
      <c r="I14" s="458"/>
      <c r="J14" s="458"/>
      <c r="K14" s="459"/>
      <c r="L14" s="475" t="s">
        <v>135</v>
      </c>
      <c r="M14" s="476"/>
      <c r="N14" s="476"/>
      <c r="O14" s="476"/>
      <c r="P14" s="476"/>
      <c r="Q14" s="477"/>
      <c r="R14" s="478">
        <v>5288</v>
      </c>
      <c r="S14" s="479"/>
      <c r="T14" s="479"/>
      <c r="U14" s="479"/>
      <c r="V14" s="480"/>
      <c r="W14" s="384"/>
      <c r="X14" s="385"/>
      <c r="Y14" s="385"/>
      <c r="Z14" s="385"/>
      <c r="AA14" s="385"/>
      <c r="AB14" s="374"/>
      <c r="AC14" s="481">
        <v>27.7</v>
      </c>
      <c r="AD14" s="482"/>
      <c r="AE14" s="482"/>
      <c r="AF14" s="482"/>
      <c r="AG14" s="483"/>
      <c r="AH14" s="481">
        <v>30.1</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t="s">
        <v>122</v>
      </c>
      <c r="CU14" s="493"/>
      <c r="CV14" s="493"/>
      <c r="CW14" s="493"/>
      <c r="CX14" s="493"/>
      <c r="CY14" s="493"/>
      <c r="CZ14" s="493"/>
      <c r="DA14" s="494"/>
      <c r="DB14" s="492" t="s">
        <v>122</v>
      </c>
      <c r="DC14" s="493"/>
      <c r="DD14" s="493"/>
      <c r="DE14" s="493"/>
      <c r="DF14" s="493"/>
      <c r="DG14" s="493"/>
      <c r="DH14" s="493"/>
      <c r="DI14" s="494"/>
    </row>
    <row r="15" spans="1:119" ht="18.75" customHeight="1" x14ac:dyDescent="0.2">
      <c r="A15" s="163"/>
      <c r="B15" s="457"/>
      <c r="C15" s="458"/>
      <c r="D15" s="458"/>
      <c r="E15" s="458"/>
      <c r="F15" s="458"/>
      <c r="G15" s="458"/>
      <c r="H15" s="458"/>
      <c r="I15" s="458"/>
      <c r="J15" s="458"/>
      <c r="K15" s="459"/>
      <c r="L15" s="172"/>
      <c r="M15" s="485" t="s">
        <v>130</v>
      </c>
      <c r="N15" s="486"/>
      <c r="O15" s="486"/>
      <c r="P15" s="486"/>
      <c r="Q15" s="487"/>
      <c r="R15" s="478">
        <v>5271</v>
      </c>
      <c r="S15" s="479"/>
      <c r="T15" s="479"/>
      <c r="U15" s="479"/>
      <c r="V15" s="480"/>
      <c r="W15" s="410" t="s">
        <v>137</v>
      </c>
      <c r="X15" s="411"/>
      <c r="Y15" s="411"/>
      <c r="Z15" s="411"/>
      <c r="AA15" s="411"/>
      <c r="AB15" s="401"/>
      <c r="AC15" s="445">
        <v>336</v>
      </c>
      <c r="AD15" s="446"/>
      <c r="AE15" s="446"/>
      <c r="AF15" s="446"/>
      <c r="AG15" s="488"/>
      <c r="AH15" s="445">
        <v>383</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903005</v>
      </c>
      <c r="BO15" s="358"/>
      <c r="BP15" s="358"/>
      <c r="BQ15" s="358"/>
      <c r="BR15" s="358"/>
      <c r="BS15" s="358"/>
      <c r="BT15" s="358"/>
      <c r="BU15" s="359"/>
      <c r="BV15" s="357">
        <v>854565</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x14ac:dyDescent="0.2">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11</v>
      </c>
      <c r="AD16" s="482"/>
      <c r="AE16" s="482"/>
      <c r="AF16" s="482"/>
      <c r="AG16" s="483"/>
      <c r="AH16" s="481">
        <v>11.6</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3644878</v>
      </c>
      <c r="BO16" s="395"/>
      <c r="BP16" s="395"/>
      <c r="BQ16" s="395"/>
      <c r="BR16" s="395"/>
      <c r="BS16" s="395"/>
      <c r="BT16" s="395"/>
      <c r="BU16" s="396"/>
      <c r="BV16" s="394">
        <v>3527241</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5">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1883</v>
      </c>
      <c r="AD17" s="446"/>
      <c r="AE17" s="446"/>
      <c r="AF17" s="446"/>
      <c r="AG17" s="488"/>
      <c r="AH17" s="445">
        <v>1915</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1144296</v>
      </c>
      <c r="BO17" s="395"/>
      <c r="BP17" s="395"/>
      <c r="BQ17" s="395"/>
      <c r="BR17" s="395"/>
      <c r="BS17" s="395"/>
      <c r="BT17" s="395"/>
      <c r="BU17" s="396"/>
      <c r="BV17" s="394">
        <v>1080398</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5">
      <c r="A18" s="163"/>
      <c r="B18" s="516" t="s">
        <v>147</v>
      </c>
      <c r="C18" s="437"/>
      <c r="D18" s="437"/>
      <c r="E18" s="517"/>
      <c r="F18" s="517"/>
      <c r="G18" s="517"/>
      <c r="H18" s="517"/>
      <c r="I18" s="517"/>
      <c r="J18" s="517"/>
      <c r="K18" s="517"/>
      <c r="L18" s="518">
        <v>109.94</v>
      </c>
      <c r="M18" s="518"/>
      <c r="N18" s="518"/>
      <c r="O18" s="518"/>
      <c r="P18" s="518"/>
      <c r="Q18" s="518"/>
      <c r="R18" s="519"/>
      <c r="S18" s="519"/>
      <c r="T18" s="519"/>
      <c r="U18" s="519"/>
      <c r="V18" s="520"/>
      <c r="W18" s="412"/>
      <c r="X18" s="413"/>
      <c r="Y18" s="413"/>
      <c r="Z18" s="413"/>
      <c r="AA18" s="413"/>
      <c r="AB18" s="404"/>
      <c r="AC18" s="521">
        <v>61.4</v>
      </c>
      <c r="AD18" s="522"/>
      <c r="AE18" s="522"/>
      <c r="AF18" s="522"/>
      <c r="AG18" s="523"/>
      <c r="AH18" s="521">
        <v>58.2</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3591256</v>
      </c>
      <c r="BO18" s="395"/>
      <c r="BP18" s="395"/>
      <c r="BQ18" s="395"/>
      <c r="BR18" s="395"/>
      <c r="BS18" s="395"/>
      <c r="BT18" s="395"/>
      <c r="BU18" s="396"/>
      <c r="BV18" s="394">
        <v>3427834</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5">
      <c r="A19" s="163"/>
      <c r="B19" s="516" t="s">
        <v>149</v>
      </c>
      <c r="C19" s="437"/>
      <c r="D19" s="437"/>
      <c r="E19" s="517"/>
      <c r="F19" s="517"/>
      <c r="G19" s="517"/>
      <c r="H19" s="517"/>
      <c r="I19" s="517"/>
      <c r="J19" s="517"/>
      <c r="K19" s="517"/>
      <c r="L19" s="525">
        <v>50</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4267337</v>
      </c>
      <c r="BO19" s="395"/>
      <c r="BP19" s="395"/>
      <c r="BQ19" s="395"/>
      <c r="BR19" s="395"/>
      <c r="BS19" s="395"/>
      <c r="BT19" s="395"/>
      <c r="BU19" s="396"/>
      <c r="BV19" s="394">
        <v>4236123</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5">
      <c r="A20" s="163"/>
      <c r="B20" s="516" t="s">
        <v>151</v>
      </c>
      <c r="C20" s="437"/>
      <c r="D20" s="437"/>
      <c r="E20" s="517"/>
      <c r="F20" s="517"/>
      <c r="G20" s="517"/>
      <c r="H20" s="517"/>
      <c r="I20" s="517"/>
      <c r="J20" s="517"/>
      <c r="K20" s="517"/>
      <c r="L20" s="525">
        <v>2673</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5">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2">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5302407</v>
      </c>
      <c r="BO22" s="358"/>
      <c r="BP22" s="358"/>
      <c r="BQ22" s="358"/>
      <c r="BR22" s="358"/>
      <c r="BS22" s="358"/>
      <c r="BT22" s="358"/>
      <c r="BU22" s="359"/>
      <c r="BV22" s="357">
        <v>5396983</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2">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5236605</v>
      </c>
      <c r="BO23" s="395"/>
      <c r="BP23" s="395"/>
      <c r="BQ23" s="395"/>
      <c r="BR23" s="395"/>
      <c r="BS23" s="395"/>
      <c r="BT23" s="395"/>
      <c r="BU23" s="396"/>
      <c r="BV23" s="394">
        <v>5342454</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5">
      <c r="A24" s="163"/>
      <c r="B24" s="565"/>
      <c r="C24" s="541"/>
      <c r="D24" s="542"/>
      <c r="E24" s="444" t="s">
        <v>161</v>
      </c>
      <c r="F24" s="424"/>
      <c r="G24" s="424"/>
      <c r="H24" s="424"/>
      <c r="I24" s="424"/>
      <c r="J24" s="424"/>
      <c r="K24" s="425"/>
      <c r="L24" s="445">
        <v>1</v>
      </c>
      <c r="M24" s="446"/>
      <c r="N24" s="446"/>
      <c r="O24" s="446"/>
      <c r="P24" s="488"/>
      <c r="Q24" s="445">
        <v>7610</v>
      </c>
      <c r="R24" s="446"/>
      <c r="S24" s="446"/>
      <c r="T24" s="446"/>
      <c r="U24" s="446"/>
      <c r="V24" s="488"/>
      <c r="W24" s="540"/>
      <c r="X24" s="541"/>
      <c r="Y24" s="542"/>
      <c r="Z24" s="444" t="s">
        <v>162</v>
      </c>
      <c r="AA24" s="424"/>
      <c r="AB24" s="424"/>
      <c r="AC24" s="424"/>
      <c r="AD24" s="424"/>
      <c r="AE24" s="424"/>
      <c r="AF24" s="424"/>
      <c r="AG24" s="425"/>
      <c r="AH24" s="445">
        <v>88</v>
      </c>
      <c r="AI24" s="446"/>
      <c r="AJ24" s="446"/>
      <c r="AK24" s="446"/>
      <c r="AL24" s="488"/>
      <c r="AM24" s="445">
        <v>290136</v>
      </c>
      <c r="AN24" s="446"/>
      <c r="AO24" s="446"/>
      <c r="AP24" s="446"/>
      <c r="AQ24" s="446"/>
      <c r="AR24" s="488"/>
      <c r="AS24" s="445">
        <v>3297</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3885709</v>
      </c>
      <c r="BO24" s="395"/>
      <c r="BP24" s="395"/>
      <c r="BQ24" s="395"/>
      <c r="BR24" s="395"/>
      <c r="BS24" s="395"/>
      <c r="BT24" s="395"/>
      <c r="BU24" s="396"/>
      <c r="BV24" s="394">
        <v>3818276</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2">
      <c r="A25" s="163"/>
      <c r="B25" s="565"/>
      <c r="C25" s="541"/>
      <c r="D25" s="542"/>
      <c r="E25" s="444" t="s">
        <v>164</v>
      </c>
      <c r="F25" s="424"/>
      <c r="G25" s="424"/>
      <c r="H25" s="424"/>
      <c r="I25" s="424"/>
      <c r="J25" s="424"/>
      <c r="K25" s="425"/>
      <c r="L25" s="445">
        <v>1</v>
      </c>
      <c r="M25" s="446"/>
      <c r="N25" s="446"/>
      <c r="O25" s="446"/>
      <c r="P25" s="488"/>
      <c r="Q25" s="445">
        <v>6000</v>
      </c>
      <c r="R25" s="446"/>
      <c r="S25" s="446"/>
      <c r="T25" s="446"/>
      <c r="U25" s="446"/>
      <c r="V25" s="488"/>
      <c r="W25" s="540"/>
      <c r="X25" s="541"/>
      <c r="Y25" s="542"/>
      <c r="Z25" s="444" t="s">
        <v>165</v>
      </c>
      <c r="AA25" s="424"/>
      <c r="AB25" s="424"/>
      <c r="AC25" s="424"/>
      <c r="AD25" s="424"/>
      <c r="AE25" s="424"/>
      <c r="AF25" s="424"/>
      <c r="AG25" s="425"/>
      <c r="AH25" s="445" t="s">
        <v>122</v>
      </c>
      <c r="AI25" s="446"/>
      <c r="AJ25" s="446"/>
      <c r="AK25" s="446"/>
      <c r="AL25" s="488"/>
      <c r="AM25" s="445" t="s">
        <v>122</v>
      </c>
      <c r="AN25" s="446"/>
      <c r="AO25" s="446"/>
      <c r="AP25" s="446"/>
      <c r="AQ25" s="446"/>
      <c r="AR25" s="488"/>
      <c r="AS25" s="445" t="s">
        <v>122</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2511027</v>
      </c>
      <c r="BO25" s="358"/>
      <c r="BP25" s="358"/>
      <c r="BQ25" s="358"/>
      <c r="BR25" s="358"/>
      <c r="BS25" s="358"/>
      <c r="BT25" s="358"/>
      <c r="BU25" s="359"/>
      <c r="BV25" s="357">
        <v>2645194</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2">
      <c r="A26" s="163"/>
      <c r="B26" s="565"/>
      <c r="C26" s="541"/>
      <c r="D26" s="542"/>
      <c r="E26" s="444" t="s">
        <v>167</v>
      </c>
      <c r="F26" s="424"/>
      <c r="G26" s="424"/>
      <c r="H26" s="424"/>
      <c r="I26" s="424"/>
      <c r="J26" s="424"/>
      <c r="K26" s="425"/>
      <c r="L26" s="445">
        <v>1</v>
      </c>
      <c r="M26" s="446"/>
      <c r="N26" s="446"/>
      <c r="O26" s="446"/>
      <c r="P26" s="488"/>
      <c r="Q26" s="445">
        <v>5670</v>
      </c>
      <c r="R26" s="446"/>
      <c r="S26" s="446"/>
      <c r="T26" s="446"/>
      <c r="U26" s="446"/>
      <c r="V26" s="488"/>
      <c r="W26" s="540"/>
      <c r="X26" s="541"/>
      <c r="Y26" s="542"/>
      <c r="Z26" s="444" t="s">
        <v>168</v>
      </c>
      <c r="AA26" s="546"/>
      <c r="AB26" s="546"/>
      <c r="AC26" s="546"/>
      <c r="AD26" s="546"/>
      <c r="AE26" s="546"/>
      <c r="AF26" s="546"/>
      <c r="AG26" s="547"/>
      <c r="AH26" s="445" t="s">
        <v>122</v>
      </c>
      <c r="AI26" s="446"/>
      <c r="AJ26" s="446"/>
      <c r="AK26" s="446"/>
      <c r="AL26" s="488"/>
      <c r="AM26" s="445" t="s">
        <v>122</v>
      </c>
      <c r="AN26" s="446"/>
      <c r="AO26" s="446"/>
      <c r="AP26" s="446"/>
      <c r="AQ26" s="446"/>
      <c r="AR26" s="488"/>
      <c r="AS26" s="445" t="s">
        <v>122</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5">
      <c r="A27" s="163"/>
      <c r="B27" s="565"/>
      <c r="C27" s="541"/>
      <c r="D27" s="542"/>
      <c r="E27" s="444" t="s">
        <v>170</v>
      </c>
      <c r="F27" s="424"/>
      <c r="G27" s="424"/>
      <c r="H27" s="424"/>
      <c r="I27" s="424"/>
      <c r="J27" s="424"/>
      <c r="K27" s="425"/>
      <c r="L27" s="445">
        <v>1</v>
      </c>
      <c r="M27" s="446"/>
      <c r="N27" s="446"/>
      <c r="O27" s="446"/>
      <c r="P27" s="488"/>
      <c r="Q27" s="445">
        <v>3040</v>
      </c>
      <c r="R27" s="446"/>
      <c r="S27" s="446"/>
      <c r="T27" s="446"/>
      <c r="U27" s="446"/>
      <c r="V27" s="488"/>
      <c r="W27" s="540"/>
      <c r="X27" s="541"/>
      <c r="Y27" s="542"/>
      <c r="Z27" s="444" t="s">
        <v>171</v>
      </c>
      <c r="AA27" s="424"/>
      <c r="AB27" s="424"/>
      <c r="AC27" s="424"/>
      <c r="AD27" s="424"/>
      <c r="AE27" s="424"/>
      <c r="AF27" s="424"/>
      <c r="AG27" s="425"/>
      <c r="AH27" s="445">
        <v>1</v>
      </c>
      <c r="AI27" s="446"/>
      <c r="AJ27" s="446"/>
      <c r="AK27" s="446"/>
      <c r="AL27" s="488"/>
      <c r="AM27" s="445" t="s">
        <v>172</v>
      </c>
      <c r="AN27" s="446"/>
      <c r="AO27" s="446"/>
      <c r="AP27" s="446"/>
      <c r="AQ27" s="446"/>
      <c r="AR27" s="488"/>
      <c r="AS27" s="445" t="s">
        <v>172</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v>153904</v>
      </c>
      <c r="BO27" s="514"/>
      <c r="BP27" s="514"/>
      <c r="BQ27" s="514"/>
      <c r="BR27" s="514"/>
      <c r="BS27" s="514"/>
      <c r="BT27" s="514"/>
      <c r="BU27" s="515"/>
      <c r="BV27" s="513">
        <v>153901</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2">
      <c r="A28" s="163"/>
      <c r="B28" s="565"/>
      <c r="C28" s="541"/>
      <c r="D28" s="542"/>
      <c r="E28" s="444" t="s">
        <v>174</v>
      </c>
      <c r="F28" s="424"/>
      <c r="G28" s="424"/>
      <c r="H28" s="424"/>
      <c r="I28" s="424"/>
      <c r="J28" s="424"/>
      <c r="K28" s="425"/>
      <c r="L28" s="445">
        <v>1</v>
      </c>
      <c r="M28" s="446"/>
      <c r="N28" s="446"/>
      <c r="O28" s="446"/>
      <c r="P28" s="488"/>
      <c r="Q28" s="445">
        <v>2510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1058760</v>
      </c>
      <c r="BO28" s="358"/>
      <c r="BP28" s="358"/>
      <c r="BQ28" s="358"/>
      <c r="BR28" s="358"/>
      <c r="BS28" s="358"/>
      <c r="BT28" s="358"/>
      <c r="BU28" s="359"/>
      <c r="BV28" s="357">
        <v>1077941</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2">
      <c r="A29" s="163"/>
      <c r="B29" s="565"/>
      <c r="C29" s="541"/>
      <c r="D29" s="542"/>
      <c r="E29" s="444" t="s">
        <v>177</v>
      </c>
      <c r="F29" s="424"/>
      <c r="G29" s="424"/>
      <c r="H29" s="424"/>
      <c r="I29" s="424"/>
      <c r="J29" s="424"/>
      <c r="K29" s="425"/>
      <c r="L29" s="445">
        <v>8</v>
      </c>
      <c r="M29" s="446"/>
      <c r="N29" s="446"/>
      <c r="O29" s="446"/>
      <c r="P29" s="488"/>
      <c r="Q29" s="445">
        <v>2280</v>
      </c>
      <c r="R29" s="446"/>
      <c r="S29" s="446"/>
      <c r="T29" s="446"/>
      <c r="U29" s="446"/>
      <c r="V29" s="488"/>
      <c r="W29" s="543"/>
      <c r="X29" s="544"/>
      <c r="Y29" s="545"/>
      <c r="Z29" s="444" t="s">
        <v>178</v>
      </c>
      <c r="AA29" s="424"/>
      <c r="AB29" s="424"/>
      <c r="AC29" s="424"/>
      <c r="AD29" s="424"/>
      <c r="AE29" s="424"/>
      <c r="AF29" s="424"/>
      <c r="AG29" s="425"/>
      <c r="AH29" s="445">
        <v>89</v>
      </c>
      <c r="AI29" s="446"/>
      <c r="AJ29" s="446"/>
      <c r="AK29" s="446"/>
      <c r="AL29" s="488"/>
      <c r="AM29" s="445">
        <v>295115</v>
      </c>
      <c r="AN29" s="446"/>
      <c r="AO29" s="446"/>
      <c r="AP29" s="446"/>
      <c r="AQ29" s="446"/>
      <c r="AR29" s="488"/>
      <c r="AS29" s="445">
        <v>3316</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475073</v>
      </c>
      <c r="BO29" s="395"/>
      <c r="BP29" s="395"/>
      <c r="BQ29" s="395"/>
      <c r="BR29" s="395"/>
      <c r="BS29" s="395"/>
      <c r="BT29" s="395"/>
      <c r="BU29" s="396"/>
      <c r="BV29" s="394">
        <v>474151</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5">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93.9</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1218413</v>
      </c>
      <c r="BO30" s="514"/>
      <c r="BP30" s="514"/>
      <c r="BQ30" s="514"/>
      <c r="BR30" s="514"/>
      <c r="BS30" s="514"/>
      <c r="BT30" s="514"/>
      <c r="BU30" s="515"/>
      <c r="BV30" s="513">
        <v>1351020</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2">
      <c r="A31" s="163"/>
      <c r="B31" s="185"/>
      <c r="DI31" s="186"/>
    </row>
    <row r="32" spans="1:113" ht="13.5" customHeight="1" x14ac:dyDescent="0.2">
      <c r="A32" s="163"/>
      <c r="B32" s="187"/>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6"/>
    </row>
    <row r="33" spans="1:113" ht="13.5" customHeight="1" x14ac:dyDescent="0.2">
      <c r="A33" s="163"/>
      <c r="B33" s="187"/>
      <c r="C33" s="418" t="s">
        <v>187</v>
      </c>
      <c r="D33" s="418"/>
      <c r="E33" s="383" t="s">
        <v>188</v>
      </c>
      <c r="F33" s="383"/>
      <c r="G33" s="383"/>
      <c r="H33" s="383"/>
      <c r="I33" s="383"/>
      <c r="J33" s="383"/>
      <c r="K33" s="383"/>
      <c r="L33" s="383"/>
      <c r="M33" s="383"/>
      <c r="N33" s="383"/>
      <c r="O33" s="383"/>
      <c r="P33" s="383"/>
      <c r="Q33" s="383"/>
      <c r="R33" s="383"/>
      <c r="S33" s="383"/>
      <c r="T33" s="188"/>
      <c r="U33" s="418" t="s">
        <v>187</v>
      </c>
      <c r="V33" s="418"/>
      <c r="W33" s="383" t="s">
        <v>188</v>
      </c>
      <c r="X33" s="383"/>
      <c r="Y33" s="383"/>
      <c r="Z33" s="383"/>
      <c r="AA33" s="383"/>
      <c r="AB33" s="383"/>
      <c r="AC33" s="383"/>
      <c r="AD33" s="383"/>
      <c r="AE33" s="383"/>
      <c r="AF33" s="383"/>
      <c r="AG33" s="383"/>
      <c r="AH33" s="383"/>
      <c r="AI33" s="383"/>
      <c r="AJ33" s="383"/>
      <c r="AK33" s="383"/>
      <c r="AL33" s="188"/>
      <c r="AM33" s="418" t="s">
        <v>187</v>
      </c>
      <c r="AN33" s="418"/>
      <c r="AO33" s="383" t="s">
        <v>188</v>
      </c>
      <c r="AP33" s="383"/>
      <c r="AQ33" s="383"/>
      <c r="AR33" s="383"/>
      <c r="AS33" s="383"/>
      <c r="AT33" s="383"/>
      <c r="AU33" s="383"/>
      <c r="AV33" s="383"/>
      <c r="AW33" s="383"/>
      <c r="AX33" s="383"/>
      <c r="AY33" s="383"/>
      <c r="AZ33" s="383"/>
      <c r="BA33" s="383"/>
      <c r="BB33" s="383"/>
      <c r="BC33" s="383"/>
      <c r="BD33" s="189"/>
      <c r="BE33" s="383" t="s">
        <v>189</v>
      </c>
      <c r="BF33" s="383"/>
      <c r="BG33" s="383" t="s">
        <v>190</v>
      </c>
      <c r="BH33" s="383"/>
      <c r="BI33" s="383"/>
      <c r="BJ33" s="383"/>
      <c r="BK33" s="383"/>
      <c r="BL33" s="383"/>
      <c r="BM33" s="383"/>
      <c r="BN33" s="383"/>
      <c r="BO33" s="383"/>
      <c r="BP33" s="383"/>
      <c r="BQ33" s="383"/>
      <c r="BR33" s="383"/>
      <c r="BS33" s="383"/>
      <c r="BT33" s="383"/>
      <c r="BU33" s="383"/>
      <c r="BV33" s="189"/>
      <c r="BW33" s="418" t="s">
        <v>189</v>
      </c>
      <c r="BX33" s="418"/>
      <c r="BY33" s="383" t="s">
        <v>191</v>
      </c>
      <c r="BZ33" s="383"/>
      <c r="CA33" s="383"/>
      <c r="CB33" s="383"/>
      <c r="CC33" s="383"/>
      <c r="CD33" s="383"/>
      <c r="CE33" s="383"/>
      <c r="CF33" s="383"/>
      <c r="CG33" s="383"/>
      <c r="CH33" s="383"/>
      <c r="CI33" s="383"/>
      <c r="CJ33" s="383"/>
      <c r="CK33" s="383"/>
      <c r="CL33" s="383"/>
      <c r="CM33" s="383"/>
      <c r="CN33" s="188"/>
      <c r="CO33" s="418" t="s">
        <v>187</v>
      </c>
      <c r="CP33" s="418"/>
      <c r="CQ33" s="383" t="s">
        <v>192</v>
      </c>
      <c r="CR33" s="383"/>
      <c r="CS33" s="383"/>
      <c r="CT33" s="383"/>
      <c r="CU33" s="383"/>
      <c r="CV33" s="383"/>
      <c r="CW33" s="383"/>
      <c r="CX33" s="383"/>
      <c r="CY33" s="383"/>
      <c r="CZ33" s="383"/>
      <c r="DA33" s="383"/>
      <c r="DB33" s="383"/>
      <c r="DC33" s="383"/>
      <c r="DD33" s="383"/>
      <c r="DE33" s="383"/>
      <c r="DF33" s="188"/>
      <c r="DG33" s="583" t="s">
        <v>193</v>
      </c>
      <c r="DH33" s="583"/>
      <c r="DI33" s="190"/>
    </row>
    <row r="34" spans="1:113" ht="32.25" customHeight="1" x14ac:dyDescent="0.2">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国民健康保険事業勘定特別会計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南種子町水道事業会計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6</v>
      </c>
      <c r="BX34" s="584"/>
      <c r="BY34" s="585" t="str">
        <f>IF('各会計、関係団体の財政状況及び健全化判断比率'!B68="","",'各会計、関係団体の財政状況及び健全化判断比率'!B68)</f>
        <v>鹿児島県市町村総合事務組合</v>
      </c>
      <c r="BZ34" s="585"/>
      <c r="CA34" s="585"/>
      <c r="CB34" s="585"/>
      <c r="CC34" s="585"/>
      <c r="CD34" s="585"/>
      <c r="CE34" s="585"/>
      <c r="CF34" s="585"/>
      <c r="CG34" s="585"/>
      <c r="CH34" s="585"/>
      <c r="CI34" s="585"/>
      <c r="CJ34" s="585"/>
      <c r="CK34" s="585"/>
      <c r="CL34" s="585"/>
      <c r="CM34" s="585"/>
      <c r="CN34" s="163"/>
      <c r="CO34" s="584" t="str">
        <f>IF(CQ34="","",MAX(C34:D43,U34:V43,AM34:AN43,BE34:BF43,BW34:BX43)+1)</f>
        <v/>
      </c>
      <c r="CP34" s="584"/>
      <c r="CQ34" s="585" t="str">
        <f>IF('各会計、関係団体の財政状況及び健全化判断比率'!BS7="","",'各会計、関係団体の財政状況及び健全化判断比率'!BS7)</f>
        <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x14ac:dyDescent="0.2">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t="str">
        <f t="shared" ref="AM35:AM43" si="0">IF(AO35="","",AM34+1)</f>
        <v/>
      </c>
      <c r="AN35" s="584"/>
      <c r="AO35" s="585"/>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7</v>
      </c>
      <c r="BX35" s="584"/>
      <c r="BY35" s="585" t="str">
        <f>IF('各会計、関係団体の財政状況及び健全化判断比率'!B69="","",'各会計、関係団体の財政状況及び健全化判断比率'!B69)</f>
        <v>中南衛生管理組合</v>
      </c>
      <c r="BZ35" s="585"/>
      <c r="CA35" s="585"/>
      <c r="CB35" s="585"/>
      <c r="CC35" s="585"/>
      <c r="CD35" s="585"/>
      <c r="CE35" s="585"/>
      <c r="CF35" s="585"/>
      <c r="CG35" s="585"/>
      <c r="CH35" s="585"/>
      <c r="CI35" s="585"/>
      <c r="CJ35" s="585"/>
      <c r="CK35" s="585"/>
      <c r="CL35" s="585"/>
      <c r="CM35" s="585"/>
      <c r="CN35" s="163"/>
      <c r="CO35" s="584" t="str">
        <f t="shared" ref="CO35:CO43" si="3">IF(CQ35="","",CO34+1)</f>
        <v/>
      </c>
      <c r="CP35" s="584"/>
      <c r="CQ35" s="585" t="str">
        <f>IF('各会計、関係団体の財政状況及び健全化判断比率'!BS8="","",'各会計、関係団体の財政状況及び健全化判断比率'!BS8)</f>
        <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x14ac:dyDescent="0.2">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後期高齢者医療保険特別会計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8</v>
      </c>
      <c r="BX36" s="584"/>
      <c r="BY36" s="585" t="str">
        <f>IF('各会計、関係団体の財政状況及び健全化判断比率'!B70="","",'各会計、関係団体の財政状況及び健全化判断比率'!B70)</f>
        <v>熊毛地区消防組合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x14ac:dyDescent="0.2">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9</v>
      </c>
      <c r="BX37" s="584"/>
      <c r="BY37" s="585" t="str">
        <f>IF('各会計、関係団体の財政状況及び健全化判断比率'!B71="","",'各会計、関係団体の財政状況及び健全化判断比率'!B71)</f>
        <v>鹿児島県後期高齢者医療広域連合（一般会計）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x14ac:dyDescent="0.2">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10</v>
      </c>
      <c r="BX38" s="584"/>
      <c r="BY38" s="585" t="str">
        <f>IF('各会計、関係団体の財政状況及び健全化判断比率'!B72="","",'各会計、関係団体の財政状況及び健全化判断比率'!B72)</f>
        <v>鹿児島県後期高齢者医療広域連合（特別会計）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x14ac:dyDescent="0.2">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11</v>
      </c>
      <c r="BX39" s="584"/>
      <c r="BY39" s="585" t="str">
        <f>IF('各会計、関係団体の財政状況及び健全化判断比率'!B73="","",'各会計、関係団体の財政状況及び健全化判断比率'!B73)</f>
        <v>公立種子島病院組合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x14ac:dyDescent="0.2">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f t="shared" si="2"/>
        <v>12</v>
      </c>
      <c r="BX40" s="584"/>
      <c r="BY40" s="585" t="str">
        <f>IF('各会計、関係団体の財政状況及び健全化判断比率'!B74="","",'各会計、関係団体の財政状況及び健全化判断比率'!B74)</f>
        <v>種子島産婦人科医院組合</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x14ac:dyDescent="0.2">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x14ac:dyDescent="0.2">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x14ac:dyDescent="0.2">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x14ac:dyDescent="0.25">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2"/>
    <row r="46" spans="1:113" x14ac:dyDescent="0.2">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2">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2">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2">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2">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2">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2">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2">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2"/>
    <row r="55" spans="5:113" x14ac:dyDescent="0.2"/>
    <row r="56" spans="5:113" x14ac:dyDescent="0.2"/>
  </sheetData>
  <sheetProtection algorithmName="SHA-512" hashValue="Z+SXRDIpaiuGcFKeE9arbiBc27H7+sCJbqpXnZPL7Ca27+lfTQGudVAfpOHH+QsBuJlhiO9vG6bSZmfs1+3ECg==" saltValue="XFZUzpBwUg0co7DfIr+rN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heetViews>
  <sheetFormatPr defaultColWidth="0" defaultRowHeight="13.5" customHeight="1" zeroHeight="1" x14ac:dyDescent="0.2"/>
  <cols>
    <col min="1" max="1" width="6.6328125" style="23" customWidth="1"/>
    <col min="2" max="2" width="11" style="23" customWidth="1"/>
    <col min="3" max="3" width="17" style="23" customWidth="1"/>
    <col min="4" max="5" width="16.6328125" style="23" customWidth="1"/>
    <col min="6" max="15" width="15" style="23" customWidth="1"/>
    <col min="16" max="16" width="24" style="23" customWidth="1"/>
    <col min="17" max="16384" width="0" style="23" hidden="1"/>
  </cols>
  <sheetData>
    <row r="1" spans="1:16" ht="16.5" customHeight="1" x14ac:dyDescent="0.2">
      <c r="A1" s="22"/>
      <c r="B1" s="22"/>
      <c r="C1" s="22"/>
      <c r="D1" s="22"/>
      <c r="E1" s="22"/>
      <c r="F1" s="22"/>
      <c r="G1" s="22"/>
      <c r="H1" s="22"/>
      <c r="I1" s="22"/>
      <c r="J1" s="22"/>
      <c r="K1" s="22"/>
      <c r="L1" s="22"/>
      <c r="M1" s="22"/>
      <c r="N1" s="22"/>
      <c r="O1" s="22"/>
      <c r="P1" s="22"/>
    </row>
    <row r="2" spans="1:16" ht="16.5" customHeight="1" x14ac:dyDescent="0.2">
      <c r="A2" s="22"/>
      <c r="B2" s="22"/>
      <c r="C2" s="22"/>
      <c r="D2" s="22"/>
      <c r="E2" s="22"/>
      <c r="F2" s="22"/>
      <c r="G2" s="22"/>
      <c r="H2" s="22"/>
      <c r="I2" s="22"/>
      <c r="J2" s="22"/>
      <c r="K2" s="22"/>
      <c r="L2" s="22"/>
      <c r="M2" s="22"/>
      <c r="N2" s="22"/>
      <c r="O2" s="22"/>
      <c r="P2" s="22"/>
    </row>
    <row r="3" spans="1:16" ht="16.5" customHeight="1" x14ac:dyDescent="0.2">
      <c r="A3" s="22"/>
      <c r="B3" s="22"/>
      <c r="C3" s="22"/>
      <c r="D3" s="22"/>
      <c r="E3" s="22"/>
      <c r="F3" s="22"/>
      <c r="G3" s="22"/>
      <c r="H3" s="22"/>
      <c r="I3" s="22"/>
      <c r="J3" s="22"/>
      <c r="K3" s="22"/>
      <c r="L3" s="22"/>
      <c r="M3" s="22"/>
      <c r="N3" s="22"/>
      <c r="O3" s="22"/>
      <c r="P3" s="22"/>
    </row>
    <row r="4" spans="1:16" ht="16.5" customHeight="1" x14ac:dyDescent="0.2">
      <c r="A4" s="22"/>
      <c r="B4" s="22"/>
      <c r="C4" s="22"/>
      <c r="D4" s="22"/>
      <c r="E4" s="22"/>
      <c r="F4" s="22"/>
      <c r="G4" s="22"/>
      <c r="H4" s="22"/>
      <c r="I4" s="22"/>
      <c r="J4" s="22"/>
      <c r="K4" s="22"/>
      <c r="L4" s="22"/>
      <c r="M4" s="22"/>
      <c r="N4" s="22"/>
      <c r="O4" s="22"/>
      <c r="P4" s="22"/>
    </row>
    <row r="5" spans="1:16" ht="16.5" customHeight="1" x14ac:dyDescent="0.2">
      <c r="A5" s="22"/>
      <c r="B5" s="22"/>
      <c r="C5" s="22"/>
      <c r="D5" s="22"/>
      <c r="E5" s="22"/>
      <c r="F5" s="22"/>
      <c r="G5" s="22"/>
      <c r="H5" s="22"/>
      <c r="I5" s="22"/>
      <c r="J5" s="22"/>
      <c r="K5" s="22"/>
      <c r="L5" s="22"/>
      <c r="M5" s="22"/>
      <c r="N5" s="22"/>
      <c r="O5" s="22"/>
      <c r="P5" s="22"/>
    </row>
    <row r="6" spans="1:16" ht="16.5" customHeight="1" x14ac:dyDescent="0.2">
      <c r="A6" s="22"/>
      <c r="B6" s="22"/>
      <c r="C6" s="22"/>
      <c r="D6" s="22"/>
      <c r="E6" s="22"/>
      <c r="F6" s="22"/>
      <c r="G6" s="22"/>
      <c r="H6" s="22"/>
      <c r="I6" s="22"/>
      <c r="J6" s="22"/>
      <c r="K6" s="22"/>
      <c r="L6" s="22"/>
      <c r="M6" s="22"/>
      <c r="N6" s="22"/>
      <c r="O6" s="22"/>
      <c r="P6" s="22"/>
    </row>
    <row r="7" spans="1:16" ht="16.5" customHeight="1" x14ac:dyDescent="0.2">
      <c r="A7" s="22"/>
      <c r="B7" s="22"/>
      <c r="C7" s="22"/>
      <c r="D7" s="22"/>
      <c r="E7" s="22"/>
      <c r="F7" s="22"/>
      <c r="G7" s="22"/>
      <c r="H7" s="22"/>
      <c r="I7" s="22"/>
      <c r="J7" s="22"/>
      <c r="K7" s="22"/>
      <c r="L7" s="22"/>
      <c r="M7" s="22"/>
      <c r="N7" s="22"/>
      <c r="O7" s="22"/>
      <c r="P7" s="22"/>
    </row>
    <row r="8" spans="1:16" ht="16.5" customHeight="1" x14ac:dyDescent="0.2">
      <c r="A8" s="22"/>
      <c r="B8" s="22"/>
      <c r="C8" s="22"/>
      <c r="D8" s="22"/>
      <c r="E8" s="22"/>
      <c r="F8" s="22"/>
      <c r="G8" s="22"/>
      <c r="H8" s="22"/>
      <c r="I8" s="22"/>
      <c r="J8" s="22"/>
      <c r="K8" s="22"/>
      <c r="L8" s="22"/>
      <c r="M8" s="22"/>
      <c r="N8" s="22"/>
      <c r="O8" s="22"/>
      <c r="P8" s="22"/>
    </row>
    <row r="9" spans="1:16" ht="16.5" customHeight="1" x14ac:dyDescent="0.2">
      <c r="A9" s="22"/>
      <c r="B9" s="22"/>
      <c r="C9" s="22"/>
      <c r="D9" s="22"/>
      <c r="E9" s="22"/>
      <c r="F9" s="22"/>
      <c r="G9" s="22"/>
      <c r="H9" s="22"/>
      <c r="I9" s="22"/>
      <c r="J9" s="22"/>
      <c r="K9" s="22"/>
      <c r="L9" s="22"/>
      <c r="M9" s="22"/>
      <c r="N9" s="22"/>
      <c r="O9" s="22"/>
      <c r="P9" s="22"/>
    </row>
    <row r="10" spans="1:16" ht="16.5" customHeight="1" x14ac:dyDescent="0.2">
      <c r="A10" s="22"/>
      <c r="B10" s="22"/>
      <c r="C10" s="22"/>
      <c r="D10" s="22"/>
      <c r="E10" s="22"/>
      <c r="F10" s="22"/>
      <c r="G10" s="22"/>
      <c r="H10" s="22"/>
      <c r="I10" s="22"/>
      <c r="J10" s="22"/>
      <c r="K10" s="22"/>
      <c r="L10" s="22"/>
      <c r="M10" s="22"/>
      <c r="N10" s="22"/>
      <c r="O10" s="22"/>
      <c r="P10" s="22"/>
    </row>
    <row r="11" spans="1:16" ht="16.5" customHeight="1" x14ac:dyDescent="0.2">
      <c r="A11" s="22"/>
      <c r="B11" s="22"/>
      <c r="C11" s="22"/>
      <c r="D11" s="22"/>
      <c r="E11" s="22"/>
      <c r="F11" s="22"/>
      <c r="G11" s="22"/>
      <c r="H11" s="22"/>
      <c r="I11" s="22"/>
      <c r="J11" s="22"/>
      <c r="K11" s="22"/>
      <c r="L11" s="22"/>
      <c r="M11" s="22"/>
      <c r="N11" s="22"/>
      <c r="O11" s="22"/>
      <c r="P11" s="22"/>
    </row>
    <row r="12" spans="1:16" ht="16.5" customHeight="1" x14ac:dyDescent="0.2">
      <c r="A12" s="22"/>
      <c r="B12" s="22"/>
      <c r="C12" s="22"/>
      <c r="D12" s="22"/>
      <c r="E12" s="22"/>
      <c r="F12" s="22"/>
      <c r="G12" s="22"/>
      <c r="H12" s="22"/>
      <c r="I12" s="22"/>
      <c r="J12" s="22"/>
      <c r="K12" s="22"/>
      <c r="L12" s="22"/>
      <c r="M12" s="22"/>
      <c r="N12" s="22"/>
      <c r="O12" s="22"/>
      <c r="P12" s="22"/>
    </row>
    <row r="13" spans="1:16" ht="16.5" customHeight="1" x14ac:dyDescent="0.2">
      <c r="A13" s="22"/>
      <c r="B13" s="22"/>
      <c r="C13" s="22"/>
      <c r="D13" s="22"/>
      <c r="E13" s="22"/>
      <c r="F13" s="22"/>
      <c r="G13" s="22"/>
      <c r="H13" s="22"/>
      <c r="I13" s="22"/>
      <c r="J13" s="22"/>
      <c r="K13" s="22"/>
      <c r="L13" s="22"/>
      <c r="M13" s="22"/>
      <c r="N13" s="22"/>
      <c r="O13" s="22"/>
      <c r="P13" s="22"/>
    </row>
    <row r="14" spans="1:16" ht="16.5" customHeight="1" x14ac:dyDescent="0.2">
      <c r="A14" s="22"/>
      <c r="B14" s="22"/>
      <c r="C14" s="22"/>
      <c r="D14" s="22"/>
      <c r="E14" s="22"/>
      <c r="F14" s="22"/>
      <c r="G14" s="22"/>
      <c r="H14" s="22"/>
      <c r="I14" s="22"/>
      <c r="J14" s="22"/>
      <c r="K14" s="22"/>
      <c r="L14" s="22"/>
      <c r="M14" s="22"/>
      <c r="N14" s="22"/>
      <c r="O14" s="22"/>
      <c r="P14" s="22"/>
    </row>
    <row r="15" spans="1:16" ht="16.5" customHeight="1" x14ac:dyDescent="0.2">
      <c r="A15" s="22"/>
      <c r="B15" s="22"/>
      <c r="C15" s="22"/>
      <c r="D15" s="22"/>
      <c r="E15" s="22"/>
      <c r="F15" s="22"/>
      <c r="G15" s="22"/>
      <c r="H15" s="22"/>
      <c r="I15" s="22"/>
      <c r="J15" s="22"/>
      <c r="K15" s="22"/>
      <c r="L15" s="22"/>
      <c r="M15" s="22"/>
      <c r="N15" s="22"/>
      <c r="O15" s="22"/>
      <c r="P15" s="22"/>
    </row>
    <row r="16" spans="1:16" ht="16.5" customHeight="1" x14ac:dyDescent="0.2">
      <c r="A16" s="22"/>
      <c r="B16" s="22"/>
      <c r="C16" s="22"/>
      <c r="D16" s="22"/>
      <c r="E16" s="22"/>
      <c r="F16" s="22"/>
      <c r="G16" s="22"/>
      <c r="H16" s="22"/>
      <c r="I16" s="22"/>
      <c r="J16" s="22"/>
      <c r="K16" s="22"/>
      <c r="L16" s="22"/>
      <c r="M16" s="22"/>
      <c r="N16" s="22"/>
      <c r="O16" s="22"/>
      <c r="P16" s="22"/>
    </row>
    <row r="17" spans="1:16" ht="16.5" customHeight="1" x14ac:dyDescent="0.2">
      <c r="A17" s="22"/>
      <c r="B17" s="22"/>
      <c r="C17" s="22"/>
      <c r="D17" s="22"/>
      <c r="E17" s="22"/>
      <c r="F17" s="22"/>
      <c r="G17" s="22"/>
      <c r="H17" s="22"/>
      <c r="I17" s="22"/>
      <c r="J17" s="22"/>
      <c r="K17" s="22"/>
      <c r="L17" s="22"/>
      <c r="M17" s="22"/>
      <c r="N17" s="22"/>
      <c r="O17" s="22"/>
      <c r="P17" s="22"/>
    </row>
    <row r="18" spans="1:16" ht="16.5" customHeight="1" x14ac:dyDescent="0.2">
      <c r="A18" s="22"/>
      <c r="B18" s="22"/>
      <c r="C18" s="22"/>
      <c r="D18" s="22"/>
      <c r="E18" s="22"/>
      <c r="F18" s="22"/>
      <c r="G18" s="22"/>
      <c r="H18" s="22"/>
      <c r="I18" s="22"/>
      <c r="J18" s="22"/>
      <c r="K18" s="22"/>
      <c r="L18" s="22"/>
      <c r="M18" s="22"/>
      <c r="N18" s="22"/>
      <c r="O18" s="22"/>
      <c r="P18" s="22"/>
    </row>
    <row r="19" spans="1:16" ht="16.5" customHeight="1" x14ac:dyDescent="0.2">
      <c r="A19" s="22"/>
      <c r="B19" s="22"/>
      <c r="C19" s="22"/>
      <c r="D19" s="22"/>
      <c r="E19" s="22"/>
      <c r="F19" s="22"/>
      <c r="G19" s="22"/>
      <c r="H19" s="22"/>
      <c r="I19" s="22"/>
      <c r="J19" s="22"/>
      <c r="K19" s="22"/>
      <c r="L19" s="22"/>
      <c r="M19" s="22"/>
      <c r="N19" s="22"/>
      <c r="O19" s="22"/>
      <c r="P19" s="22"/>
    </row>
    <row r="20" spans="1:16" ht="16.5" customHeight="1" x14ac:dyDescent="0.2">
      <c r="A20" s="22"/>
      <c r="B20" s="22"/>
      <c r="C20" s="22"/>
      <c r="D20" s="22"/>
      <c r="E20" s="22"/>
      <c r="F20" s="22"/>
      <c r="G20" s="22"/>
      <c r="H20" s="22"/>
      <c r="I20" s="22"/>
      <c r="J20" s="22"/>
      <c r="K20" s="22"/>
      <c r="L20" s="22"/>
      <c r="M20" s="22"/>
      <c r="N20" s="22"/>
      <c r="O20" s="22"/>
      <c r="P20" s="22"/>
    </row>
    <row r="21" spans="1:16" ht="16.5" customHeight="1" x14ac:dyDescent="0.2">
      <c r="A21" s="22"/>
      <c r="B21" s="22"/>
      <c r="C21" s="22"/>
      <c r="D21" s="22"/>
      <c r="E21" s="22"/>
      <c r="F21" s="22"/>
      <c r="G21" s="22"/>
      <c r="H21" s="22"/>
      <c r="I21" s="22"/>
      <c r="J21" s="22"/>
      <c r="K21" s="22"/>
      <c r="L21" s="22"/>
      <c r="M21" s="22"/>
      <c r="N21" s="22"/>
      <c r="O21" s="22"/>
      <c r="P21" s="22"/>
    </row>
    <row r="22" spans="1:16" ht="16.5" customHeight="1" x14ac:dyDescent="0.2">
      <c r="A22" s="22"/>
      <c r="B22" s="22"/>
      <c r="C22" s="22"/>
      <c r="D22" s="22"/>
      <c r="E22" s="22"/>
      <c r="F22" s="22"/>
      <c r="G22" s="22"/>
      <c r="H22" s="22"/>
      <c r="I22" s="22"/>
      <c r="J22" s="22"/>
      <c r="K22" s="22"/>
      <c r="L22" s="22"/>
      <c r="M22" s="22"/>
      <c r="N22" s="22"/>
      <c r="O22" s="22"/>
      <c r="P22" s="22"/>
    </row>
    <row r="23" spans="1:16" ht="16.5" customHeight="1" x14ac:dyDescent="0.2">
      <c r="A23" s="22"/>
      <c r="B23" s="22"/>
      <c r="C23" s="22"/>
      <c r="D23" s="22"/>
      <c r="E23" s="22"/>
      <c r="F23" s="22"/>
      <c r="G23" s="22"/>
      <c r="H23" s="22"/>
      <c r="I23" s="22"/>
      <c r="J23" s="22"/>
      <c r="K23" s="22"/>
      <c r="L23" s="22"/>
      <c r="M23" s="22"/>
      <c r="N23" s="22"/>
      <c r="O23" s="22"/>
      <c r="P23" s="22"/>
    </row>
    <row r="24" spans="1:16" ht="16.5" customHeight="1" x14ac:dyDescent="0.2">
      <c r="A24" s="22"/>
      <c r="B24" s="22"/>
      <c r="C24" s="22"/>
      <c r="D24" s="22"/>
      <c r="E24" s="22"/>
      <c r="F24" s="22"/>
      <c r="G24" s="22"/>
      <c r="H24" s="22"/>
      <c r="I24" s="22"/>
      <c r="J24" s="22"/>
      <c r="K24" s="22"/>
      <c r="L24" s="22"/>
      <c r="M24" s="22"/>
      <c r="N24" s="22"/>
      <c r="O24" s="22"/>
      <c r="P24" s="22"/>
    </row>
    <row r="25" spans="1:16" ht="16.5" customHeight="1" x14ac:dyDescent="0.2">
      <c r="A25" s="22"/>
      <c r="B25" s="22"/>
      <c r="C25" s="22"/>
      <c r="D25" s="22"/>
      <c r="E25" s="22"/>
      <c r="F25" s="22"/>
      <c r="G25" s="22"/>
      <c r="H25" s="22"/>
      <c r="I25" s="22"/>
      <c r="J25" s="22"/>
      <c r="K25" s="22"/>
      <c r="L25" s="22"/>
      <c r="M25" s="22"/>
      <c r="N25" s="22"/>
      <c r="O25" s="22"/>
      <c r="P25" s="22"/>
    </row>
    <row r="26" spans="1:16" ht="16.5" customHeight="1" x14ac:dyDescent="0.2">
      <c r="A26" s="22"/>
      <c r="B26" s="22"/>
      <c r="C26" s="22"/>
      <c r="D26" s="22"/>
      <c r="E26" s="22"/>
      <c r="F26" s="22"/>
      <c r="G26" s="22"/>
      <c r="H26" s="22"/>
      <c r="I26" s="22"/>
      <c r="J26" s="22"/>
      <c r="K26" s="22"/>
      <c r="L26" s="22"/>
      <c r="M26" s="22"/>
      <c r="N26" s="22"/>
      <c r="O26" s="22"/>
      <c r="P26" s="22"/>
    </row>
    <row r="27" spans="1:16" ht="16.5" customHeight="1" x14ac:dyDescent="0.2">
      <c r="A27" s="22"/>
      <c r="B27" s="22"/>
      <c r="C27" s="22"/>
      <c r="D27" s="22"/>
      <c r="E27" s="22"/>
      <c r="F27" s="22"/>
      <c r="G27" s="22"/>
      <c r="H27" s="22"/>
      <c r="I27" s="22"/>
      <c r="J27" s="22"/>
      <c r="K27" s="22"/>
      <c r="L27" s="22"/>
      <c r="M27" s="22"/>
      <c r="N27" s="22"/>
      <c r="O27" s="22"/>
      <c r="P27" s="22"/>
    </row>
    <row r="28" spans="1:16" ht="16.5" customHeight="1" x14ac:dyDescent="0.2">
      <c r="A28" s="22"/>
      <c r="B28" s="22"/>
      <c r="C28" s="22"/>
      <c r="D28" s="22"/>
      <c r="E28" s="22"/>
      <c r="F28" s="22"/>
      <c r="G28" s="22"/>
      <c r="H28" s="22"/>
      <c r="I28" s="22"/>
      <c r="J28" s="22"/>
      <c r="K28" s="22"/>
      <c r="L28" s="22"/>
      <c r="M28" s="22"/>
      <c r="N28" s="22"/>
      <c r="O28" s="22"/>
      <c r="P28" s="22"/>
    </row>
    <row r="29" spans="1:16" ht="16.5" customHeight="1" x14ac:dyDescent="0.2">
      <c r="A29" s="22"/>
      <c r="B29" s="22"/>
      <c r="C29" s="22"/>
      <c r="D29" s="22"/>
      <c r="E29" s="22"/>
      <c r="F29" s="22"/>
      <c r="G29" s="22"/>
      <c r="H29" s="22"/>
      <c r="I29" s="22"/>
      <c r="J29" s="22"/>
      <c r="K29" s="22"/>
      <c r="L29" s="22"/>
      <c r="M29" s="22"/>
      <c r="N29" s="22"/>
      <c r="O29" s="22"/>
      <c r="P29" s="22"/>
    </row>
    <row r="30" spans="1:16" ht="16.5" customHeight="1" x14ac:dyDescent="0.2">
      <c r="A30" s="22"/>
      <c r="B30" s="22"/>
      <c r="C30" s="22"/>
      <c r="D30" s="22"/>
      <c r="E30" s="22"/>
      <c r="F30" s="22"/>
      <c r="G30" s="22"/>
      <c r="H30" s="22"/>
      <c r="I30" s="22"/>
      <c r="J30" s="22"/>
      <c r="K30" s="22"/>
      <c r="L30" s="22"/>
      <c r="M30" s="22"/>
      <c r="N30" s="22"/>
      <c r="O30" s="22"/>
      <c r="P30" s="22"/>
    </row>
    <row r="31" spans="1:16" ht="16.5" customHeight="1" x14ac:dyDescent="0.2">
      <c r="A31" s="22"/>
      <c r="B31" s="22"/>
      <c r="C31" s="22"/>
      <c r="D31" s="22"/>
      <c r="E31" s="22"/>
      <c r="F31" s="22"/>
      <c r="G31" s="22"/>
      <c r="H31" s="22"/>
      <c r="I31" s="22"/>
      <c r="J31" s="22"/>
      <c r="K31" s="22"/>
      <c r="L31" s="22"/>
      <c r="M31" s="22"/>
      <c r="N31" s="22"/>
      <c r="O31" s="22"/>
      <c r="P31" s="22"/>
    </row>
    <row r="32" spans="1:16" ht="31.5" customHeight="1" thickBot="1" x14ac:dyDescent="0.25">
      <c r="A32" s="22"/>
      <c r="B32" s="22"/>
      <c r="C32" s="22"/>
      <c r="D32" s="22"/>
      <c r="E32" s="22"/>
      <c r="F32" s="22"/>
      <c r="G32" s="22"/>
      <c r="H32" s="22"/>
      <c r="I32" s="22"/>
      <c r="J32" s="24" t="s">
        <v>0</v>
      </c>
      <c r="K32" s="22"/>
      <c r="L32" s="22"/>
      <c r="M32" s="22"/>
      <c r="N32" s="22"/>
      <c r="O32" s="22"/>
      <c r="P32" s="22"/>
    </row>
    <row r="33" spans="1:16" ht="39" customHeight="1" thickBot="1" x14ac:dyDescent="0.3">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2">
      <c r="A34" s="22"/>
      <c r="B34" s="31"/>
      <c r="C34" s="1136" t="s">
        <v>533</v>
      </c>
      <c r="D34" s="1136"/>
      <c r="E34" s="1137"/>
      <c r="F34" s="32">
        <v>0.34</v>
      </c>
      <c r="G34" s="33">
        <v>1.05</v>
      </c>
      <c r="H34" s="33">
        <v>1.76</v>
      </c>
      <c r="I34" s="33">
        <v>2.34</v>
      </c>
      <c r="J34" s="34">
        <v>1.83</v>
      </c>
      <c r="K34" s="22"/>
      <c r="L34" s="22"/>
      <c r="M34" s="22"/>
      <c r="N34" s="22"/>
      <c r="O34" s="22"/>
      <c r="P34" s="22"/>
    </row>
    <row r="35" spans="1:16" ht="39" customHeight="1" x14ac:dyDescent="0.2">
      <c r="A35" s="22"/>
      <c r="B35" s="35"/>
      <c r="C35" s="1132" t="s">
        <v>534</v>
      </c>
      <c r="D35" s="1132"/>
      <c r="E35" s="1133"/>
      <c r="F35" s="36">
        <v>0.87</v>
      </c>
      <c r="G35" s="37">
        <v>1.36</v>
      </c>
      <c r="H35" s="37">
        <v>1.31</v>
      </c>
      <c r="I35" s="37">
        <v>1.17</v>
      </c>
      <c r="J35" s="38">
        <v>1.25</v>
      </c>
      <c r="K35" s="22"/>
      <c r="L35" s="22"/>
      <c r="M35" s="22"/>
      <c r="N35" s="22"/>
      <c r="O35" s="22"/>
      <c r="P35" s="22"/>
    </row>
    <row r="36" spans="1:16" ht="39" customHeight="1" x14ac:dyDescent="0.2">
      <c r="A36" s="22"/>
      <c r="B36" s="35"/>
      <c r="C36" s="1132" t="s">
        <v>535</v>
      </c>
      <c r="D36" s="1132"/>
      <c r="E36" s="1133"/>
      <c r="F36" s="36">
        <v>0.16</v>
      </c>
      <c r="G36" s="37">
        <v>0.37</v>
      </c>
      <c r="H36" s="37">
        <v>0.28999999999999998</v>
      </c>
      <c r="I36" s="37">
        <v>0.2</v>
      </c>
      <c r="J36" s="38">
        <v>0.2</v>
      </c>
      <c r="K36" s="22"/>
      <c r="L36" s="22"/>
      <c r="M36" s="22"/>
      <c r="N36" s="22"/>
      <c r="O36" s="22"/>
      <c r="P36" s="22"/>
    </row>
    <row r="37" spans="1:16" ht="39" customHeight="1" x14ac:dyDescent="0.2">
      <c r="A37" s="22"/>
      <c r="B37" s="35"/>
      <c r="C37" s="1132" t="s">
        <v>536</v>
      </c>
      <c r="D37" s="1132"/>
      <c r="E37" s="1133"/>
      <c r="F37" s="36">
        <v>0.01</v>
      </c>
      <c r="G37" s="37">
        <v>0.01</v>
      </c>
      <c r="H37" s="37">
        <v>0.02</v>
      </c>
      <c r="I37" s="37">
        <v>0.01</v>
      </c>
      <c r="J37" s="38">
        <v>0.02</v>
      </c>
      <c r="K37" s="22"/>
      <c r="L37" s="22"/>
      <c r="M37" s="22"/>
      <c r="N37" s="22"/>
      <c r="O37" s="22"/>
      <c r="P37" s="22"/>
    </row>
    <row r="38" spans="1:16" ht="39" customHeight="1" x14ac:dyDescent="0.2">
      <c r="A38" s="22"/>
      <c r="B38" s="35"/>
      <c r="C38" s="1132" t="s">
        <v>537</v>
      </c>
      <c r="D38" s="1132"/>
      <c r="E38" s="1133"/>
      <c r="F38" s="36">
        <v>0.02</v>
      </c>
      <c r="G38" s="37">
        <v>0.01</v>
      </c>
      <c r="H38" s="37">
        <v>0</v>
      </c>
      <c r="I38" s="37">
        <v>0</v>
      </c>
      <c r="J38" s="38">
        <v>0</v>
      </c>
      <c r="K38" s="22"/>
      <c r="L38" s="22"/>
      <c r="M38" s="22"/>
      <c r="N38" s="22"/>
      <c r="O38" s="22"/>
      <c r="P38" s="22"/>
    </row>
    <row r="39" spans="1:16" ht="39" customHeight="1" x14ac:dyDescent="0.2">
      <c r="A39" s="22"/>
      <c r="B39" s="35"/>
      <c r="C39" s="1132"/>
      <c r="D39" s="1132"/>
      <c r="E39" s="1133"/>
      <c r="F39" s="36"/>
      <c r="G39" s="37"/>
      <c r="H39" s="37"/>
      <c r="I39" s="37"/>
      <c r="J39" s="38"/>
      <c r="K39" s="22"/>
      <c r="L39" s="22"/>
      <c r="M39" s="22"/>
      <c r="N39" s="22"/>
      <c r="O39" s="22"/>
      <c r="P39" s="22"/>
    </row>
    <row r="40" spans="1:16" ht="39" customHeight="1" x14ac:dyDescent="0.2">
      <c r="A40" s="22"/>
      <c r="B40" s="35"/>
      <c r="C40" s="1132"/>
      <c r="D40" s="1132"/>
      <c r="E40" s="1133"/>
      <c r="F40" s="36"/>
      <c r="G40" s="37"/>
      <c r="H40" s="37"/>
      <c r="I40" s="37"/>
      <c r="J40" s="38"/>
      <c r="K40" s="22"/>
      <c r="L40" s="22"/>
      <c r="M40" s="22"/>
      <c r="N40" s="22"/>
      <c r="O40" s="22"/>
      <c r="P40" s="22"/>
    </row>
    <row r="41" spans="1:16" ht="39" customHeight="1" x14ac:dyDescent="0.2">
      <c r="A41" s="22"/>
      <c r="B41" s="35"/>
      <c r="C41" s="1132"/>
      <c r="D41" s="1132"/>
      <c r="E41" s="1133"/>
      <c r="F41" s="36"/>
      <c r="G41" s="37"/>
      <c r="H41" s="37"/>
      <c r="I41" s="37"/>
      <c r="J41" s="38"/>
      <c r="K41" s="22"/>
      <c r="L41" s="22"/>
      <c r="M41" s="22"/>
      <c r="N41" s="22"/>
      <c r="O41" s="22"/>
      <c r="P41" s="22"/>
    </row>
    <row r="42" spans="1:16" ht="39" customHeight="1" x14ac:dyDescent="0.2">
      <c r="A42" s="22"/>
      <c r="B42" s="39"/>
      <c r="C42" s="1132" t="s">
        <v>538</v>
      </c>
      <c r="D42" s="1132"/>
      <c r="E42" s="1133"/>
      <c r="F42" s="36" t="s">
        <v>485</v>
      </c>
      <c r="G42" s="37" t="s">
        <v>485</v>
      </c>
      <c r="H42" s="37" t="s">
        <v>485</v>
      </c>
      <c r="I42" s="37" t="s">
        <v>485</v>
      </c>
      <c r="J42" s="38" t="s">
        <v>485</v>
      </c>
      <c r="K42" s="22"/>
      <c r="L42" s="22"/>
      <c r="M42" s="22"/>
      <c r="N42" s="22"/>
      <c r="O42" s="22"/>
      <c r="P42" s="22"/>
    </row>
    <row r="43" spans="1:16" ht="39" customHeight="1" thickBot="1" x14ac:dyDescent="0.25">
      <c r="A43" s="22"/>
      <c r="B43" s="40"/>
      <c r="C43" s="1134" t="s">
        <v>539</v>
      </c>
      <c r="D43" s="1134"/>
      <c r="E43" s="1135"/>
      <c r="F43" s="41" t="s">
        <v>485</v>
      </c>
      <c r="G43" s="42" t="s">
        <v>485</v>
      </c>
      <c r="H43" s="42" t="s">
        <v>485</v>
      </c>
      <c r="I43" s="42" t="s">
        <v>485</v>
      </c>
      <c r="J43" s="43" t="s">
        <v>485</v>
      </c>
      <c r="K43" s="22"/>
      <c r="L43" s="22"/>
      <c r="M43" s="22"/>
      <c r="N43" s="22"/>
      <c r="O43" s="22"/>
      <c r="P43" s="22"/>
    </row>
    <row r="44" spans="1:16" ht="39" customHeight="1" x14ac:dyDescent="0.2">
      <c r="A44" s="22"/>
      <c r="B44" s="44"/>
      <c r="C44" s="45"/>
      <c r="D44" s="45"/>
      <c r="E44" s="45"/>
      <c r="F44" s="22"/>
      <c r="G44" s="22"/>
      <c r="H44" s="22"/>
      <c r="I44" s="22"/>
      <c r="J44" s="22"/>
      <c r="K44" s="22"/>
      <c r="L44" s="22"/>
      <c r="M44" s="22"/>
      <c r="N44" s="22"/>
      <c r="O44" s="22"/>
      <c r="P44" s="22"/>
    </row>
    <row r="45" spans="1:16" ht="16.5" x14ac:dyDescent="0.2">
      <c r="A45" s="22"/>
      <c r="B45" s="22"/>
      <c r="C45" s="22"/>
      <c r="D45" s="22"/>
      <c r="E45" s="22"/>
      <c r="F45" s="22"/>
      <c r="G45" s="22"/>
      <c r="H45" s="22"/>
      <c r="I45" s="22"/>
      <c r="J45" s="22"/>
      <c r="K45" s="22"/>
      <c r="L45" s="22"/>
      <c r="M45" s="22"/>
      <c r="N45" s="22"/>
      <c r="O45" s="22"/>
      <c r="P45" s="22"/>
    </row>
  </sheetData>
  <sheetProtection algorithmName="SHA-512" hashValue="KbSdSFljr1OFelRKvP8Ex4JIMOYxEGEGxb51yQOjBH9ljRgkECu2iYTQlG7tWcfRKT68CDvvZUIm2vLWX9uH5w==" saltValue="PPr8v3I9gne9+bShXfOwd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5" customHeight="1" zeroHeight="1" x14ac:dyDescent="0.2"/>
  <cols>
    <col min="1" max="1" width="6.6328125" style="47" customWidth="1"/>
    <col min="2" max="3" width="10.90625" style="47" customWidth="1"/>
    <col min="4" max="4" width="10" style="47" customWidth="1"/>
    <col min="5" max="10" width="11" style="47" customWidth="1"/>
    <col min="11" max="15" width="13.08984375" style="47" customWidth="1"/>
    <col min="16" max="21" width="11.453125" style="47" customWidth="1"/>
    <col min="22" max="16384" width="0" style="47" hidden="1"/>
  </cols>
  <sheetData>
    <row r="1" spans="1:21" ht="13.5" customHeight="1" x14ac:dyDescent="0.2">
      <c r="A1" s="46"/>
      <c r="B1" s="46"/>
      <c r="C1" s="46"/>
      <c r="D1" s="46"/>
      <c r="E1" s="46"/>
      <c r="F1" s="46"/>
      <c r="G1" s="46"/>
      <c r="H1" s="46"/>
      <c r="I1" s="46"/>
      <c r="J1" s="46"/>
      <c r="K1" s="46"/>
      <c r="L1" s="46"/>
      <c r="M1" s="46"/>
      <c r="N1" s="46"/>
      <c r="O1" s="46"/>
      <c r="P1" s="46"/>
      <c r="Q1" s="46"/>
      <c r="R1" s="46"/>
      <c r="S1" s="46"/>
      <c r="T1" s="46"/>
      <c r="U1" s="46"/>
    </row>
    <row r="2" spans="1:21" ht="13.5" customHeight="1" x14ac:dyDescent="0.2">
      <c r="A2" s="46"/>
      <c r="B2" s="46"/>
      <c r="C2" s="46"/>
      <c r="D2" s="46"/>
      <c r="E2" s="46"/>
      <c r="F2" s="46"/>
      <c r="G2" s="46"/>
      <c r="H2" s="46"/>
      <c r="I2" s="46"/>
      <c r="J2" s="46"/>
      <c r="K2" s="46"/>
      <c r="L2" s="46"/>
      <c r="M2" s="46"/>
      <c r="N2" s="46"/>
      <c r="O2" s="46"/>
      <c r="P2" s="46"/>
      <c r="Q2" s="46"/>
      <c r="R2" s="46"/>
      <c r="S2" s="46"/>
      <c r="T2" s="46"/>
      <c r="U2" s="46"/>
    </row>
    <row r="3" spans="1:21" ht="13.5" customHeight="1" x14ac:dyDescent="0.2">
      <c r="A3" s="46"/>
      <c r="B3" s="46"/>
      <c r="C3" s="46"/>
      <c r="D3" s="46"/>
      <c r="E3" s="46"/>
      <c r="F3" s="46"/>
      <c r="G3" s="46"/>
      <c r="H3" s="46"/>
      <c r="I3" s="46"/>
      <c r="J3" s="46"/>
      <c r="K3" s="46"/>
      <c r="L3" s="46"/>
      <c r="M3" s="46"/>
      <c r="N3" s="46"/>
      <c r="O3" s="46"/>
      <c r="P3" s="46"/>
      <c r="Q3" s="46"/>
      <c r="R3" s="46"/>
      <c r="S3" s="46"/>
      <c r="T3" s="46"/>
      <c r="U3" s="46"/>
    </row>
    <row r="4" spans="1:21" ht="13.5" customHeight="1" x14ac:dyDescent="0.2">
      <c r="A4" s="46"/>
      <c r="B4" s="46"/>
      <c r="C4" s="46"/>
      <c r="D4" s="46"/>
      <c r="E4" s="46"/>
      <c r="F4" s="46"/>
      <c r="G4" s="46"/>
      <c r="H4" s="46"/>
      <c r="I4" s="46"/>
      <c r="J4" s="46"/>
      <c r="K4" s="46"/>
      <c r="L4" s="46"/>
      <c r="M4" s="46"/>
      <c r="N4" s="46"/>
      <c r="O4" s="46"/>
      <c r="P4" s="46"/>
      <c r="Q4" s="46"/>
      <c r="R4" s="46"/>
      <c r="S4" s="46"/>
      <c r="T4" s="46"/>
      <c r="U4" s="46"/>
    </row>
    <row r="5" spans="1:21" ht="13.5" customHeight="1" x14ac:dyDescent="0.2">
      <c r="A5" s="46"/>
      <c r="B5" s="46"/>
      <c r="C5" s="46"/>
      <c r="D5" s="46"/>
      <c r="E5" s="46"/>
      <c r="F5" s="46"/>
      <c r="G5" s="46"/>
      <c r="H5" s="46"/>
      <c r="I5" s="46"/>
      <c r="J5" s="46"/>
      <c r="K5" s="46"/>
      <c r="L5" s="46"/>
      <c r="M5" s="46"/>
      <c r="N5" s="46"/>
      <c r="O5" s="46"/>
      <c r="P5" s="46"/>
      <c r="Q5" s="46"/>
      <c r="R5" s="46"/>
      <c r="S5" s="46"/>
      <c r="T5" s="46"/>
      <c r="U5" s="46"/>
    </row>
    <row r="6" spans="1:21" ht="13.5" customHeight="1" x14ac:dyDescent="0.2">
      <c r="A6" s="46"/>
      <c r="B6" s="46"/>
      <c r="C6" s="46"/>
      <c r="D6" s="46"/>
      <c r="E6" s="46"/>
      <c r="F6" s="46"/>
      <c r="G6" s="46"/>
      <c r="H6" s="46"/>
      <c r="I6" s="46"/>
      <c r="J6" s="46"/>
      <c r="K6" s="46"/>
      <c r="L6" s="46"/>
      <c r="M6" s="46"/>
      <c r="N6" s="46"/>
      <c r="O6" s="46"/>
      <c r="P6" s="46"/>
      <c r="Q6" s="46"/>
      <c r="R6" s="46"/>
      <c r="S6" s="46"/>
      <c r="T6" s="46"/>
      <c r="U6" s="46"/>
    </row>
    <row r="7" spans="1:21" ht="13.5" customHeight="1" x14ac:dyDescent="0.2">
      <c r="A7" s="46"/>
      <c r="B7" s="46"/>
      <c r="C7" s="46"/>
      <c r="D7" s="46"/>
      <c r="E7" s="46"/>
      <c r="F7" s="46"/>
      <c r="G7" s="46"/>
      <c r="H7" s="46"/>
      <c r="I7" s="46"/>
      <c r="J7" s="46"/>
      <c r="K7" s="46"/>
      <c r="L7" s="46"/>
      <c r="M7" s="46"/>
      <c r="N7" s="46"/>
      <c r="O7" s="46"/>
      <c r="P7" s="46"/>
      <c r="Q7" s="46"/>
      <c r="R7" s="46"/>
      <c r="S7" s="46"/>
      <c r="T7" s="46"/>
      <c r="U7" s="46"/>
    </row>
    <row r="8" spans="1:21" ht="13.5" customHeight="1" x14ac:dyDescent="0.2">
      <c r="A8" s="46"/>
      <c r="B8" s="46"/>
      <c r="C8" s="46"/>
      <c r="D8" s="46"/>
      <c r="E8" s="46"/>
      <c r="F8" s="46"/>
      <c r="G8" s="46"/>
      <c r="H8" s="46"/>
      <c r="I8" s="46"/>
      <c r="J8" s="46"/>
      <c r="K8" s="46"/>
      <c r="L8" s="46"/>
      <c r="M8" s="46"/>
      <c r="N8" s="46"/>
      <c r="O8" s="46"/>
      <c r="P8" s="46"/>
      <c r="Q8" s="46"/>
      <c r="R8" s="46"/>
      <c r="S8" s="46"/>
      <c r="T8" s="46"/>
      <c r="U8" s="46"/>
    </row>
    <row r="9" spans="1:21" ht="13.5" customHeight="1" x14ac:dyDescent="0.2">
      <c r="A9" s="46"/>
      <c r="B9" s="46"/>
      <c r="C9" s="46"/>
      <c r="D9" s="46"/>
      <c r="E9" s="46"/>
      <c r="F9" s="46"/>
      <c r="G9" s="46"/>
      <c r="H9" s="46"/>
      <c r="I9" s="46"/>
      <c r="J9" s="46"/>
      <c r="K9" s="46"/>
      <c r="L9" s="46"/>
      <c r="M9" s="46"/>
      <c r="N9" s="46"/>
      <c r="O9" s="46"/>
      <c r="P9" s="46"/>
      <c r="Q9" s="46"/>
      <c r="R9" s="46"/>
      <c r="S9" s="46"/>
      <c r="T9" s="46"/>
      <c r="U9" s="46"/>
    </row>
    <row r="10" spans="1:21" ht="13.5" customHeight="1" x14ac:dyDescent="0.2">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2">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2">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2">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2">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2">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2">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2">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2">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2">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2">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2">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2">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2">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2">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2">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2">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2">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2">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2">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2">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2">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2">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2">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2">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2">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2">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2">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2">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2">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2">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2">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2">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5">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3">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2">
      <c r="A45" s="46"/>
      <c r="B45" s="1138" t="s">
        <v>9</v>
      </c>
      <c r="C45" s="1139"/>
      <c r="D45" s="56"/>
      <c r="E45" s="1144" t="s">
        <v>10</v>
      </c>
      <c r="F45" s="1144"/>
      <c r="G45" s="1144"/>
      <c r="H45" s="1144"/>
      <c r="I45" s="1144"/>
      <c r="J45" s="1145"/>
      <c r="K45" s="57">
        <v>750</v>
      </c>
      <c r="L45" s="58">
        <v>801</v>
      </c>
      <c r="M45" s="58">
        <v>797</v>
      </c>
      <c r="N45" s="58">
        <v>791</v>
      </c>
      <c r="O45" s="59">
        <v>767</v>
      </c>
      <c r="P45" s="46"/>
      <c r="Q45" s="46"/>
      <c r="R45" s="46"/>
      <c r="S45" s="46"/>
      <c r="T45" s="46"/>
      <c r="U45" s="46"/>
    </row>
    <row r="46" spans="1:21" ht="30.75" customHeight="1" x14ac:dyDescent="0.2">
      <c r="A46" s="46"/>
      <c r="B46" s="1140"/>
      <c r="C46" s="1141"/>
      <c r="D46" s="60"/>
      <c r="E46" s="1146" t="s">
        <v>11</v>
      </c>
      <c r="F46" s="1146"/>
      <c r="G46" s="1146"/>
      <c r="H46" s="1146"/>
      <c r="I46" s="1146"/>
      <c r="J46" s="1147"/>
      <c r="K46" s="61" t="s">
        <v>485</v>
      </c>
      <c r="L46" s="62" t="s">
        <v>485</v>
      </c>
      <c r="M46" s="62" t="s">
        <v>485</v>
      </c>
      <c r="N46" s="62" t="s">
        <v>485</v>
      </c>
      <c r="O46" s="63" t="s">
        <v>485</v>
      </c>
      <c r="P46" s="46"/>
      <c r="Q46" s="46"/>
      <c r="R46" s="46"/>
      <c r="S46" s="46"/>
      <c r="T46" s="46"/>
      <c r="U46" s="46"/>
    </row>
    <row r="47" spans="1:21" ht="30.75" customHeight="1" x14ac:dyDescent="0.2">
      <c r="A47" s="46"/>
      <c r="B47" s="1140"/>
      <c r="C47" s="1141"/>
      <c r="D47" s="60"/>
      <c r="E47" s="1146" t="s">
        <v>12</v>
      </c>
      <c r="F47" s="1146"/>
      <c r="G47" s="1146"/>
      <c r="H47" s="1146"/>
      <c r="I47" s="1146"/>
      <c r="J47" s="1147"/>
      <c r="K47" s="61" t="s">
        <v>485</v>
      </c>
      <c r="L47" s="62" t="s">
        <v>485</v>
      </c>
      <c r="M47" s="62" t="s">
        <v>485</v>
      </c>
      <c r="N47" s="62" t="s">
        <v>485</v>
      </c>
      <c r="O47" s="63" t="s">
        <v>485</v>
      </c>
      <c r="P47" s="46"/>
      <c r="Q47" s="46"/>
      <c r="R47" s="46"/>
      <c r="S47" s="46"/>
      <c r="T47" s="46"/>
      <c r="U47" s="46"/>
    </row>
    <row r="48" spans="1:21" ht="30.75" customHeight="1" x14ac:dyDescent="0.2">
      <c r="A48" s="46"/>
      <c r="B48" s="1140"/>
      <c r="C48" s="1141"/>
      <c r="D48" s="60"/>
      <c r="E48" s="1146" t="s">
        <v>13</v>
      </c>
      <c r="F48" s="1146"/>
      <c r="G48" s="1146"/>
      <c r="H48" s="1146"/>
      <c r="I48" s="1146"/>
      <c r="J48" s="1147"/>
      <c r="K48" s="61">
        <v>46</v>
      </c>
      <c r="L48" s="62">
        <v>43</v>
      </c>
      <c r="M48" s="62">
        <v>51</v>
      </c>
      <c r="N48" s="62">
        <v>37</v>
      </c>
      <c r="O48" s="63">
        <v>19</v>
      </c>
      <c r="P48" s="46"/>
      <c r="Q48" s="46"/>
      <c r="R48" s="46"/>
      <c r="S48" s="46"/>
      <c r="T48" s="46"/>
      <c r="U48" s="46"/>
    </row>
    <row r="49" spans="1:21" ht="30.75" customHeight="1" x14ac:dyDescent="0.2">
      <c r="A49" s="46"/>
      <c r="B49" s="1140"/>
      <c r="C49" s="1141"/>
      <c r="D49" s="60"/>
      <c r="E49" s="1146" t="s">
        <v>14</v>
      </c>
      <c r="F49" s="1146"/>
      <c r="G49" s="1146"/>
      <c r="H49" s="1146"/>
      <c r="I49" s="1146"/>
      <c r="J49" s="1147"/>
      <c r="K49" s="61">
        <v>75</v>
      </c>
      <c r="L49" s="62">
        <v>76</v>
      </c>
      <c r="M49" s="62">
        <v>77</v>
      </c>
      <c r="N49" s="62">
        <v>78</v>
      </c>
      <c r="O49" s="63">
        <v>79</v>
      </c>
      <c r="P49" s="46"/>
      <c r="Q49" s="46"/>
      <c r="R49" s="46"/>
      <c r="S49" s="46"/>
      <c r="T49" s="46"/>
      <c r="U49" s="46"/>
    </row>
    <row r="50" spans="1:21" ht="30.75" customHeight="1" x14ac:dyDescent="0.2">
      <c r="A50" s="46"/>
      <c r="B50" s="1140"/>
      <c r="C50" s="1141"/>
      <c r="D50" s="60"/>
      <c r="E50" s="1146" t="s">
        <v>15</v>
      </c>
      <c r="F50" s="1146"/>
      <c r="G50" s="1146"/>
      <c r="H50" s="1146"/>
      <c r="I50" s="1146"/>
      <c r="J50" s="1147"/>
      <c r="K50" s="61" t="s">
        <v>485</v>
      </c>
      <c r="L50" s="62" t="s">
        <v>485</v>
      </c>
      <c r="M50" s="62" t="s">
        <v>485</v>
      </c>
      <c r="N50" s="62" t="s">
        <v>485</v>
      </c>
      <c r="O50" s="63" t="s">
        <v>485</v>
      </c>
      <c r="P50" s="46"/>
      <c r="Q50" s="46"/>
      <c r="R50" s="46"/>
      <c r="S50" s="46"/>
      <c r="T50" s="46"/>
      <c r="U50" s="46"/>
    </row>
    <row r="51" spans="1:21" ht="30.75" customHeight="1" x14ac:dyDescent="0.2">
      <c r="A51" s="46"/>
      <c r="B51" s="1142"/>
      <c r="C51" s="1143"/>
      <c r="D51" s="64"/>
      <c r="E51" s="1146" t="s">
        <v>16</v>
      </c>
      <c r="F51" s="1146"/>
      <c r="G51" s="1146"/>
      <c r="H51" s="1146"/>
      <c r="I51" s="1146"/>
      <c r="J51" s="1147"/>
      <c r="K51" s="61">
        <v>0</v>
      </c>
      <c r="L51" s="62">
        <v>0</v>
      </c>
      <c r="M51" s="62">
        <v>0</v>
      </c>
      <c r="N51" s="62">
        <v>0</v>
      </c>
      <c r="O51" s="63">
        <v>1</v>
      </c>
      <c r="P51" s="46"/>
      <c r="Q51" s="46"/>
      <c r="R51" s="46"/>
      <c r="S51" s="46"/>
      <c r="T51" s="46"/>
      <c r="U51" s="46"/>
    </row>
    <row r="52" spans="1:21" ht="30.75" customHeight="1" x14ac:dyDescent="0.2">
      <c r="A52" s="46"/>
      <c r="B52" s="1148" t="s">
        <v>17</v>
      </c>
      <c r="C52" s="1149"/>
      <c r="D52" s="64"/>
      <c r="E52" s="1146" t="s">
        <v>18</v>
      </c>
      <c r="F52" s="1146"/>
      <c r="G52" s="1146"/>
      <c r="H52" s="1146"/>
      <c r="I52" s="1146"/>
      <c r="J52" s="1147"/>
      <c r="K52" s="61">
        <v>535</v>
      </c>
      <c r="L52" s="62">
        <v>567</v>
      </c>
      <c r="M52" s="62">
        <v>565</v>
      </c>
      <c r="N52" s="62">
        <v>559</v>
      </c>
      <c r="O52" s="63">
        <v>569</v>
      </c>
      <c r="P52" s="46"/>
      <c r="Q52" s="46"/>
      <c r="R52" s="46"/>
      <c r="S52" s="46"/>
      <c r="T52" s="46"/>
      <c r="U52" s="46"/>
    </row>
    <row r="53" spans="1:21" ht="30.75" customHeight="1" thickBot="1" x14ac:dyDescent="0.25">
      <c r="A53" s="46"/>
      <c r="B53" s="1150" t="s">
        <v>19</v>
      </c>
      <c r="C53" s="1151"/>
      <c r="D53" s="65"/>
      <c r="E53" s="1152" t="s">
        <v>20</v>
      </c>
      <c r="F53" s="1152"/>
      <c r="G53" s="1152"/>
      <c r="H53" s="1152"/>
      <c r="I53" s="1152"/>
      <c r="J53" s="1153"/>
      <c r="K53" s="66">
        <v>336</v>
      </c>
      <c r="L53" s="67">
        <v>353</v>
      </c>
      <c r="M53" s="67">
        <v>360</v>
      </c>
      <c r="N53" s="67">
        <v>347</v>
      </c>
      <c r="O53" s="68">
        <v>297</v>
      </c>
      <c r="P53" s="46"/>
      <c r="Q53" s="46"/>
      <c r="R53" s="46"/>
      <c r="S53" s="46"/>
      <c r="T53" s="46"/>
      <c r="U53" s="46"/>
    </row>
    <row r="54" spans="1:21" ht="24" customHeight="1" x14ac:dyDescent="0.2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2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3">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3">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2">
      <c r="B58" s="1154" t="s">
        <v>24</v>
      </c>
      <c r="C58" s="1155"/>
      <c r="D58" s="1160" t="s">
        <v>25</v>
      </c>
      <c r="E58" s="1161"/>
      <c r="F58" s="1161"/>
      <c r="G58" s="1161"/>
      <c r="H58" s="1161"/>
      <c r="I58" s="1161"/>
      <c r="J58" s="1162"/>
      <c r="K58" s="81"/>
      <c r="L58" s="82"/>
      <c r="M58" s="82"/>
      <c r="N58" s="82"/>
      <c r="O58" s="83"/>
    </row>
    <row r="59" spans="1:21" ht="31.5" customHeight="1" x14ac:dyDescent="0.2">
      <c r="B59" s="1156"/>
      <c r="C59" s="1157"/>
      <c r="D59" s="1163" t="s">
        <v>26</v>
      </c>
      <c r="E59" s="1164"/>
      <c r="F59" s="1164"/>
      <c r="G59" s="1164"/>
      <c r="H59" s="1164"/>
      <c r="I59" s="1164"/>
      <c r="J59" s="1165"/>
      <c r="K59" s="84"/>
      <c r="L59" s="85"/>
      <c r="M59" s="85"/>
      <c r="N59" s="85"/>
      <c r="O59" s="86"/>
    </row>
    <row r="60" spans="1:21" ht="31.5" customHeight="1" thickBot="1" x14ac:dyDescent="0.25">
      <c r="B60" s="1158"/>
      <c r="C60" s="1159"/>
      <c r="D60" s="1166" t="s">
        <v>27</v>
      </c>
      <c r="E60" s="1167"/>
      <c r="F60" s="1167"/>
      <c r="G60" s="1167"/>
      <c r="H60" s="1167"/>
      <c r="I60" s="1167"/>
      <c r="J60" s="1168"/>
      <c r="K60" s="87"/>
      <c r="L60" s="88"/>
      <c r="M60" s="88"/>
      <c r="N60" s="88"/>
      <c r="O60" s="89"/>
    </row>
    <row r="61" spans="1:21" ht="24" customHeight="1" x14ac:dyDescent="0.2">
      <c r="B61" s="90"/>
      <c r="C61" s="90"/>
      <c r="D61" s="91" t="s">
        <v>28</v>
      </c>
      <c r="E61" s="92"/>
      <c r="F61" s="92"/>
      <c r="G61" s="92"/>
      <c r="H61" s="92"/>
      <c r="I61" s="92"/>
      <c r="J61" s="92"/>
      <c r="K61" s="92"/>
      <c r="L61" s="92"/>
      <c r="M61" s="92"/>
      <c r="N61" s="92"/>
      <c r="O61" s="92"/>
    </row>
    <row r="62" spans="1:21" ht="24" customHeight="1" x14ac:dyDescent="0.2">
      <c r="B62" s="93"/>
      <c r="C62" s="93"/>
      <c r="D62" s="91" t="s">
        <v>29</v>
      </c>
      <c r="E62" s="92"/>
      <c r="F62" s="92"/>
      <c r="G62" s="92"/>
      <c r="H62" s="92"/>
      <c r="I62" s="92"/>
      <c r="J62" s="92"/>
      <c r="K62" s="92"/>
      <c r="L62" s="92"/>
      <c r="M62" s="92"/>
      <c r="N62" s="92"/>
      <c r="O62" s="92"/>
    </row>
    <row r="63" spans="1:21" ht="24" customHeight="1" x14ac:dyDescent="0.2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2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wg3byIjQrwfLMt+WxnjXxed+Z4i9gGzsyE5RJNi7K9V7H914r0dqBFfZIg8yOVbtN8qcQIax9XfLVX41xlua7w==" saltValue="dmGzHYmLPsHyOIydx+07Z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4"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2"/>
  <cols>
    <col min="1" max="1" width="6.6328125" style="94" customWidth="1"/>
    <col min="2" max="3" width="12.6328125" style="94" customWidth="1"/>
    <col min="4" max="4" width="11.6328125" style="94" customWidth="1"/>
    <col min="5" max="8" width="10.36328125" style="94" customWidth="1"/>
    <col min="9" max="13" width="16.36328125" style="94" customWidth="1"/>
    <col min="14" max="19" width="12.6328125" style="94" customWidth="1"/>
    <col min="20" max="16384" width="0" style="94" hidden="1"/>
  </cols>
  <sheetData>
    <row r="1" ht="15" customHeight="1" x14ac:dyDescent="0.2"/>
    <row r="2" ht="15" customHeight="1" x14ac:dyDescent="0.2"/>
    <row r="3" ht="15" customHeight="1" x14ac:dyDescent="0.2"/>
    <row r="4" ht="15" customHeight="1" x14ac:dyDescent="0.2"/>
    <row r="5" ht="15" customHeight="1" x14ac:dyDescent="0.2"/>
    <row r="6" ht="15" customHeight="1" x14ac:dyDescent="0.2"/>
    <row r="7" ht="15" customHeight="1" x14ac:dyDescent="0.2"/>
    <row r="8" ht="15" customHeight="1" x14ac:dyDescent="0.2"/>
    <row r="9" ht="15" customHeight="1" x14ac:dyDescent="0.2"/>
    <row r="10" ht="15" customHeight="1" x14ac:dyDescent="0.2"/>
    <row r="11" ht="15" customHeight="1" x14ac:dyDescent="0.2"/>
    <row r="12" ht="15" customHeight="1" x14ac:dyDescent="0.2"/>
    <row r="13" ht="15" customHeight="1" x14ac:dyDescent="0.2"/>
    <row r="14" ht="15" customHeight="1" x14ac:dyDescent="0.2"/>
    <row r="15" ht="15" customHeight="1" x14ac:dyDescent="0.2"/>
    <row r="16"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spans="2:13" ht="15" customHeight="1" x14ac:dyDescent="0.2"/>
    <row r="34" spans="2:13" ht="15" customHeight="1" x14ac:dyDescent="0.2"/>
    <row r="35" spans="2:13" ht="15" customHeight="1" x14ac:dyDescent="0.2"/>
    <row r="36" spans="2:13" ht="15" customHeight="1" x14ac:dyDescent="0.2"/>
    <row r="37" spans="2:13" ht="15" customHeight="1" x14ac:dyDescent="0.2"/>
    <row r="38" spans="2:13" ht="15" customHeight="1" x14ac:dyDescent="0.2"/>
    <row r="39" spans="2:13" ht="27.75" customHeight="1" thickBot="1" x14ac:dyDescent="0.25">
      <c r="M39" s="95" t="s">
        <v>7</v>
      </c>
    </row>
    <row r="40" spans="2:13" ht="27.75" customHeight="1" thickBot="1" x14ac:dyDescent="0.3">
      <c r="B40" s="96" t="s">
        <v>8</v>
      </c>
      <c r="C40" s="97"/>
      <c r="D40" s="97"/>
      <c r="E40" s="98"/>
      <c r="F40" s="98"/>
      <c r="G40" s="98"/>
      <c r="H40" s="99" t="s">
        <v>2</v>
      </c>
      <c r="I40" s="100" t="s">
        <v>524</v>
      </c>
      <c r="J40" s="101" t="s">
        <v>525</v>
      </c>
      <c r="K40" s="101" t="s">
        <v>526</v>
      </c>
      <c r="L40" s="101" t="s">
        <v>527</v>
      </c>
      <c r="M40" s="102" t="s">
        <v>528</v>
      </c>
    </row>
    <row r="41" spans="2:13" ht="27.75" customHeight="1" x14ac:dyDescent="0.2">
      <c r="B41" s="1169" t="s">
        <v>30</v>
      </c>
      <c r="C41" s="1170"/>
      <c r="D41" s="103"/>
      <c r="E41" s="1175" t="s">
        <v>31</v>
      </c>
      <c r="F41" s="1175"/>
      <c r="G41" s="1175"/>
      <c r="H41" s="1176"/>
      <c r="I41" s="330">
        <v>6207</v>
      </c>
      <c r="J41" s="331">
        <v>5935</v>
      </c>
      <c r="K41" s="331">
        <v>5637</v>
      </c>
      <c r="L41" s="331">
        <v>5397</v>
      </c>
      <c r="M41" s="332">
        <v>5302</v>
      </c>
    </row>
    <row r="42" spans="2:13" ht="27.75" customHeight="1" x14ac:dyDescent="0.2">
      <c r="B42" s="1171"/>
      <c r="C42" s="1172"/>
      <c r="D42" s="104"/>
      <c r="E42" s="1177" t="s">
        <v>32</v>
      </c>
      <c r="F42" s="1177"/>
      <c r="G42" s="1177"/>
      <c r="H42" s="1178"/>
      <c r="I42" s="333" t="s">
        <v>485</v>
      </c>
      <c r="J42" s="334" t="s">
        <v>485</v>
      </c>
      <c r="K42" s="334" t="s">
        <v>485</v>
      </c>
      <c r="L42" s="334" t="s">
        <v>485</v>
      </c>
      <c r="M42" s="335" t="s">
        <v>485</v>
      </c>
    </row>
    <row r="43" spans="2:13" ht="27.75" customHeight="1" x14ac:dyDescent="0.2">
      <c r="B43" s="1171"/>
      <c r="C43" s="1172"/>
      <c r="D43" s="104"/>
      <c r="E43" s="1177" t="s">
        <v>33</v>
      </c>
      <c r="F43" s="1177"/>
      <c r="G43" s="1177"/>
      <c r="H43" s="1178"/>
      <c r="I43" s="333">
        <v>653</v>
      </c>
      <c r="J43" s="334">
        <v>620</v>
      </c>
      <c r="K43" s="334">
        <v>598</v>
      </c>
      <c r="L43" s="334">
        <v>530</v>
      </c>
      <c r="M43" s="335">
        <v>361</v>
      </c>
    </row>
    <row r="44" spans="2:13" ht="27.75" customHeight="1" x14ac:dyDescent="0.2">
      <c r="B44" s="1171"/>
      <c r="C44" s="1172"/>
      <c r="D44" s="104"/>
      <c r="E44" s="1177" t="s">
        <v>34</v>
      </c>
      <c r="F44" s="1177"/>
      <c r="G44" s="1177"/>
      <c r="H44" s="1178"/>
      <c r="I44" s="333">
        <v>967</v>
      </c>
      <c r="J44" s="334">
        <v>893</v>
      </c>
      <c r="K44" s="334">
        <v>1001</v>
      </c>
      <c r="L44" s="334">
        <v>926</v>
      </c>
      <c r="M44" s="335">
        <v>846</v>
      </c>
    </row>
    <row r="45" spans="2:13" ht="27.75" customHeight="1" x14ac:dyDescent="0.2">
      <c r="B45" s="1171"/>
      <c r="C45" s="1172"/>
      <c r="D45" s="104"/>
      <c r="E45" s="1177" t="s">
        <v>35</v>
      </c>
      <c r="F45" s="1177"/>
      <c r="G45" s="1177"/>
      <c r="H45" s="1178"/>
      <c r="I45" s="333">
        <v>904</v>
      </c>
      <c r="J45" s="334">
        <v>932</v>
      </c>
      <c r="K45" s="334">
        <v>956</v>
      </c>
      <c r="L45" s="334">
        <v>937</v>
      </c>
      <c r="M45" s="335">
        <v>1024</v>
      </c>
    </row>
    <row r="46" spans="2:13" ht="27.75" customHeight="1" x14ac:dyDescent="0.2">
      <c r="B46" s="1171"/>
      <c r="C46" s="1172"/>
      <c r="D46" s="105"/>
      <c r="E46" s="1177" t="s">
        <v>36</v>
      </c>
      <c r="F46" s="1177"/>
      <c r="G46" s="1177"/>
      <c r="H46" s="1178"/>
      <c r="I46" s="333">
        <v>8</v>
      </c>
      <c r="J46" s="334">
        <v>6</v>
      </c>
      <c r="K46" s="334">
        <v>5</v>
      </c>
      <c r="L46" s="334">
        <v>5</v>
      </c>
      <c r="M46" s="335">
        <v>4</v>
      </c>
    </row>
    <row r="47" spans="2:13" ht="27.75" customHeight="1" x14ac:dyDescent="0.2">
      <c r="B47" s="1171"/>
      <c r="C47" s="1172"/>
      <c r="D47" s="106"/>
      <c r="E47" s="1179" t="s">
        <v>37</v>
      </c>
      <c r="F47" s="1180"/>
      <c r="G47" s="1180"/>
      <c r="H47" s="1181"/>
      <c r="I47" s="333" t="s">
        <v>485</v>
      </c>
      <c r="J47" s="334" t="s">
        <v>485</v>
      </c>
      <c r="K47" s="334" t="s">
        <v>485</v>
      </c>
      <c r="L47" s="334" t="s">
        <v>485</v>
      </c>
      <c r="M47" s="335" t="s">
        <v>485</v>
      </c>
    </row>
    <row r="48" spans="2:13" ht="27.75" customHeight="1" x14ac:dyDescent="0.2">
      <c r="B48" s="1171"/>
      <c r="C48" s="1172"/>
      <c r="D48" s="104"/>
      <c r="E48" s="1177" t="s">
        <v>38</v>
      </c>
      <c r="F48" s="1177"/>
      <c r="G48" s="1177"/>
      <c r="H48" s="1178"/>
      <c r="I48" s="333" t="s">
        <v>485</v>
      </c>
      <c r="J48" s="334" t="s">
        <v>485</v>
      </c>
      <c r="K48" s="334" t="s">
        <v>485</v>
      </c>
      <c r="L48" s="334" t="s">
        <v>485</v>
      </c>
      <c r="M48" s="335" t="s">
        <v>485</v>
      </c>
    </row>
    <row r="49" spans="2:13" ht="27.75" customHeight="1" x14ac:dyDescent="0.2">
      <c r="B49" s="1173"/>
      <c r="C49" s="1174"/>
      <c r="D49" s="104"/>
      <c r="E49" s="1177" t="s">
        <v>39</v>
      </c>
      <c r="F49" s="1177"/>
      <c r="G49" s="1177"/>
      <c r="H49" s="1178"/>
      <c r="I49" s="333" t="s">
        <v>485</v>
      </c>
      <c r="J49" s="334" t="s">
        <v>485</v>
      </c>
      <c r="K49" s="334" t="s">
        <v>485</v>
      </c>
      <c r="L49" s="334" t="s">
        <v>485</v>
      </c>
      <c r="M49" s="335" t="s">
        <v>485</v>
      </c>
    </row>
    <row r="50" spans="2:13" ht="27.75" customHeight="1" x14ac:dyDescent="0.2">
      <c r="B50" s="1182" t="s">
        <v>40</v>
      </c>
      <c r="C50" s="1183"/>
      <c r="D50" s="107"/>
      <c r="E50" s="1177" t="s">
        <v>41</v>
      </c>
      <c r="F50" s="1177"/>
      <c r="G50" s="1177"/>
      <c r="H50" s="1178"/>
      <c r="I50" s="333">
        <v>2233</v>
      </c>
      <c r="J50" s="334">
        <v>2610</v>
      </c>
      <c r="K50" s="334">
        <v>2875</v>
      </c>
      <c r="L50" s="334">
        <v>3098</v>
      </c>
      <c r="M50" s="335">
        <v>2949</v>
      </c>
    </row>
    <row r="51" spans="2:13" ht="27.75" customHeight="1" x14ac:dyDescent="0.2">
      <c r="B51" s="1171"/>
      <c r="C51" s="1172"/>
      <c r="D51" s="104"/>
      <c r="E51" s="1177" t="s">
        <v>42</v>
      </c>
      <c r="F51" s="1177"/>
      <c r="G51" s="1177"/>
      <c r="H51" s="1178"/>
      <c r="I51" s="333" t="s">
        <v>485</v>
      </c>
      <c r="J51" s="334" t="s">
        <v>485</v>
      </c>
      <c r="K51" s="334" t="s">
        <v>485</v>
      </c>
      <c r="L51" s="334" t="s">
        <v>485</v>
      </c>
      <c r="M51" s="335" t="s">
        <v>485</v>
      </c>
    </row>
    <row r="52" spans="2:13" ht="27.75" customHeight="1" x14ac:dyDescent="0.2">
      <c r="B52" s="1173"/>
      <c r="C52" s="1174"/>
      <c r="D52" s="104"/>
      <c r="E52" s="1177" t="s">
        <v>43</v>
      </c>
      <c r="F52" s="1177"/>
      <c r="G52" s="1177"/>
      <c r="H52" s="1178"/>
      <c r="I52" s="333">
        <v>5590</v>
      </c>
      <c r="J52" s="334">
        <v>5182</v>
      </c>
      <c r="K52" s="334">
        <v>5002</v>
      </c>
      <c r="L52" s="334">
        <v>4956</v>
      </c>
      <c r="M52" s="335">
        <v>4730</v>
      </c>
    </row>
    <row r="53" spans="2:13" ht="27.75" customHeight="1" thickBot="1" x14ac:dyDescent="0.25">
      <c r="B53" s="1184" t="s">
        <v>19</v>
      </c>
      <c r="C53" s="1185"/>
      <c r="D53" s="108"/>
      <c r="E53" s="1186" t="s">
        <v>44</v>
      </c>
      <c r="F53" s="1186"/>
      <c r="G53" s="1186"/>
      <c r="H53" s="1187"/>
      <c r="I53" s="336">
        <v>914</v>
      </c>
      <c r="J53" s="337">
        <v>594</v>
      </c>
      <c r="K53" s="337">
        <v>320</v>
      </c>
      <c r="L53" s="337">
        <v>-260</v>
      </c>
      <c r="M53" s="338">
        <v>-143</v>
      </c>
    </row>
    <row r="54" spans="2:13" ht="27.75" customHeight="1" x14ac:dyDescent="0.25">
      <c r="B54" s="109"/>
      <c r="C54" s="110"/>
      <c r="D54" s="110"/>
      <c r="E54" s="111"/>
      <c r="F54" s="111"/>
      <c r="G54" s="111"/>
      <c r="H54" s="111"/>
      <c r="I54" s="112"/>
      <c r="J54" s="112"/>
      <c r="K54" s="112"/>
      <c r="L54" s="112"/>
      <c r="M54" s="112"/>
    </row>
    <row r="55" spans="2:13" ht="13" x14ac:dyDescent="0.2"/>
  </sheetData>
  <sheetProtection algorithmName="SHA-512" hashValue="EbPWzrC2CeU/X8jrDUBFCZJN8v284GUqsnYb9KeAISwE1gFf4mYEcpJ2fCCKUioQAlOT3t3HDjizTWg0CpWP0A==" saltValue="OI+cKQzp6wzOQEi8bkpMm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70"/>
  <sheetViews>
    <sheetView showGridLines="0" zoomScale="70" zoomScaleNormal="70" zoomScaleSheetLayoutView="100" workbookViewId="0"/>
  </sheetViews>
  <sheetFormatPr defaultColWidth="0" defaultRowHeight="13.5" customHeight="1" zeroHeight="1" x14ac:dyDescent="0.2"/>
  <cols>
    <col min="1" max="1" width="8.26953125" style="1" customWidth="1"/>
    <col min="2" max="2" width="16.36328125" style="1" customWidth="1"/>
    <col min="3" max="5" width="26.26953125" style="1" customWidth="1"/>
    <col min="6" max="8" width="24.26953125" style="1" customWidth="1"/>
    <col min="9" max="14" width="26" style="1" customWidth="1"/>
    <col min="15" max="15" width="6.0898437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s="1" customFormat="1" ht="16.5" customHeight="1" x14ac:dyDescent="0.2"/>
    <row r="2" s="1" customFormat="1" ht="16.5" customHeight="1" x14ac:dyDescent="0.2"/>
    <row r="3" s="1" customFormat="1" ht="16.5" customHeight="1" x14ac:dyDescent="0.2"/>
    <row r="4" s="1" customFormat="1" ht="16.5" customHeight="1" x14ac:dyDescent="0.2"/>
    <row r="5" s="1" customFormat="1" ht="16.5" customHeight="1" x14ac:dyDescent="0.2"/>
    <row r="6" s="1" customFormat="1" ht="16.5" customHeight="1" x14ac:dyDescent="0.2"/>
    <row r="7" s="1" customFormat="1" ht="16.5" customHeight="1" x14ac:dyDescent="0.2"/>
    <row r="8" s="1" customFormat="1" ht="16.5" customHeight="1" x14ac:dyDescent="0.2"/>
    <row r="9" s="1" customFormat="1" ht="16.5" customHeight="1" x14ac:dyDescent="0.2"/>
    <row r="10" s="1" customFormat="1" ht="16.5" customHeight="1" x14ac:dyDescent="0.2"/>
    <row r="11" s="1" customFormat="1" ht="16.5" customHeight="1" x14ac:dyDescent="0.2"/>
    <row r="12" s="1" customFormat="1" ht="16.5" customHeight="1" x14ac:dyDescent="0.2"/>
    <row r="13" s="1" customFormat="1" ht="16.5" customHeight="1" x14ac:dyDescent="0.2"/>
    <row r="14" s="1" customFormat="1" ht="16.5" customHeight="1" x14ac:dyDescent="0.2"/>
    <row r="15" s="1" customFormat="1" ht="16.5" customHeight="1" x14ac:dyDescent="0.2"/>
    <row r="16" s="1" customFormat="1" ht="16.5" customHeight="1" x14ac:dyDescent="0.2"/>
    <row r="17" s="1" customFormat="1" ht="16.5" customHeight="1" x14ac:dyDescent="0.2"/>
    <row r="18" s="1" customFormat="1" ht="16.5" customHeight="1" x14ac:dyDescent="0.2"/>
    <row r="19" s="1" customFormat="1" ht="16.5" customHeight="1" x14ac:dyDescent="0.2"/>
    <row r="20" s="1" customFormat="1" ht="16.5" customHeight="1" x14ac:dyDescent="0.2"/>
    <row r="21" s="1" customFormat="1" ht="16.5" customHeight="1" x14ac:dyDescent="0.2"/>
    <row r="22" s="1" customFormat="1" ht="16.5" customHeight="1" x14ac:dyDescent="0.2"/>
    <row r="23" s="1" customFormat="1" ht="16.5" customHeight="1" x14ac:dyDescent="0.2"/>
    <row r="24" s="1" customFormat="1" ht="16.5" customHeight="1" x14ac:dyDescent="0.2"/>
    <row r="25" s="1" customFormat="1" ht="16.5" customHeight="1" x14ac:dyDescent="0.2"/>
    <row r="26" s="1" customFormat="1" ht="16.5" customHeight="1" x14ac:dyDescent="0.2"/>
    <row r="27" s="1" customFormat="1" ht="16.5" customHeight="1" x14ac:dyDescent="0.2"/>
    <row r="28" s="1" customFormat="1" ht="16.5" customHeight="1" x14ac:dyDescent="0.2"/>
    <row r="29" s="1" customFormat="1" ht="16.5" customHeight="1" x14ac:dyDescent="0.2"/>
    <row r="30" s="1" customFormat="1" ht="16.5" customHeight="1" x14ac:dyDescent="0.2"/>
    <row r="31" s="1" customFormat="1" ht="16.5" customHeight="1" x14ac:dyDescent="0.2"/>
    <row r="32" s="1" customFormat="1" ht="16.5" customHeight="1" x14ac:dyDescent="0.2"/>
    <row r="33" s="1" customFormat="1" ht="16.5" customHeight="1" x14ac:dyDescent="0.2"/>
    <row r="34" s="1" customFormat="1" ht="16.5" customHeight="1" x14ac:dyDescent="0.2"/>
    <row r="35" s="1" customFormat="1" ht="16.5" customHeight="1" x14ac:dyDescent="0.2"/>
    <row r="36" s="1" customFormat="1" ht="16.5" customHeight="1" x14ac:dyDescent="0.2"/>
    <row r="37" s="1" customFormat="1" ht="16.5" customHeight="1" x14ac:dyDescent="0.2"/>
    <row r="38" s="1" customFormat="1" ht="16.5" customHeight="1" x14ac:dyDescent="0.2"/>
    <row r="39" s="1" customFormat="1" ht="16.5" customHeight="1" x14ac:dyDescent="0.2"/>
    <row r="40" s="1" customFormat="1" ht="16.5" customHeight="1" x14ac:dyDescent="0.2"/>
    <row r="41" s="1" customFormat="1" ht="16.5" customHeight="1" x14ac:dyDescent="0.2"/>
    <row r="42" s="1" customFormat="1" ht="16.5" customHeight="1" x14ac:dyDescent="0.2"/>
    <row r="43" s="1" customFormat="1" ht="16.5" customHeight="1" x14ac:dyDescent="0.2"/>
    <row r="44" s="1" customFormat="1" ht="16.5" customHeight="1" x14ac:dyDescent="0.2"/>
    <row r="45" s="1" customFormat="1" ht="16.5" customHeight="1" x14ac:dyDescent="0.2"/>
    <row r="46" s="1" customFormat="1" ht="16.5" customHeight="1" x14ac:dyDescent="0.2"/>
    <row r="47" s="1" customFormat="1" ht="16.5" customHeight="1" x14ac:dyDescent="0.2"/>
    <row r="48" s="1" customFormat="1" ht="16.5" customHeight="1" x14ac:dyDescent="0.2"/>
    <row r="49" spans="2:8" ht="20.25" customHeight="1" x14ac:dyDescent="0.2"/>
    <row r="50" spans="2:8" ht="16.5" customHeight="1" x14ac:dyDescent="0.2"/>
    <row r="51" spans="2:8" ht="29.25" customHeight="1" x14ac:dyDescent="0.2"/>
    <row r="52" spans="2:8" ht="29.25" customHeight="1" x14ac:dyDescent="0.2"/>
    <row r="53" spans="2:8" ht="52.5" customHeight="1" thickBot="1" x14ac:dyDescent="0.35">
      <c r="B53" s="2"/>
      <c r="C53" s="2"/>
      <c r="D53" s="2"/>
      <c r="E53" s="2"/>
      <c r="F53" s="2"/>
      <c r="G53" s="2"/>
      <c r="H53" s="113" t="s">
        <v>45</v>
      </c>
    </row>
    <row r="54" spans="2:8" ht="29.25" customHeight="1" thickBot="1" x14ac:dyDescent="0.35">
      <c r="B54" s="114" t="s">
        <v>1</v>
      </c>
      <c r="C54" s="115"/>
      <c r="D54" s="115"/>
      <c r="E54" s="116" t="s">
        <v>2</v>
      </c>
      <c r="F54" s="117" t="s">
        <v>526</v>
      </c>
      <c r="G54" s="117" t="s">
        <v>527</v>
      </c>
      <c r="H54" s="118" t="s">
        <v>528</v>
      </c>
    </row>
    <row r="55" spans="2:8" ht="52.5" customHeight="1" x14ac:dyDescent="0.2">
      <c r="B55" s="119"/>
      <c r="C55" s="1196" t="s">
        <v>46</v>
      </c>
      <c r="D55" s="1196"/>
      <c r="E55" s="1197"/>
      <c r="F55" s="339">
        <v>1053</v>
      </c>
      <c r="G55" s="339">
        <v>1078</v>
      </c>
      <c r="H55" s="340">
        <v>1059</v>
      </c>
    </row>
    <row r="56" spans="2:8" ht="52.5" customHeight="1" x14ac:dyDescent="0.2">
      <c r="B56" s="120"/>
      <c r="C56" s="1198" t="s">
        <v>47</v>
      </c>
      <c r="D56" s="1198"/>
      <c r="E56" s="1199"/>
      <c r="F56" s="341">
        <v>474</v>
      </c>
      <c r="G56" s="341">
        <v>474</v>
      </c>
      <c r="H56" s="342">
        <v>475</v>
      </c>
    </row>
    <row r="57" spans="2:8" ht="53.25" customHeight="1" x14ac:dyDescent="0.2">
      <c r="B57" s="120"/>
      <c r="C57" s="1200" t="s">
        <v>48</v>
      </c>
      <c r="D57" s="1200"/>
      <c r="E57" s="1201"/>
      <c r="F57" s="343">
        <v>1159</v>
      </c>
      <c r="G57" s="343">
        <v>1351</v>
      </c>
      <c r="H57" s="344">
        <v>1218</v>
      </c>
    </row>
    <row r="58" spans="2:8" ht="45.75" customHeight="1" x14ac:dyDescent="0.2">
      <c r="B58" s="121"/>
      <c r="C58" s="1188" t="s">
        <v>553</v>
      </c>
      <c r="D58" s="1189"/>
      <c r="E58" s="1190"/>
      <c r="F58" s="345">
        <v>331</v>
      </c>
      <c r="G58" s="345">
        <v>354</v>
      </c>
      <c r="H58" s="346">
        <v>334</v>
      </c>
    </row>
    <row r="59" spans="2:8" ht="45.75" customHeight="1" x14ac:dyDescent="0.2">
      <c r="B59" s="121"/>
      <c r="C59" s="1188" t="s">
        <v>554</v>
      </c>
      <c r="D59" s="1189"/>
      <c r="E59" s="1190"/>
      <c r="F59" s="345">
        <v>245</v>
      </c>
      <c r="G59" s="345">
        <v>245</v>
      </c>
      <c r="H59" s="346">
        <v>220</v>
      </c>
    </row>
    <row r="60" spans="2:8" ht="45.75" customHeight="1" x14ac:dyDescent="0.2">
      <c r="B60" s="121"/>
      <c r="C60" s="1188" t="s">
        <v>555</v>
      </c>
      <c r="D60" s="1189"/>
      <c r="E60" s="1190"/>
      <c r="F60" s="345">
        <v>84</v>
      </c>
      <c r="G60" s="345">
        <v>236</v>
      </c>
      <c r="H60" s="346">
        <v>193</v>
      </c>
    </row>
    <row r="61" spans="2:8" ht="45.75" customHeight="1" x14ac:dyDescent="0.2">
      <c r="B61" s="121"/>
      <c r="C61" s="1188" t="s">
        <v>556</v>
      </c>
      <c r="D61" s="1189"/>
      <c r="E61" s="1190"/>
      <c r="F61" s="345">
        <v>142</v>
      </c>
      <c r="G61" s="345">
        <v>165</v>
      </c>
      <c r="H61" s="346">
        <v>137</v>
      </c>
    </row>
    <row r="62" spans="2:8" ht="45.75" customHeight="1" thickBot="1" x14ac:dyDescent="0.25">
      <c r="B62" s="122"/>
      <c r="C62" s="1191" t="s">
        <v>557</v>
      </c>
      <c r="D62" s="1192"/>
      <c r="E62" s="1193"/>
      <c r="F62" s="347">
        <v>151</v>
      </c>
      <c r="G62" s="347">
        <v>150</v>
      </c>
      <c r="H62" s="348">
        <v>128</v>
      </c>
    </row>
    <row r="63" spans="2:8" ht="52.5" customHeight="1" thickBot="1" x14ac:dyDescent="0.25">
      <c r="B63" s="123"/>
      <c r="C63" s="1194" t="s">
        <v>49</v>
      </c>
      <c r="D63" s="1194"/>
      <c r="E63" s="1195"/>
      <c r="F63" s="349">
        <v>2686</v>
      </c>
      <c r="G63" s="349">
        <v>2903</v>
      </c>
      <c r="H63" s="350">
        <v>2752</v>
      </c>
    </row>
    <row r="64" spans="2:8" ht="13" x14ac:dyDescent="0.2"/>
    <row r="65" s="1" customFormat="1" ht="13.5" hidden="1" customHeight="1" x14ac:dyDescent="0.2"/>
    <row r="66" s="1" customFormat="1" ht="13.5" hidden="1" customHeight="1" x14ac:dyDescent="0.2"/>
    <row r="67" s="1" customFormat="1" ht="13.5" hidden="1" customHeight="1" x14ac:dyDescent="0.2"/>
    <row r="68" s="1" customFormat="1" ht="13.5" hidden="1" customHeight="1" x14ac:dyDescent="0.2"/>
    <row r="69" s="1" customFormat="1" ht="13.5" hidden="1" customHeight="1" x14ac:dyDescent="0.2"/>
    <row r="70" s="1" customFormat="1" ht="13.5" hidden="1" customHeight="1" x14ac:dyDescent="0.2"/>
  </sheetData>
  <sheetProtection algorithmName="SHA-512" hashValue="4S2qfWOo1G63uddWtAKfq1PUExt1hiGbPlLzzucrZi1oAXCajqb2KI7Y/aRAcfsfpWHcKPP2cMsKfzmSp3Hnzg==" saltValue="RiJZ9iLOsA+bopHa2iwkHw=="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130" customWidth="1"/>
    <col min="2" max="8" width="13.36328125" style="130" customWidth="1"/>
    <col min="9" max="16384" width="11.08984375" style="130"/>
  </cols>
  <sheetData>
    <row r="1" spans="1:8" x14ac:dyDescent="0.2">
      <c r="A1" s="124"/>
      <c r="B1" s="125"/>
      <c r="C1" s="126"/>
      <c r="D1" s="127"/>
      <c r="E1" s="128"/>
      <c r="F1" s="128"/>
      <c r="G1" s="128"/>
      <c r="H1" s="129"/>
    </row>
    <row r="2" spans="1:8" x14ac:dyDescent="0.2">
      <c r="A2" s="131"/>
      <c r="B2" s="132"/>
      <c r="C2" s="133"/>
      <c r="D2" s="134" t="s">
        <v>50</v>
      </c>
      <c r="E2" s="135"/>
      <c r="F2" s="136" t="s">
        <v>523</v>
      </c>
      <c r="G2" s="137"/>
      <c r="H2" s="138"/>
    </row>
    <row r="3" spans="1:8" x14ac:dyDescent="0.2">
      <c r="A3" s="134" t="s">
        <v>516</v>
      </c>
      <c r="B3" s="139"/>
      <c r="C3" s="140"/>
      <c r="D3" s="141">
        <v>108339</v>
      </c>
      <c r="E3" s="142"/>
      <c r="F3" s="143">
        <v>200194</v>
      </c>
      <c r="G3" s="144"/>
      <c r="H3" s="145"/>
    </row>
    <row r="4" spans="1:8" x14ac:dyDescent="0.2">
      <c r="A4" s="146"/>
      <c r="B4" s="147"/>
      <c r="C4" s="148"/>
      <c r="D4" s="149">
        <v>59083</v>
      </c>
      <c r="E4" s="150"/>
      <c r="F4" s="151">
        <v>106422</v>
      </c>
      <c r="G4" s="152"/>
      <c r="H4" s="153"/>
    </row>
    <row r="5" spans="1:8" x14ac:dyDescent="0.2">
      <c r="A5" s="134" t="s">
        <v>518</v>
      </c>
      <c r="B5" s="139"/>
      <c r="C5" s="140"/>
      <c r="D5" s="141">
        <v>101599</v>
      </c>
      <c r="E5" s="142"/>
      <c r="F5" s="143">
        <v>196914</v>
      </c>
      <c r="G5" s="144"/>
      <c r="H5" s="145"/>
    </row>
    <row r="6" spans="1:8" x14ac:dyDescent="0.2">
      <c r="A6" s="146"/>
      <c r="B6" s="147"/>
      <c r="C6" s="148"/>
      <c r="D6" s="149">
        <v>51707</v>
      </c>
      <c r="E6" s="150"/>
      <c r="F6" s="151">
        <v>98966</v>
      </c>
      <c r="G6" s="152"/>
      <c r="H6" s="153"/>
    </row>
    <row r="7" spans="1:8" x14ac:dyDescent="0.2">
      <c r="A7" s="134" t="s">
        <v>519</v>
      </c>
      <c r="B7" s="139"/>
      <c r="C7" s="140"/>
      <c r="D7" s="141">
        <v>133657</v>
      </c>
      <c r="E7" s="142"/>
      <c r="F7" s="143">
        <v>204757</v>
      </c>
      <c r="G7" s="144"/>
      <c r="H7" s="145"/>
    </row>
    <row r="8" spans="1:8" x14ac:dyDescent="0.2">
      <c r="A8" s="146"/>
      <c r="B8" s="147"/>
      <c r="C8" s="148"/>
      <c r="D8" s="149">
        <v>46906</v>
      </c>
      <c r="E8" s="150"/>
      <c r="F8" s="151">
        <v>106071</v>
      </c>
      <c r="G8" s="152"/>
      <c r="H8" s="153"/>
    </row>
    <row r="9" spans="1:8" x14ac:dyDescent="0.2">
      <c r="A9" s="134" t="s">
        <v>520</v>
      </c>
      <c r="B9" s="139"/>
      <c r="C9" s="140"/>
      <c r="D9" s="141">
        <v>172694</v>
      </c>
      <c r="E9" s="142"/>
      <c r="F9" s="143">
        <v>194971</v>
      </c>
      <c r="G9" s="144"/>
      <c r="H9" s="145"/>
    </row>
    <row r="10" spans="1:8" x14ac:dyDescent="0.2">
      <c r="A10" s="146"/>
      <c r="B10" s="147"/>
      <c r="C10" s="148"/>
      <c r="D10" s="149">
        <v>96172</v>
      </c>
      <c r="E10" s="150"/>
      <c r="F10" s="151">
        <v>105966</v>
      </c>
      <c r="G10" s="152"/>
      <c r="H10" s="153"/>
    </row>
    <row r="11" spans="1:8" x14ac:dyDescent="0.2">
      <c r="A11" s="134" t="s">
        <v>521</v>
      </c>
      <c r="B11" s="139"/>
      <c r="C11" s="140"/>
      <c r="D11" s="141">
        <v>258772</v>
      </c>
      <c r="E11" s="142"/>
      <c r="F11" s="143">
        <v>224172</v>
      </c>
      <c r="G11" s="144"/>
      <c r="H11" s="145"/>
    </row>
    <row r="12" spans="1:8" x14ac:dyDescent="0.2">
      <c r="A12" s="146"/>
      <c r="B12" s="147"/>
      <c r="C12" s="154"/>
      <c r="D12" s="149">
        <v>127231</v>
      </c>
      <c r="E12" s="150"/>
      <c r="F12" s="151">
        <v>117611</v>
      </c>
      <c r="G12" s="152"/>
      <c r="H12" s="153"/>
    </row>
    <row r="13" spans="1:8" x14ac:dyDescent="0.2">
      <c r="A13" s="134"/>
      <c r="B13" s="139"/>
      <c r="C13" s="140"/>
      <c r="D13" s="141">
        <v>155012</v>
      </c>
      <c r="E13" s="142"/>
      <c r="F13" s="143">
        <v>204202</v>
      </c>
      <c r="G13" s="155"/>
      <c r="H13" s="145"/>
    </row>
    <row r="14" spans="1:8" x14ac:dyDescent="0.2">
      <c r="A14" s="146"/>
      <c r="B14" s="147"/>
      <c r="C14" s="148"/>
      <c r="D14" s="149">
        <v>76220</v>
      </c>
      <c r="E14" s="150"/>
      <c r="F14" s="151">
        <v>107007</v>
      </c>
      <c r="G14" s="152"/>
      <c r="H14" s="153"/>
    </row>
    <row r="17" spans="1:11" x14ac:dyDescent="0.2">
      <c r="A17" s="130" t="s">
        <v>51</v>
      </c>
    </row>
    <row r="18" spans="1:11" x14ac:dyDescent="0.2">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2">
      <c r="A19" s="156" t="s">
        <v>52</v>
      </c>
      <c r="B19" s="156">
        <f>ROUND(VALUE(SUBSTITUTE(実質収支比率等に係る経年分析!F$48,"▲","-")),2)</f>
        <v>0.66</v>
      </c>
      <c r="C19" s="156">
        <f>ROUND(VALUE(SUBSTITUTE(実質収支比率等に係る経年分析!G$48,"▲","-")),2)</f>
        <v>1.37</v>
      </c>
      <c r="D19" s="156">
        <f>ROUND(VALUE(SUBSTITUTE(実質収支比率等に係る経年分析!H$48,"▲","-")),2)</f>
        <v>1.31</v>
      </c>
      <c r="E19" s="156">
        <f>ROUND(VALUE(SUBSTITUTE(実質収支比率等に係る経年分析!I$48,"▲","-")),2)</f>
        <v>1.17</v>
      </c>
      <c r="F19" s="156">
        <f>ROUND(VALUE(SUBSTITUTE(実質収支比率等に係る経年分析!J$48,"▲","-")),2)</f>
        <v>1.25</v>
      </c>
    </row>
    <row r="20" spans="1:11" x14ac:dyDescent="0.2">
      <c r="A20" s="156" t="s">
        <v>53</v>
      </c>
      <c r="B20" s="156">
        <f>ROUND(VALUE(SUBSTITUTE(実質収支比率等に係る経年分析!F$47,"▲","-")),2)</f>
        <v>24.92</v>
      </c>
      <c r="C20" s="156">
        <f>ROUND(VALUE(SUBSTITUTE(実質収支比率等に係る経年分析!G$47,"▲","-")),2)</f>
        <v>26.89</v>
      </c>
      <c r="D20" s="156">
        <f>ROUND(VALUE(SUBSTITUTE(実質収支比率等に係る経年分析!H$47,"▲","-")),2)</f>
        <v>28.08</v>
      </c>
      <c r="E20" s="156">
        <f>ROUND(VALUE(SUBSTITUTE(実質収支比率等に係る経年分析!I$47,"▲","-")),2)</f>
        <v>28.59</v>
      </c>
      <c r="F20" s="156">
        <f>ROUND(VALUE(SUBSTITUTE(実質収支比率等に係る経年分析!J$47,"▲","-")),2)</f>
        <v>27.19</v>
      </c>
    </row>
    <row r="21" spans="1:11" x14ac:dyDescent="0.2">
      <c r="A21" s="156" t="s">
        <v>54</v>
      </c>
      <c r="B21" s="156">
        <f>IF(ISNUMBER(VALUE(SUBSTITUTE(実質収支比率等に係る経年分析!F$49,"▲","-"))),ROUND(VALUE(SUBSTITUTE(実質収支比率等に係る経年分析!F$49,"▲","-")),2),NA())</f>
        <v>-2.21</v>
      </c>
      <c r="C21" s="156">
        <f>IF(ISNUMBER(VALUE(SUBSTITUTE(実質収支比率等に係る経年分析!G$49,"▲","-"))),ROUND(VALUE(SUBSTITUTE(実質収支比率等に係る経年分析!G$49,"▲","-")),2),NA())</f>
        <v>4.09</v>
      </c>
      <c r="D21" s="156">
        <f>IF(ISNUMBER(VALUE(SUBSTITUTE(実質収支比率等に係る経年分析!H$49,"▲","-"))),ROUND(VALUE(SUBSTITUTE(実質収支比率等に係る経年分析!H$49,"▲","-")),2),NA())</f>
        <v>-0.08</v>
      </c>
      <c r="E21" s="156">
        <f>IF(ISNUMBER(VALUE(SUBSTITUTE(実質収支比率等に係る経年分析!I$49,"▲","-"))),ROUND(VALUE(SUBSTITUTE(実質収支比率等に係る経年分析!I$49,"▲","-")),2),NA())</f>
        <v>-0.13</v>
      </c>
      <c r="F21" s="156">
        <f>IF(ISNUMBER(VALUE(SUBSTITUTE(実質収支比率等に係る経年分析!J$49,"▲","-"))),ROUND(VALUE(SUBSTITUTE(実質収支比率等に係る経年分析!J$49,"▲","-")),2),NA())</f>
        <v>-0.97</v>
      </c>
    </row>
    <row r="24" spans="1:11" x14ac:dyDescent="0.2">
      <c r="A24" s="130" t="s">
        <v>55</v>
      </c>
    </row>
    <row r="25" spans="1:11" x14ac:dyDescent="0.2">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2">
      <c r="A26" s="157"/>
      <c r="B26" s="157" t="s">
        <v>56</v>
      </c>
      <c r="C26" s="157" t="s">
        <v>57</v>
      </c>
      <c r="D26" s="157" t="s">
        <v>56</v>
      </c>
      <c r="E26" s="157" t="s">
        <v>57</v>
      </c>
      <c r="F26" s="157" t="s">
        <v>56</v>
      </c>
      <c r="G26" s="157" t="s">
        <v>57</v>
      </c>
      <c r="H26" s="157" t="s">
        <v>56</v>
      </c>
      <c r="I26" s="157" t="s">
        <v>57</v>
      </c>
      <c r="J26" s="157" t="s">
        <v>56</v>
      </c>
      <c r="K26" s="157" t="s">
        <v>57</v>
      </c>
    </row>
    <row r="27" spans="1:11" x14ac:dyDescent="0.2">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2">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2">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2">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2">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2">
      <c r="A32" s="157" t="str">
        <f>IF(連結実質赤字比率に係る赤字・黒字の構成分析!C$38="",NA(),連結実質赤字比率に係る赤字・黒字の構成分析!C$38)</f>
        <v>後期高齢者医療保険特別会計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0.02</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0.01</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v>
      </c>
    </row>
    <row r="33" spans="1:16" x14ac:dyDescent="0.2">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0.01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0.01</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0.02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0.01</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0.02</v>
      </c>
    </row>
    <row r="34" spans="1:16" x14ac:dyDescent="0.2">
      <c r="A34" s="157" t="str">
        <f>IF(連結実質赤字比率に係る赤字・黒字の構成分析!C$36="",NA(),連結実質赤字比率に係る赤字・黒字の構成分析!C$36)</f>
        <v>国民健康保険事業勘定特別会計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0.16</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0.37</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0.28999999999999998</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0.2</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0.2</v>
      </c>
    </row>
    <row r="35" spans="1:16" x14ac:dyDescent="0.2">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0.87</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1.36</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1.31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1.17</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1.25</v>
      </c>
    </row>
    <row r="36" spans="1:16" x14ac:dyDescent="0.2">
      <c r="A36" s="157" t="str">
        <f>IF(連結実質赤字比率に係る赤字・黒字の構成分析!C$34="",NA(),連結実質赤字比率に係る赤字・黒字の構成分析!C$34)</f>
        <v>南種子町水道事業会計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0.34</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1.05</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1.76</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2.34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1.83</v>
      </c>
    </row>
    <row r="39" spans="1:16" x14ac:dyDescent="0.2">
      <c r="A39" s="130" t="s">
        <v>58</v>
      </c>
    </row>
    <row r="40" spans="1:16" x14ac:dyDescent="0.2">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2">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2">
      <c r="A42" s="158" t="s">
        <v>61</v>
      </c>
      <c r="B42" s="158"/>
      <c r="C42" s="158"/>
      <c r="D42" s="158">
        <f>'実質公債費比率（分子）の構造'!K$52</f>
        <v>535</v>
      </c>
      <c r="E42" s="158"/>
      <c r="F42" s="158"/>
      <c r="G42" s="158">
        <f>'実質公債費比率（分子）の構造'!L$52</f>
        <v>567</v>
      </c>
      <c r="H42" s="158"/>
      <c r="I42" s="158"/>
      <c r="J42" s="158">
        <f>'実質公債費比率（分子）の構造'!M$52</f>
        <v>565</v>
      </c>
      <c r="K42" s="158"/>
      <c r="L42" s="158"/>
      <c r="M42" s="158">
        <f>'実質公債費比率（分子）の構造'!N$52</f>
        <v>559</v>
      </c>
      <c r="N42" s="158"/>
      <c r="O42" s="158"/>
      <c r="P42" s="158">
        <f>'実質公債費比率（分子）の構造'!O$52</f>
        <v>569</v>
      </c>
    </row>
    <row r="43" spans="1:16" x14ac:dyDescent="0.2">
      <c r="A43" s="158" t="s">
        <v>16</v>
      </c>
      <c r="B43" s="158">
        <f>'実質公債費比率（分子）の構造'!K$51</f>
        <v>0</v>
      </c>
      <c r="C43" s="158"/>
      <c r="D43" s="158"/>
      <c r="E43" s="158">
        <f>'実質公債費比率（分子）の構造'!L$51</f>
        <v>0</v>
      </c>
      <c r="F43" s="158"/>
      <c r="G43" s="158"/>
      <c r="H43" s="158">
        <f>'実質公債費比率（分子）の構造'!M$51</f>
        <v>0</v>
      </c>
      <c r="I43" s="158"/>
      <c r="J43" s="158"/>
      <c r="K43" s="158">
        <f>'実質公債費比率（分子）の構造'!N$51</f>
        <v>0</v>
      </c>
      <c r="L43" s="158"/>
      <c r="M43" s="158"/>
      <c r="N43" s="158">
        <f>'実質公債費比率（分子）の構造'!O$51</f>
        <v>1</v>
      </c>
      <c r="O43" s="158"/>
      <c r="P43" s="158"/>
    </row>
    <row r="44" spans="1:16" x14ac:dyDescent="0.2">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2">
      <c r="A45" s="158" t="s">
        <v>63</v>
      </c>
      <c r="B45" s="158">
        <f>'実質公債費比率（分子）の構造'!K$49</f>
        <v>75</v>
      </c>
      <c r="C45" s="158"/>
      <c r="D45" s="158"/>
      <c r="E45" s="158">
        <f>'実質公債費比率（分子）の構造'!L$49</f>
        <v>76</v>
      </c>
      <c r="F45" s="158"/>
      <c r="G45" s="158"/>
      <c r="H45" s="158">
        <f>'実質公債費比率（分子）の構造'!M$49</f>
        <v>77</v>
      </c>
      <c r="I45" s="158"/>
      <c r="J45" s="158"/>
      <c r="K45" s="158">
        <f>'実質公債費比率（分子）の構造'!N$49</f>
        <v>78</v>
      </c>
      <c r="L45" s="158"/>
      <c r="M45" s="158"/>
      <c r="N45" s="158">
        <f>'実質公債費比率（分子）の構造'!O$49</f>
        <v>79</v>
      </c>
      <c r="O45" s="158"/>
      <c r="P45" s="158"/>
    </row>
    <row r="46" spans="1:16" x14ac:dyDescent="0.2">
      <c r="A46" s="158" t="s">
        <v>64</v>
      </c>
      <c r="B46" s="158">
        <f>'実質公債費比率（分子）の構造'!K$48</f>
        <v>46</v>
      </c>
      <c r="C46" s="158"/>
      <c r="D46" s="158"/>
      <c r="E46" s="158">
        <f>'実質公債費比率（分子）の構造'!L$48</f>
        <v>43</v>
      </c>
      <c r="F46" s="158"/>
      <c r="G46" s="158"/>
      <c r="H46" s="158">
        <f>'実質公債費比率（分子）の構造'!M$48</f>
        <v>51</v>
      </c>
      <c r="I46" s="158"/>
      <c r="J46" s="158"/>
      <c r="K46" s="158">
        <f>'実質公債費比率（分子）の構造'!N$48</f>
        <v>37</v>
      </c>
      <c r="L46" s="158"/>
      <c r="M46" s="158"/>
      <c r="N46" s="158">
        <f>'実質公債費比率（分子）の構造'!O$48</f>
        <v>19</v>
      </c>
      <c r="O46" s="158"/>
      <c r="P46" s="158"/>
    </row>
    <row r="47" spans="1:16" x14ac:dyDescent="0.2">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2">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2">
      <c r="A49" s="158" t="s">
        <v>66</v>
      </c>
      <c r="B49" s="158">
        <f>'実質公債費比率（分子）の構造'!K$45</f>
        <v>750</v>
      </c>
      <c r="C49" s="158"/>
      <c r="D49" s="158"/>
      <c r="E49" s="158">
        <f>'実質公債費比率（分子）の構造'!L$45</f>
        <v>801</v>
      </c>
      <c r="F49" s="158"/>
      <c r="G49" s="158"/>
      <c r="H49" s="158">
        <f>'実質公債費比率（分子）の構造'!M$45</f>
        <v>797</v>
      </c>
      <c r="I49" s="158"/>
      <c r="J49" s="158"/>
      <c r="K49" s="158">
        <f>'実質公債費比率（分子）の構造'!N$45</f>
        <v>791</v>
      </c>
      <c r="L49" s="158"/>
      <c r="M49" s="158"/>
      <c r="N49" s="158">
        <f>'実質公債費比率（分子）の構造'!O$45</f>
        <v>767</v>
      </c>
      <c r="O49" s="158"/>
      <c r="P49" s="158"/>
    </row>
    <row r="50" spans="1:16" x14ac:dyDescent="0.2">
      <c r="A50" s="158" t="s">
        <v>67</v>
      </c>
      <c r="B50" s="158" t="e">
        <f>NA()</f>
        <v>#N/A</v>
      </c>
      <c r="C50" s="158">
        <f>IF(ISNUMBER('実質公債費比率（分子）の構造'!K$53),'実質公債費比率（分子）の構造'!K$53,NA())</f>
        <v>336</v>
      </c>
      <c r="D50" s="158" t="e">
        <f>NA()</f>
        <v>#N/A</v>
      </c>
      <c r="E50" s="158" t="e">
        <f>NA()</f>
        <v>#N/A</v>
      </c>
      <c r="F50" s="158">
        <f>IF(ISNUMBER('実質公債費比率（分子）の構造'!L$53),'実質公債費比率（分子）の構造'!L$53,NA())</f>
        <v>353</v>
      </c>
      <c r="G50" s="158" t="e">
        <f>NA()</f>
        <v>#N/A</v>
      </c>
      <c r="H50" s="158" t="e">
        <f>NA()</f>
        <v>#N/A</v>
      </c>
      <c r="I50" s="158">
        <f>IF(ISNUMBER('実質公債費比率（分子）の構造'!M$53),'実質公債費比率（分子）の構造'!M$53,NA())</f>
        <v>360</v>
      </c>
      <c r="J50" s="158" t="e">
        <f>NA()</f>
        <v>#N/A</v>
      </c>
      <c r="K50" s="158" t="e">
        <f>NA()</f>
        <v>#N/A</v>
      </c>
      <c r="L50" s="158">
        <f>IF(ISNUMBER('実質公債費比率（分子）の構造'!N$53),'実質公債費比率（分子）の構造'!N$53,NA())</f>
        <v>347</v>
      </c>
      <c r="M50" s="158" t="e">
        <f>NA()</f>
        <v>#N/A</v>
      </c>
      <c r="N50" s="158" t="e">
        <f>NA()</f>
        <v>#N/A</v>
      </c>
      <c r="O50" s="158">
        <f>IF(ISNUMBER('実質公債費比率（分子）の構造'!O$53),'実質公債費比率（分子）の構造'!O$53,NA())</f>
        <v>297</v>
      </c>
      <c r="P50" s="158" t="e">
        <f>NA()</f>
        <v>#N/A</v>
      </c>
    </row>
    <row r="53" spans="1:16" x14ac:dyDescent="0.2">
      <c r="A53" s="130" t="s">
        <v>68</v>
      </c>
    </row>
    <row r="54" spans="1:16" x14ac:dyDescent="0.2">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2">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2">
      <c r="A56" s="157" t="s">
        <v>43</v>
      </c>
      <c r="B56" s="157"/>
      <c r="C56" s="157"/>
      <c r="D56" s="157">
        <f>'将来負担比率（分子）の構造'!I$52</f>
        <v>5590</v>
      </c>
      <c r="E56" s="157"/>
      <c r="F56" s="157"/>
      <c r="G56" s="157">
        <f>'将来負担比率（分子）の構造'!J$52</f>
        <v>5182</v>
      </c>
      <c r="H56" s="157"/>
      <c r="I56" s="157"/>
      <c r="J56" s="157">
        <f>'将来負担比率（分子）の構造'!K$52</f>
        <v>5002</v>
      </c>
      <c r="K56" s="157"/>
      <c r="L56" s="157"/>
      <c r="M56" s="157">
        <f>'将来負担比率（分子）の構造'!L$52</f>
        <v>4956</v>
      </c>
      <c r="N56" s="157"/>
      <c r="O56" s="157"/>
      <c r="P56" s="157">
        <f>'将来負担比率（分子）の構造'!M$52</f>
        <v>4730</v>
      </c>
    </row>
    <row r="57" spans="1:16" x14ac:dyDescent="0.2">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2">
      <c r="A58" s="157" t="s">
        <v>41</v>
      </c>
      <c r="B58" s="157"/>
      <c r="C58" s="157"/>
      <c r="D58" s="157">
        <f>'将来負担比率（分子）の構造'!I$50</f>
        <v>2233</v>
      </c>
      <c r="E58" s="157"/>
      <c r="F58" s="157"/>
      <c r="G58" s="157">
        <f>'将来負担比率（分子）の構造'!J$50</f>
        <v>2610</v>
      </c>
      <c r="H58" s="157"/>
      <c r="I58" s="157"/>
      <c r="J58" s="157">
        <f>'将来負担比率（分子）の構造'!K$50</f>
        <v>2875</v>
      </c>
      <c r="K58" s="157"/>
      <c r="L58" s="157"/>
      <c r="M58" s="157">
        <f>'将来負担比率（分子）の構造'!L$50</f>
        <v>3098</v>
      </c>
      <c r="N58" s="157"/>
      <c r="O58" s="157"/>
      <c r="P58" s="157">
        <f>'将来負担比率（分子）の構造'!M$50</f>
        <v>2949</v>
      </c>
    </row>
    <row r="59" spans="1:16" x14ac:dyDescent="0.2">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2">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2">
      <c r="A61" s="157" t="s">
        <v>36</v>
      </c>
      <c r="B61" s="157">
        <f>'将来負担比率（分子）の構造'!I$46</f>
        <v>8</v>
      </c>
      <c r="C61" s="157"/>
      <c r="D61" s="157"/>
      <c r="E61" s="157">
        <f>'将来負担比率（分子）の構造'!J$46</f>
        <v>6</v>
      </c>
      <c r="F61" s="157"/>
      <c r="G61" s="157"/>
      <c r="H61" s="157">
        <f>'将来負担比率（分子）の構造'!K$46</f>
        <v>5</v>
      </c>
      <c r="I61" s="157"/>
      <c r="J61" s="157"/>
      <c r="K61" s="157">
        <f>'将来負担比率（分子）の構造'!L$46</f>
        <v>5</v>
      </c>
      <c r="L61" s="157"/>
      <c r="M61" s="157"/>
      <c r="N61" s="157">
        <f>'将来負担比率（分子）の構造'!M$46</f>
        <v>4</v>
      </c>
      <c r="O61" s="157"/>
      <c r="P61" s="157"/>
    </row>
    <row r="62" spans="1:16" x14ac:dyDescent="0.2">
      <c r="A62" s="157" t="s">
        <v>35</v>
      </c>
      <c r="B62" s="157">
        <f>'将来負担比率（分子）の構造'!I$45</f>
        <v>904</v>
      </c>
      <c r="C62" s="157"/>
      <c r="D62" s="157"/>
      <c r="E62" s="157">
        <f>'将来負担比率（分子）の構造'!J$45</f>
        <v>932</v>
      </c>
      <c r="F62" s="157"/>
      <c r="G62" s="157"/>
      <c r="H62" s="157">
        <f>'将来負担比率（分子）の構造'!K$45</f>
        <v>956</v>
      </c>
      <c r="I62" s="157"/>
      <c r="J62" s="157"/>
      <c r="K62" s="157">
        <f>'将来負担比率（分子）の構造'!L$45</f>
        <v>937</v>
      </c>
      <c r="L62" s="157"/>
      <c r="M62" s="157"/>
      <c r="N62" s="157">
        <f>'将来負担比率（分子）の構造'!M$45</f>
        <v>1024</v>
      </c>
      <c r="O62" s="157"/>
      <c r="P62" s="157"/>
    </row>
    <row r="63" spans="1:16" x14ac:dyDescent="0.2">
      <c r="A63" s="157" t="s">
        <v>34</v>
      </c>
      <c r="B63" s="157">
        <f>'将来負担比率（分子）の構造'!I$44</f>
        <v>967</v>
      </c>
      <c r="C63" s="157"/>
      <c r="D63" s="157"/>
      <c r="E63" s="157">
        <f>'将来負担比率（分子）の構造'!J$44</f>
        <v>893</v>
      </c>
      <c r="F63" s="157"/>
      <c r="G63" s="157"/>
      <c r="H63" s="157">
        <f>'将来負担比率（分子）の構造'!K$44</f>
        <v>1001</v>
      </c>
      <c r="I63" s="157"/>
      <c r="J63" s="157"/>
      <c r="K63" s="157">
        <f>'将来負担比率（分子）の構造'!L$44</f>
        <v>926</v>
      </c>
      <c r="L63" s="157"/>
      <c r="M63" s="157"/>
      <c r="N63" s="157">
        <f>'将来負担比率（分子）の構造'!M$44</f>
        <v>846</v>
      </c>
      <c r="O63" s="157"/>
      <c r="P63" s="157"/>
    </row>
    <row r="64" spans="1:16" x14ac:dyDescent="0.2">
      <c r="A64" s="157" t="s">
        <v>33</v>
      </c>
      <c r="B64" s="157">
        <f>'将来負担比率（分子）の構造'!I$43</f>
        <v>653</v>
      </c>
      <c r="C64" s="157"/>
      <c r="D64" s="157"/>
      <c r="E64" s="157">
        <f>'将来負担比率（分子）の構造'!J$43</f>
        <v>620</v>
      </c>
      <c r="F64" s="157"/>
      <c r="G64" s="157"/>
      <c r="H64" s="157">
        <f>'将来負担比率（分子）の構造'!K$43</f>
        <v>598</v>
      </c>
      <c r="I64" s="157"/>
      <c r="J64" s="157"/>
      <c r="K64" s="157">
        <f>'将来負担比率（分子）の構造'!L$43</f>
        <v>530</v>
      </c>
      <c r="L64" s="157"/>
      <c r="M64" s="157"/>
      <c r="N64" s="157">
        <f>'将来負担比率（分子）の構造'!M$43</f>
        <v>361</v>
      </c>
      <c r="O64" s="157"/>
      <c r="P64" s="157"/>
    </row>
    <row r="65" spans="1:16" x14ac:dyDescent="0.2">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2">
      <c r="A66" s="157" t="s">
        <v>31</v>
      </c>
      <c r="B66" s="157">
        <f>'将来負担比率（分子）の構造'!I$41</f>
        <v>6207</v>
      </c>
      <c r="C66" s="157"/>
      <c r="D66" s="157"/>
      <c r="E66" s="157">
        <f>'将来負担比率（分子）の構造'!J$41</f>
        <v>5935</v>
      </c>
      <c r="F66" s="157"/>
      <c r="G66" s="157"/>
      <c r="H66" s="157">
        <f>'将来負担比率（分子）の構造'!K$41</f>
        <v>5637</v>
      </c>
      <c r="I66" s="157"/>
      <c r="J66" s="157"/>
      <c r="K66" s="157">
        <f>'将来負担比率（分子）の構造'!L$41</f>
        <v>5397</v>
      </c>
      <c r="L66" s="157"/>
      <c r="M66" s="157"/>
      <c r="N66" s="157">
        <f>'将来負担比率（分子）の構造'!M$41</f>
        <v>5302</v>
      </c>
      <c r="O66" s="157"/>
      <c r="P66" s="157"/>
    </row>
    <row r="67" spans="1:16" x14ac:dyDescent="0.2">
      <c r="A67" s="157" t="s">
        <v>71</v>
      </c>
      <c r="B67" s="157" t="e">
        <f>NA()</f>
        <v>#N/A</v>
      </c>
      <c r="C67" s="157">
        <f>IF(ISNUMBER('将来負担比率（分子）の構造'!I$53), IF('将来負担比率（分子）の構造'!I$53 &lt; 0, 0, '将来負担比率（分子）の構造'!I$53), NA())</f>
        <v>914</v>
      </c>
      <c r="D67" s="157" t="e">
        <f>NA()</f>
        <v>#N/A</v>
      </c>
      <c r="E67" s="157" t="e">
        <f>NA()</f>
        <v>#N/A</v>
      </c>
      <c r="F67" s="157">
        <f>IF(ISNUMBER('将来負担比率（分子）の構造'!J$53), IF('将来負担比率（分子）の構造'!J$53 &lt; 0, 0, '将来負担比率（分子）の構造'!J$53), NA())</f>
        <v>594</v>
      </c>
      <c r="G67" s="157" t="e">
        <f>NA()</f>
        <v>#N/A</v>
      </c>
      <c r="H67" s="157" t="e">
        <f>NA()</f>
        <v>#N/A</v>
      </c>
      <c r="I67" s="157">
        <f>IF(ISNUMBER('将来負担比率（分子）の構造'!K$53), IF('将来負担比率（分子）の構造'!K$53 &lt; 0, 0, '将来負担比率（分子）の構造'!K$53), NA())</f>
        <v>320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2">
      <c r="A70" s="159" t="s">
        <v>72</v>
      </c>
      <c r="B70" s="159"/>
      <c r="C70" s="159"/>
      <c r="D70" s="159"/>
      <c r="E70" s="159"/>
      <c r="F70" s="159"/>
    </row>
    <row r="71" spans="1:16" x14ac:dyDescent="0.2">
      <c r="A71" s="160"/>
      <c r="B71" s="160" t="str">
        <f>基金残高に係る経年分析!F54</f>
        <v>R04</v>
      </c>
      <c r="C71" s="160" t="str">
        <f>基金残高に係る経年分析!G54</f>
        <v>R05</v>
      </c>
      <c r="D71" s="160" t="str">
        <f>基金残高に係る経年分析!H54</f>
        <v>R06</v>
      </c>
    </row>
    <row r="72" spans="1:16" x14ac:dyDescent="0.2">
      <c r="A72" s="160" t="s">
        <v>73</v>
      </c>
      <c r="B72" s="161">
        <f>基金残高に係る経年分析!F55</f>
        <v>1053</v>
      </c>
      <c r="C72" s="161">
        <f>基金残高に係る経年分析!G55</f>
        <v>1078</v>
      </c>
      <c r="D72" s="161">
        <f>基金残高に係る経年分析!H55</f>
        <v>1059</v>
      </c>
    </row>
    <row r="73" spans="1:16" x14ac:dyDescent="0.2">
      <c r="A73" s="160" t="s">
        <v>74</v>
      </c>
      <c r="B73" s="161">
        <f>基金残高に係る経年分析!F56</f>
        <v>474</v>
      </c>
      <c r="C73" s="161">
        <f>基金残高に係る経年分析!G56</f>
        <v>474</v>
      </c>
      <c r="D73" s="161">
        <f>基金残高に係る経年分析!H56</f>
        <v>475</v>
      </c>
    </row>
    <row r="74" spans="1:16" x14ac:dyDescent="0.2">
      <c r="A74" s="160" t="s">
        <v>75</v>
      </c>
      <c r="B74" s="161">
        <f>基金残高に係る経年分析!F57</f>
        <v>1159</v>
      </c>
      <c r="C74" s="161">
        <f>基金残高に係る経年分析!G57</f>
        <v>1351</v>
      </c>
      <c r="D74" s="161">
        <f>基金残高に係る経年分析!H57</f>
        <v>1218</v>
      </c>
    </row>
  </sheetData>
  <sheetProtection algorithmName="SHA-512" hashValue="Tg02nVpGR9UdlQrJ686gflAhf7L1oWdC6fkd+OH7Kzyvm5Uu7cnnpEOL5her2a2iUhZ+kU++HJQpW9NRQJpNJQ==" saltValue="lyc6fjypUWXbCBMVlusm8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2"/>
  <cols>
    <col min="1" max="1" width="1.6328125" style="196" customWidth="1"/>
    <col min="2" max="2" width="2.36328125" style="196" customWidth="1"/>
    <col min="3" max="16" width="2.6328125" style="196" customWidth="1"/>
    <col min="17" max="17" width="2.36328125" style="196" customWidth="1"/>
    <col min="18" max="95" width="1.6328125" style="196" customWidth="1"/>
    <col min="96" max="133" width="1.6328125" style="208" customWidth="1"/>
    <col min="134" max="143" width="1.6328125" style="196" customWidth="1"/>
    <col min="144" max="16384" width="0" style="196" hidden="1"/>
  </cols>
  <sheetData>
    <row r="1" spans="2:143" ht="22.5" customHeight="1" thickBot="1" x14ac:dyDescent="0.25">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2">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2">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2">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2">
      <c r="B5" s="596" t="s">
        <v>216</v>
      </c>
      <c r="C5" s="597"/>
      <c r="D5" s="597"/>
      <c r="E5" s="597"/>
      <c r="F5" s="597"/>
      <c r="G5" s="597"/>
      <c r="H5" s="597"/>
      <c r="I5" s="597"/>
      <c r="J5" s="597"/>
      <c r="K5" s="597"/>
      <c r="L5" s="597"/>
      <c r="M5" s="597"/>
      <c r="N5" s="597"/>
      <c r="O5" s="597"/>
      <c r="P5" s="597"/>
      <c r="Q5" s="598"/>
      <c r="R5" s="599">
        <v>927196</v>
      </c>
      <c r="S5" s="600"/>
      <c r="T5" s="600"/>
      <c r="U5" s="600"/>
      <c r="V5" s="600"/>
      <c r="W5" s="600"/>
      <c r="X5" s="600"/>
      <c r="Y5" s="601"/>
      <c r="Z5" s="602">
        <v>12.9</v>
      </c>
      <c r="AA5" s="602"/>
      <c r="AB5" s="602"/>
      <c r="AC5" s="602"/>
      <c r="AD5" s="603">
        <v>927196</v>
      </c>
      <c r="AE5" s="603"/>
      <c r="AF5" s="603"/>
      <c r="AG5" s="603"/>
      <c r="AH5" s="603"/>
      <c r="AI5" s="603"/>
      <c r="AJ5" s="603"/>
      <c r="AK5" s="603"/>
      <c r="AL5" s="604">
        <v>23.7</v>
      </c>
      <c r="AM5" s="605"/>
      <c r="AN5" s="605"/>
      <c r="AO5" s="606"/>
      <c r="AP5" s="596" t="s">
        <v>217</v>
      </c>
      <c r="AQ5" s="597"/>
      <c r="AR5" s="597"/>
      <c r="AS5" s="597"/>
      <c r="AT5" s="597"/>
      <c r="AU5" s="597"/>
      <c r="AV5" s="597"/>
      <c r="AW5" s="597"/>
      <c r="AX5" s="597"/>
      <c r="AY5" s="597"/>
      <c r="AZ5" s="597"/>
      <c r="BA5" s="597"/>
      <c r="BB5" s="597"/>
      <c r="BC5" s="597"/>
      <c r="BD5" s="597"/>
      <c r="BE5" s="597"/>
      <c r="BF5" s="598"/>
      <c r="BG5" s="610">
        <v>927196</v>
      </c>
      <c r="BH5" s="611"/>
      <c r="BI5" s="611"/>
      <c r="BJ5" s="611"/>
      <c r="BK5" s="611"/>
      <c r="BL5" s="611"/>
      <c r="BM5" s="611"/>
      <c r="BN5" s="612"/>
      <c r="BO5" s="613">
        <v>100</v>
      </c>
      <c r="BP5" s="613"/>
      <c r="BQ5" s="613"/>
      <c r="BR5" s="613"/>
      <c r="BS5" s="614" t="s">
        <v>122</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2">
      <c r="B6" s="607" t="s">
        <v>221</v>
      </c>
      <c r="C6" s="608"/>
      <c r="D6" s="608"/>
      <c r="E6" s="608"/>
      <c r="F6" s="608"/>
      <c r="G6" s="608"/>
      <c r="H6" s="608"/>
      <c r="I6" s="608"/>
      <c r="J6" s="608"/>
      <c r="K6" s="608"/>
      <c r="L6" s="608"/>
      <c r="M6" s="608"/>
      <c r="N6" s="608"/>
      <c r="O6" s="608"/>
      <c r="P6" s="608"/>
      <c r="Q6" s="609"/>
      <c r="R6" s="610">
        <v>62703</v>
      </c>
      <c r="S6" s="611"/>
      <c r="T6" s="611"/>
      <c r="U6" s="611"/>
      <c r="V6" s="611"/>
      <c r="W6" s="611"/>
      <c r="X6" s="611"/>
      <c r="Y6" s="612"/>
      <c r="Z6" s="613">
        <v>0.9</v>
      </c>
      <c r="AA6" s="613"/>
      <c r="AB6" s="613"/>
      <c r="AC6" s="613"/>
      <c r="AD6" s="614">
        <v>62703</v>
      </c>
      <c r="AE6" s="614"/>
      <c r="AF6" s="614"/>
      <c r="AG6" s="614"/>
      <c r="AH6" s="614"/>
      <c r="AI6" s="614"/>
      <c r="AJ6" s="614"/>
      <c r="AK6" s="614"/>
      <c r="AL6" s="615">
        <v>1.6</v>
      </c>
      <c r="AM6" s="616"/>
      <c r="AN6" s="616"/>
      <c r="AO6" s="617"/>
      <c r="AP6" s="607" t="s">
        <v>222</v>
      </c>
      <c r="AQ6" s="608"/>
      <c r="AR6" s="608"/>
      <c r="AS6" s="608"/>
      <c r="AT6" s="608"/>
      <c r="AU6" s="608"/>
      <c r="AV6" s="608"/>
      <c r="AW6" s="608"/>
      <c r="AX6" s="608"/>
      <c r="AY6" s="608"/>
      <c r="AZ6" s="608"/>
      <c r="BA6" s="608"/>
      <c r="BB6" s="608"/>
      <c r="BC6" s="608"/>
      <c r="BD6" s="608"/>
      <c r="BE6" s="608"/>
      <c r="BF6" s="609"/>
      <c r="BG6" s="610">
        <v>927196</v>
      </c>
      <c r="BH6" s="611"/>
      <c r="BI6" s="611"/>
      <c r="BJ6" s="611"/>
      <c r="BK6" s="611"/>
      <c r="BL6" s="611"/>
      <c r="BM6" s="611"/>
      <c r="BN6" s="612"/>
      <c r="BO6" s="613">
        <v>100</v>
      </c>
      <c r="BP6" s="613"/>
      <c r="BQ6" s="613"/>
      <c r="BR6" s="613"/>
      <c r="BS6" s="614" t="s">
        <v>122</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69938</v>
      </c>
      <c r="CS6" s="611"/>
      <c r="CT6" s="611"/>
      <c r="CU6" s="611"/>
      <c r="CV6" s="611"/>
      <c r="CW6" s="611"/>
      <c r="CX6" s="611"/>
      <c r="CY6" s="612"/>
      <c r="CZ6" s="604">
        <v>1</v>
      </c>
      <c r="DA6" s="605"/>
      <c r="DB6" s="605"/>
      <c r="DC6" s="621"/>
      <c r="DD6" s="619" t="s">
        <v>122</v>
      </c>
      <c r="DE6" s="611"/>
      <c r="DF6" s="611"/>
      <c r="DG6" s="611"/>
      <c r="DH6" s="611"/>
      <c r="DI6" s="611"/>
      <c r="DJ6" s="611"/>
      <c r="DK6" s="611"/>
      <c r="DL6" s="611"/>
      <c r="DM6" s="611"/>
      <c r="DN6" s="611"/>
      <c r="DO6" s="611"/>
      <c r="DP6" s="612"/>
      <c r="DQ6" s="619">
        <v>69938</v>
      </c>
      <c r="DR6" s="611"/>
      <c r="DS6" s="611"/>
      <c r="DT6" s="611"/>
      <c r="DU6" s="611"/>
      <c r="DV6" s="611"/>
      <c r="DW6" s="611"/>
      <c r="DX6" s="611"/>
      <c r="DY6" s="611"/>
      <c r="DZ6" s="611"/>
      <c r="EA6" s="611"/>
      <c r="EB6" s="611"/>
      <c r="EC6" s="620"/>
    </row>
    <row r="7" spans="2:143" ht="11.25" customHeight="1" x14ac:dyDescent="0.2">
      <c r="B7" s="607" t="s">
        <v>224</v>
      </c>
      <c r="C7" s="608"/>
      <c r="D7" s="608"/>
      <c r="E7" s="608"/>
      <c r="F7" s="608"/>
      <c r="G7" s="608"/>
      <c r="H7" s="608"/>
      <c r="I7" s="608"/>
      <c r="J7" s="608"/>
      <c r="K7" s="608"/>
      <c r="L7" s="608"/>
      <c r="M7" s="608"/>
      <c r="N7" s="608"/>
      <c r="O7" s="608"/>
      <c r="P7" s="608"/>
      <c r="Q7" s="609"/>
      <c r="R7" s="610">
        <v>226</v>
      </c>
      <c r="S7" s="611"/>
      <c r="T7" s="611"/>
      <c r="U7" s="611"/>
      <c r="V7" s="611"/>
      <c r="W7" s="611"/>
      <c r="X7" s="611"/>
      <c r="Y7" s="612"/>
      <c r="Z7" s="613">
        <v>0</v>
      </c>
      <c r="AA7" s="613"/>
      <c r="AB7" s="613"/>
      <c r="AC7" s="613"/>
      <c r="AD7" s="614">
        <v>226</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253850</v>
      </c>
      <c r="BH7" s="611"/>
      <c r="BI7" s="611"/>
      <c r="BJ7" s="611"/>
      <c r="BK7" s="611"/>
      <c r="BL7" s="611"/>
      <c r="BM7" s="611"/>
      <c r="BN7" s="612"/>
      <c r="BO7" s="613">
        <v>27.4</v>
      </c>
      <c r="BP7" s="613"/>
      <c r="BQ7" s="613"/>
      <c r="BR7" s="613"/>
      <c r="BS7" s="614" t="s">
        <v>122</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1218679</v>
      </c>
      <c r="CS7" s="611"/>
      <c r="CT7" s="611"/>
      <c r="CU7" s="611"/>
      <c r="CV7" s="611"/>
      <c r="CW7" s="611"/>
      <c r="CX7" s="611"/>
      <c r="CY7" s="612"/>
      <c r="CZ7" s="613">
        <v>17.2</v>
      </c>
      <c r="DA7" s="613"/>
      <c r="DB7" s="613"/>
      <c r="DC7" s="613"/>
      <c r="DD7" s="619">
        <v>85594</v>
      </c>
      <c r="DE7" s="611"/>
      <c r="DF7" s="611"/>
      <c r="DG7" s="611"/>
      <c r="DH7" s="611"/>
      <c r="DI7" s="611"/>
      <c r="DJ7" s="611"/>
      <c r="DK7" s="611"/>
      <c r="DL7" s="611"/>
      <c r="DM7" s="611"/>
      <c r="DN7" s="611"/>
      <c r="DO7" s="611"/>
      <c r="DP7" s="612"/>
      <c r="DQ7" s="619">
        <v>766109</v>
      </c>
      <c r="DR7" s="611"/>
      <c r="DS7" s="611"/>
      <c r="DT7" s="611"/>
      <c r="DU7" s="611"/>
      <c r="DV7" s="611"/>
      <c r="DW7" s="611"/>
      <c r="DX7" s="611"/>
      <c r="DY7" s="611"/>
      <c r="DZ7" s="611"/>
      <c r="EA7" s="611"/>
      <c r="EB7" s="611"/>
      <c r="EC7" s="620"/>
    </row>
    <row r="8" spans="2:143" ht="11.25" customHeight="1" x14ac:dyDescent="0.2">
      <c r="B8" s="607" t="s">
        <v>227</v>
      </c>
      <c r="C8" s="608"/>
      <c r="D8" s="608"/>
      <c r="E8" s="608"/>
      <c r="F8" s="608"/>
      <c r="G8" s="608"/>
      <c r="H8" s="608"/>
      <c r="I8" s="608"/>
      <c r="J8" s="608"/>
      <c r="K8" s="608"/>
      <c r="L8" s="608"/>
      <c r="M8" s="608"/>
      <c r="N8" s="608"/>
      <c r="O8" s="608"/>
      <c r="P8" s="608"/>
      <c r="Q8" s="609"/>
      <c r="R8" s="610">
        <v>2624</v>
      </c>
      <c r="S8" s="611"/>
      <c r="T8" s="611"/>
      <c r="U8" s="611"/>
      <c r="V8" s="611"/>
      <c r="W8" s="611"/>
      <c r="X8" s="611"/>
      <c r="Y8" s="612"/>
      <c r="Z8" s="613">
        <v>0</v>
      </c>
      <c r="AA8" s="613"/>
      <c r="AB8" s="613"/>
      <c r="AC8" s="613"/>
      <c r="AD8" s="614">
        <v>2624</v>
      </c>
      <c r="AE8" s="614"/>
      <c r="AF8" s="614"/>
      <c r="AG8" s="614"/>
      <c r="AH8" s="614"/>
      <c r="AI8" s="614"/>
      <c r="AJ8" s="614"/>
      <c r="AK8" s="614"/>
      <c r="AL8" s="615">
        <v>0.1</v>
      </c>
      <c r="AM8" s="616"/>
      <c r="AN8" s="616"/>
      <c r="AO8" s="617"/>
      <c r="AP8" s="607" t="s">
        <v>228</v>
      </c>
      <c r="AQ8" s="608"/>
      <c r="AR8" s="608"/>
      <c r="AS8" s="608"/>
      <c r="AT8" s="608"/>
      <c r="AU8" s="608"/>
      <c r="AV8" s="608"/>
      <c r="AW8" s="608"/>
      <c r="AX8" s="608"/>
      <c r="AY8" s="608"/>
      <c r="AZ8" s="608"/>
      <c r="BA8" s="608"/>
      <c r="BB8" s="608"/>
      <c r="BC8" s="608"/>
      <c r="BD8" s="608"/>
      <c r="BE8" s="608"/>
      <c r="BF8" s="609"/>
      <c r="BG8" s="610">
        <v>7190</v>
      </c>
      <c r="BH8" s="611"/>
      <c r="BI8" s="611"/>
      <c r="BJ8" s="611"/>
      <c r="BK8" s="611"/>
      <c r="BL8" s="611"/>
      <c r="BM8" s="611"/>
      <c r="BN8" s="612"/>
      <c r="BO8" s="613">
        <v>0.8</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1423848</v>
      </c>
      <c r="CS8" s="611"/>
      <c r="CT8" s="611"/>
      <c r="CU8" s="611"/>
      <c r="CV8" s="611"/>
      <c r="CW8" s="611"/>
      <c r="CX8" s="611"/>
      <c r="CY8" s="612"/>
      <c r="CZ8" s="613">
        <v>20.100000000000001</v>
      </c>
      <c r="DA8" s="613"/>
      <c r="DB8" s="613"/>
      <c r="DC8" s="613"/>
      <c r="DD8" s="619">
        <v>5320</v>
      </c>
      <c r="DE8" s="611"/>
      <c r="DF8" s="611"/>
      <c r="DG8" s="611"/>
      <c r="DH8" s="611"/>
      <c r="DI8" s="611"/>
      <c r="DJ8" s="611"/>
      <c r="DK8" s="611"/>
      <c r="DL8" s="611"/>
      <c r="DM8" s="611"/>
      <c r="DN8" s="611"/>
      <c r="DO8" s="611"/>
      <c r="DP8" s="612"/>
      <c r="DQ8" s="619">
        <v>721474</v>
      </c>
      <c r="DR8" s="611"/>
      <c r="DS8" s="611"/>
      <c r="DT8" s="611"/>
      <c r="DU8" s="611"/>
      <c r="DV8" s="611"/>
      <c r="DW8" s="611"/>
      <c r="DX8" s="611"/>
      <c r="DY8" s="611"/>
      <c r="DZ8" s="611"/>
      <c r="EA8" s="611"/>
      <c r="EB8" s="611"/>
      <c r="EC8" s="620"/>
    </row>
    <row r="9" spans="2:143" ht="11.25" customHeight="1" x14ac:dyDescent="0.2">
      <c r="B9" s="607" t="s">
        <v>230</v>
      </c>
      <c r="C9" s="608"/>
      <c r="D9" s="608"/>
      <c r="E9" s="608"/>
      <c r="F9" s="608"/>
      <c r="G9" s="608"/>
      <c r="H9" s="608"/>
      <c r="I9" s="608"/>
      <c r="J9" s="608"/>
      <c r="K9" s="608"/>
      <c r="L9" s="608"/>
      <c r="M9" s="608"/>
      <c r="N9" s="608"/>
      <c r="O9" s="608"/>
      <c r="P9" s="608"/>
      <c r="Q9" s="609"/>
      <c r="R9" s="610">
        <v>3681</v>
      </c>
      <c r="S9" s="611"/>
      <c r="T9" s="611"/>
      <c r="U9" s="611"/>
      <c r="V9" s="611"/>
      <c r="W9" s="611"/>
      <c r="X9" s="611"/>
      <c r="Y9" s="612"/>
      <c r="Z9" s="613">
        <v>0.1</v>
      </c>
      <c r="AA9" s="613"/>
      <c r="AB9" s="613"/>
      <c r="AC9" s="613"/>
      <c r="AD9" s="614">
        <v>3681</v>
      </c>
      <c r="AE9" s="614"/>
      <c r="AF9" s="614"/>
      <c r="AG9" s="614"/>
      <c r="AH9" s="614"/>
      <c r="AI9" s="614"/>
      <c r="AJ9" s="614"/>
      <c r="AK9" s="614"/>
      <c r="AL9" s="615">
        <v>0.1</v>
      </c>
      <c r="AM9" s="616"/>
      <c r="AN9" s="616"/>
      <c r="AO9" s="617"/>
      <c r="AP9" s="607" t="s">
        <v>231</v>
      </c>
      <c r="AQ9" s="608"/>
      <c r="AR9" s="608"/>
      <c r="AS9" s="608"/>
      <c r="AT9" s="608"/>
      <c r="AU9" s="608"/>
      <c r="AV9" s="608"/>
      <c r="AW9" s="608"/>
      <c r="AX9" s="608"/>
      <c r="AY9" s="608"/>
      <c r="AZ9" s="608"/>
      <c r="BA9" s="608"/>
      <c r="BB9" s="608"/>
      <c r="BC9" s="608"/>
      <c r="BD9" s="608"/>
      <c r="BE9" s="608"/>
      <c r="BF9" s="609"/>
      <c r="BG9" s="610">
        <v>184267</v>
      </c>
      <c r="BH9" s="611"/>
      <c r="BI9" s="611"/>
      <c r="BJ9" s="611"/>
      <c r="BK9" s="611"/>
      <c r="BL9" s="611"/>
      <c r="BM9" s="611"/>
      <c r="BN9" s="612"/>
      <c r="BO9" s="613">
        <v>19.899999999999999</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667791</v>
      </c>
      <c r="CS9" s="611"/>
      <c r="CT9" s="611"/>
      <c r="CU9" s="611"/>
      <c r="CV9" s="611"/>
      <c r="CW9" s="611"/>
      <c r="CX9" s="611"/>
      <c r="CY9" s="612"/>
      <c r="CZ9" s="613">
        <v>9.4</v>
      </c>
      <c r="DA9" s="613"/>
      <c r="DB9" s="613"/>
      <c r="DC9" s="613"/>
      <c r="DD9" s="619">
        <v>53295</v>
      </c>
      <c r="DE9" s="611"/>
      <c r="DF9" s="611"/>
      <c r="DG9" s="611"/>
      <c r="DH9" s="611"/>
      <c r="DI9" s="611"/>
      <c r="DJ9" s="611"/>
      <c r="DK9" s="611"/>
      <c r="DL9" s="611"/>
      <c r="DM9" s="611"/>
      <c r="DN9" s="611"/>
      <c r="DO9" s="611"/>
      <c r="DP9" s="612"/>
      <c r="DQ9" s="619">
        <v>546675</v>
      </c>
      <c r="DR9" s="611"/>
      <c r="DS9" s="611"/>
      <c r="DT9" s="611"/>
      <c r="DU9" s="611"/>
      <c r="DV9" s="611"/>
      <c r="DW9" s="611"/>
      <c r="DX9" s="611"/>
      <c r="DY9" s="611"/>
      <c r="DZ9" s="611"/>
      <c r="EA9" s="611"/>
      <c r="EB9" s="611"/>
      <c r="EC9" s="620"/>
    </row>
    <row r="10" spans="2:143" ht="11.25" customHeight="1" x14ac:dyDescent="0.2">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15507</v>
      </c>
      <c r="BH10" s="611"/>
      <c r="BI10" s="611"/>
      <c r="BJ10" s="611"/>
      <c r="BK10" s="611"/>
      <c r="BL10" s="611"/>
      <c r="BM10" s="611"/>
      <c r="BN10" s="612"/>
      <c r="BO10" s="613">
        <v>1.7</v>
      </c>
      <c r="BP10" s="613"/>
      <c r="BQ10" s="613"/>
      <c r="BR10" s="613"/>
      <c r="BS10" s="614" t="s">
        <v>122</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t="s">
        <v>122</v>
      </c>
      <c r="CS10" s="611"/>
      <c r="CT10" s="611"/>
      <c r="CU10" s="611"/>
      <c r="CV10" s="611"/>
      <c r="CW10" s="611"/>
      <c r="CX10" s="611"/>
      <c r="CY10" s="612"/>
      <c r="CZ10" s="613" t="s">
        <v>122</v>
      </c>
      <c r="DA10" s="613"/>
      <c r="DB10" s="613"/>
      <c r="DC10" s="613"/>
      <c r="DD10" s="619" t="s">
        <v>122</v>
      </c>
      <c r="DE10" s="611"/>
      <c r="DF10" s="611"/>
      <c r="DG10" s="611"/>
      <c r="DH10" s="611"/>
      <c r="DI10" s="611"/>
      <c r="DJ10" s="611"/>
      <c r="DK10" s="611"/>
      <c r="DL10" s="611"/>
      <c r="DM10" s="611"/>
      <c r="DN10" s="611"/>
      <c r="DO10" s="611"/>
      <c r="DP10" s="612"/>
      <c r="DQ10" s="619" t="s">
        <v>122</v>
      </c>
      <c r="DR10" s="611"/>
      <c r="DS10" s="611"/>
      <c r="DT10" s="611"/>
      <c r="DU10" s="611"/>
      <c r="DV10" s="611"/>
      <c r="DW10" s="611"/>
      <c r="DX10" s="611"/>
      <c r="DY10" s="611"/>
      <c r="DZ10" s="611"/>
      <c r="EA10" s="611"/>
      <c r="EB10" s="611"/>
      <c r="EC10" s="620"/>
    </row>
    <row r="11" spans="2:143" ht="11.25" customHeight="1" x14ac:dyDescent="0.2">
      <c r="B11" s="607" t="s">
        <v>236</v>
      </c>
      <c r="C11" s="608"/>
      <c r="D11" s="608"/>
      <c r="E11" s="608"/>
      <c r="F11" s="608"/>
      <c r="G11" s="608"/>
      <c r="H11" s="608"/>
      <c r="I11" s="608"/>
      <c r="J11" s="608"/>
      <c r="K11" s="608"/>
      <c r="L11" s="608"/>
      <c r="M11" s="608"/>
      <c r="N11" s="608"/>
      <c r="O11" s="608"/>
      <c r="P11" s="608"/>
      <c r="Q11" s="609"/>
      <c r="R11" s="610">
        <v>141132</v>
      </c>
      <c r="S11" s="611"/>
      <c r="T11" s="611"/>
      <c r="U11" s="611"/>
      <c r="V11" s="611"/>
      <c r="W11" s="611"/>
      <c r="X11" s="611"/>
      <c r="Y11" s="612"/>
      <c r="Z11" s="615">
        <v>2</v>
      </c>
      <c r="AA11" s="616"/>
      <c r="AB11" s="616"/>
      <c r="AC11" s="622"/>
      <c r="AD11" s="619">
        <v>141132</v>
      </c>
      <c r="AE11" s="611"/>
      <c r="AF11" s="611"/>
      <c r="AG11" s="611"/>
      <c r="AH11" s="611"/>
      <c r="AI11" s="611"/>
      <c r="AJ11" s="611"/>
      <c r="AK11" s="612"/>
      <c r="AL11" s="615">
        <v>3.6</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46886</v>
      </c>
      <c r="BH11" s="611"/>
      <c r="BI11" s="611"/>
      <c r="BJ11" s="611"/>
      <c r="BK11" s="611"/>
      <c r="BL11" s="611"/>
      <c r="BM11" s="611"/>
      <c r="BN11" s="612"/>
      <c r="BO11" s="613">
        <v>5.0999999999999996</v>
      </c>
      <c r="BP11" s="613"/>
      <c r="BQ11" s="613"/>
      <c r="BR11" s="613"/>
      <c r="BS11" s="614" t="s">
        <v>122</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679598</v>
      </c>
      <c r="CS11" s="611"/>
      <c r="CT11" s="611"/>
      <c r="CU11" s="611"/>
      <c r="CV11" s="611"/>
      <c r="CW11" s="611"/>
      <c r="CX11" s="611"/>
      <c r="CY11" s="612"/>
      <c r="CZ11" s="613">
        <v>9.6</v>
      </c>
      <c r="DA11" s="613"/>
      <c r="DB11" s="613"/>
      <c r="DC11" s="613"/>
      <c r="DD11" s="619">
        <v>170016</v>
      </c>
      <c r="DE11" s="611"/>
      <c r="DF11" s="611"/>
      <c r="DG11" s="611"/>
      <c r="DH11" s="611"/>
      <c r="DI11" s="611"/>
      <c r="DJ11" s="611"/>
      <c r="DK11" s="611"/>
      <c r="DL11" s="611"/>
      <c r="DM11" s="611"/>
      <c r="DN11" s="611"/>
      <c r="DO11" s="611"/>
      <c r="DP11" s="612"/>
      <c r="DQ11" s="619">
        <v>286256</v>
      </c>
      <c r="DR11" s="611"/>
      <c r="DS11" s="611"/>
      <c r="DT11" s="611"/>
      <c r="DU11" s="611"/>
      <c r="DV11" s="611"/>
      <c r="DW11" s="611"/>
      <c r="DX11" s="611"/>
      <c r="DY11" s="611"/>
      <c r="DZ11" s="611"/>
      <c r="EA11" s="611"/>
      <c r="EB11" s="611"/>
      <c r="EC11" s="620"/>
    </row>
    <row r="12" spans="2:143" ht="11.25" customHeight="1" x14ac:dyDescent="0.2">
      <c r="B12" s="607" t="s">
        <v>239</v>
      </c>
      <c r="C12" s="608"/>
      <c r="D12" s="608"/>
      <c r="E12" s="608"/>
      <c r="F12" s="608"/>
      <c r="G12" s="608"/>
      <c r="H12" s="608"/>
      <c r="I12" s="608"/>
      <c r="J12" s="608"/>
      <c r="K12" s="608"/>
      <c r="L12" s="608"/>
      <c r="M12" s="608"/>
      <c r="N12" s="608"/>
      <c r="O12" s="608"/>
      <c r="P12" s="608"/>
      <c r="Q12" s="609"/>
      <c r="R12" s="610" t="s">
        <v>122</v>
      </c>
      <c r="S12" s="611"/>
      <c r="T12" s="611"/>
      <c r="U12" s="611"/>
      <c r="V12" s="611"/>
      <c r="W12" s="611"/>
      <c r="X12" s="611"/>
      <c r="Y12" s="612"/>
      <c r="Z12" s="613" t="s">
        <v>122</v>
      </c>
      <c r="AA12" s="613"/>
      <c r="AB12" s="613"/>
      <c r="AC12" s="613"/>
      <c r="AD12" s="614" t="s">
        <v>122</v>
      </c>
      <c r="AE12" s="614"/>
      <c r="AF12" s="614"/>
      <c r="AG12" s="614"/>
      <c r="AH12" s="614"/>
      <c r="AI12" s="614"/>
      <c r="AJ12" s="614"/>
      <c r="AK12" s="614"/>
      <c r="AL12" s="615" t="s">
        <v>122</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596545</v>
      </c>
      <c r="BH12" s="611"/>
      <c r="BI12" s="611"/>
      <c r="BJ12" s="611"/>
      <c r="BK12" s="611"/>
      <c r="BL12" s="611"/>
      <c r="BM12" s="611"/>
      <c r="BN12" s="612"/>
      <c r="BO12" s="613">
        <v>64.3</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175028</v>
      </c>
      <c r="CS12" s="611"/>
      <c r="CT12" s="611"/>
      <c r="CU12" s="611"/>
      <c r="CV12" s="611"/>
      <c r="CW12" s="611"/>
      <c r="CX12" s="611"/>
      <c r="CY12" s="612"/>
      <c r="CZ12" s="613">
        <v>2.5</v>
      </c>
      <c r="DA12" s="613"/>
      <c r="DB12" s="613"/>
      <c r="DC12" s="613"/>
      <c r="DD12" s="619">
        <v>6072</v>
      </c>
      <c r="DE12" s="611"/>
      <c r="DF12" s="611"/>
      <c r="DG12" s="611"/>
      <c r="DH12" s="611"/>
      <c r="DI12" s="611"/>
      <c r="DJ12" s="611"/>
      <c r="DK12" s="611"/>
      <c r="DL12" s="611"/>
      <c r="DM12" s="611"/>
      <c r="DN12" s="611"/>
      <c r="DO12" s="611"/>
      <c r="DP12" s="612"/>
      <c r="DQ12" s="619">
        <v>97154</v>
      </c>
      <c r="DR12" s="611"/>
      <c r="DS12" s="611"/>
      <c r="DT12" s="611"/>
      <c r="DU12" s="611"/>
      <c r="DV12" s="611"/>
      <c r="DW12" s="611"/>
      <c r="DX12" s="611"/>
      <c r="DY12" s="611"/>
      <c r="DZ12" s="611"/>
      <c r="EA12" s="611"/>
      <c r="EB12" s="611"/>
      <c r="EC12" s="620"/>
    </row>
    <row r="13" spans="2:143" ht="11.25" customHeight="1" x14ac:dyDescent="0.2">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592157</v>
      </c>
      <c r="BH13" s="611"/>
      <c r="BI13" s="611"/>
      <c r="BJ13" s="611"/>
      <c r="BK13" s="611"/>
      <c r="BL13" s="611"/>
      <c r="BM13" s="611"/>
      <c r="BN13" s="612"/>
      <c r="BO13" s="613">
        <v>63.9</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921450</v>
      </c>
      <c r="CS13" s="611"/>
      <c r="CT13" s="611"/>
      <c r="CU13" s="611"/>
      <c r="CV13" s="611"/>
      <c r="CW13" s="611"/>
      <c r="CX13" s="611"/>
      <c r="CY13" s="612"/>
      <c r="CZ13" s="613">
        <v>13</v>
      </c>
      <c r="DA13" s="613"/>
      <c r="DB13" s="613"/>
      <c r="DC13" s="613"/>
      <c r="DD13" s="619">
        <v>729709</v>
      </c>
      <c r="DE13" s="611"/>
      <c r="DF13" s="611"/>
      <c r="DG13" s="611"/>
      <c r="DH13" s="611"/>
      <c r="DI13" s="611"/>
      <c r="DJ13" s="611"/>
      <c r="DK13" s="611"/>
      <c r="DL13" s="611"/>
      <c r="DM13" s="611"/>
      <c r="DN13" s="611"/>
      <c r="DO13" s="611"/>
      <c r="DP13" s="612"/>
      <c r="DQ13" s="619">
        <v>183915</v>
      </c>
      <c r="DR13" s="611"/>
      <c r="DS13" s="611"/>
      <c r="DT13" s="611"/>
      <c r="DU13" s="611"/>
      <c r="DV13" s="611"/>
      <c r="DW13" s="611"/>
      <c r="DX13" s="611"/>
      <c r="DY13" s="611"/>
      <c r="DZ13" s="611"/>
      <c r="EA13" s="611"/>
      <c r="EB13" s="611"/>
      <c r="EC13" s="620"/>
    </row>
    <row r="14" spans="2:143" ht="11.25" customHeight="1" x14ac:dyDescent="0.2">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32977</v>
      </c>
      <c r="BH14" s="611"/>
      <c r="BI14" s="611"/>
      <c r="BJ14" s="611"/>
      <c r="BK14" s="611"/>
      <c r="BL14" s="611"/>
      <c r="BM14" s="611"/>
      <c r="BN14" s="612"/>
      <c r="BO14" s="613">
        <v>3.6</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208105</v>
      </c>
      <c r="CS14" s="611"/>
      <c r="CT14" s="611"/>
      <c r="CU14" s="611"/>
      <c r="CV14" s="611"/>
      <c r="CW14" s="611"/>
      <c r="CX14" s="611"/>
      <c r="CY14" s="612"/>
      <c r="CZ14" s="613">
        <v>2.9</v>
      </c>
      <c r="DA14" s="613"/>
      <c r="DB14" s="613"/>
      <c r="DC14" s="613"/>
      <c r="DD14" s="619">
        <v>5247</v>
      </c>
      <c r="DE14" s="611"/>
      <c r="DF14" s="611"/>
      <c r="DG14" s="611"/>
      <c r="DH14" s="611"/>
      <c r="DI14" s="611"/>
      <c r="DJ14" s="611"/>
      <c r="DK14" s="611"/>
      <c r="DL14" s="611"/>
      <c r="DM14" s="611"/>
      <c r="DN14" s="611"/>
      <c r="DO14" s="611"/>
      <c r="DP14" s="612"/>
      <c r="DQ14" s="619">
        <v>197567</v>
      </c>
      <c r="DR14" s="611"/>
      <c r="DS14" s="611"/>
      <c r="DT14" s="611"/>
      <c r="DU14" s="611"/>
      <c r="DV14" s="611"/>
      <c r="DW14" s="611"/>
      <c r="DX14" s="611"/>
      <c r="DY14" s="611"/>
      <c r="DZ14" s="611"/>
      <c r="EA14" s="611"/>
      <c r="EB14" s="611"/>
      <c r="EC14" s="620"/>
    </row>
    <row r="15" spans="2:143" ht="11.25" customHeight="1" x14ac:dyDescent="0.2">
      <c r="B15" s="607" t="s">
        <v>248</v>
      </c>
      <c r="C15" s="608"/>
      <c r="D15" s="608"/>
      <c r="E15" s="608"/>
      <c r="F15" s="608"/>
      <c r="G15" s="608"/>
      <c r="H15" s="608"/>
      <c r="I15" s="608"/>
      <c r="J15" s="608"/>
      <c r="K15" s="608"/>
      <c r="L15" s="608"/>
      <c r="M15" s="608"/>
      <c r="N15" s="608"/>
      <c r="O15" s="608"/>
      <c r="P15" s="608"/>
      <c r="Q15" s="609"/>
      <c r="R15" s="610">
        <v>4636</v>
      </c>
      <c r="S15" s="611"/>
      <c r="T15" s="611"/>
      <c r="U15" s="611"/>
      <c r="V15" s="611"/>
      <c r="W15" s="611"/>
      <c r="X15" s="611"/>
      <c r="Y15" s="612"/>
      <c r="Z15" s="613">
        <v>0.1</v>
      </c>
      <c r="AA15" s="613"/>
      <c r="AB15" s="613"/>
      <c r="AC15" s="613"/>
      <c r="AD15" s="614">
        <v>4636</v>
      </c>
      <c r="AE15" s="614"/>
      <c r="AF15" s="614"/>
      <c r="AG15" s="614"/>
      <c r="AH15" s="614"/>
      <c r="AI15" s="614"/>
      <c r="AJ15" s="614"/>
      <c r="AK15" s="614"/>
      <c r="AL15" s="615">
        <v>0.1</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43824</v>
      </c>
      <c r="BH15" s="611"/>
      <c r="BI15" s="611"/>
      <c r="BJ15" s="611"/>
      <c r="BK15" s="611"/>
      <c r="BL15" s="611"/>
      <c r="BM15" s="611"/>
      <c r="BN15" s="612"/>
      <c r="BO15" s="613">
        <v>4.7</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875943</v>
      </c>
      <c r="CS15" s="611"/>
      <c r="CT15" s="611"/>
      <c r="CU15" s="611"/>
      <c r="CV15" s="611"/>
      <c r="CW15" s="611"/>
      <c r="CX15" s="611"/>
      <c r="CY15" s="612"/>
      <c r="CZ15" s="613">
        <v>12.4</v>
      </c>
      <c r="DA15" s="613"/>
      <c r="DB15" s="613"/>
      <c r="DC15" s="613"/>
      <c r="DD15" s="619">
        <v>289324</v>
      </c>
      <c r="DE15" s="611"/>
      <c r="DF15" s="611"/>
      <c r="DG15" s="611"/>
      <c r="DH15" s="611"/>
      <c r="DI15" s="611"/>
      <c r="DJ15" s="611"/>
      <c r="DK15" s="611"/>
      <c r="DL15" s="611"/>
      <c r="DM15" s="611"/>
      <c r="DN15" s="611"/>
      <c r="DO15" s="611"/>
      <c r="DP15" s="612"/>
      <c r="DQ15" s="619">
        <v>536467</v>
      </c>
      <c r="DR15" s="611"/>
      <c r="DS15" s="611"/>
      <c r="DT15" s="611"/>
      <c r="DU15" s="611"/>
      <c r="DV15" s="611"/>
      <c r="DW15" s="611"/>
      <c r="DX15" s="611"/>
      <c r="DY15" s="611"/>
      <c r="DZ15" s="611"/>
      <c r="EA15" s="611"/>
      <c r="EB15" s="611"/>
      <c r="EC15" s="620"/>
    </row>
    <row r="16" spans="2:143" ht="11.25" customHeight="1" x14ac:dyDescent="0.2">
      <c r="B16" s="607" t="s">
        <v>251</v>
      </c>
      <c r="C16" s="608"/>
      <c r="D16" s="608"/>
      <c r="E16" s="608"/>
      <c r="F16" s="608"/>
      <c r="G16" s="608"/>
      <c r="H16" s="608"/>
      <c r="I16" s="608"/>
      <c r="J16" s="608"/>
      <c r="K16" s="608"/>
      <c r="L16" s="608"/>
      <c r="M16" s="608"/>
      <c r="N16" s="608"/>
      <c r="O16" s="608"/>
      <c r="P16" s="608"/>
      <c r="Q16" s="609"/>
      <c r="R16" s="610">
        <v>10300</v>
      </c>
      <c r="S16" s="611"/>
      <c r="T16" s="611"/>
      <c r="U16" s="611"/>
      <c r="V16" s="611"/>
      <c r="W16" s="611"/>
      <c r="X16" s="611"/>
      <c r="Y16" s="612"/>
      <c r="Z16" s="613">
        <v>0.1</v>
      </c>
      <c r="AA16" s="613"/>
      <c r="AB16" s="613"/>
      <c r="AC16" s="613"/>
      <c r="AD16" s="614">
        <v>10300</v>
      </c>
      <c r="AE16" s="614"/>
      <c r="AF16" s="614"/>
      <c r="AG16" s="614"/>
      <c r="AH16" s="614"/>
      <c r="AI16" s="614"/>
      <c r="AJ16" s="614"/>
      <c r="AK16" s="614"/>
      <c r="AL16" s="615">
        <v>0.3</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v>81994</v>
      </c>
      <c r="CS16" s="611"/>
      <c r="CT16" s="611"/>
      <c r="CU16" s="611"/>
      <c r="CV16" s="611"/>
      <c r="CW16" s="611"/>
      <c r="CX16" s="611"/>
      <c r="CY16" s="612"/>
      <c r="CZ16" s="613">
        <v>1.2</v>
      </c>
      <c r="DA16" s="613"/>
      <c r="DB16" s="613"/>
      <c r="DC16" s="613"/>
      <c r="DD16" s="619" t="s">
        <v>122</v>
      </c>
      <c r="DE16" s="611"/>
      <c r="DF16" s="611"/>
      <c r="DG16" s="611"/>
      <c r="DH16" s="611"/>
      <c r="DI16" s="611"/>
      <c r="DJ16" s="611"/>
      <c r="DK16" s="611"/>
      <c r="DL16" s="611"/>
      <c r="DM16" s="611"/>
      <c r="DN16" s="611"/>
      <c r="DO16" s="611"/>
      <c r="DP16" s="612"/>
      <c r="DQ16" s="619">
        <v>3344</v>
      </c>
      <c r="DR16" s="611"/>
      <c r="DS16" s="611"/>
      <c r="DT16" s="611"/>
      <c r="DU16" s="611"/>
      <c r="DV16" s="611"/>
      <c r="DW16" s="611"/>
      <c r="DX16" s="611"/>
      <c r="DY16" s="611"/>
      <c r="DZ16" s="611"/>
      <c r="EA16" s="611"/>
      <c r="EB16" s="611"/>
      <c r="EC16" s="620"/>
    </row>
    <row r="17" spans="2:133" ht="11.25" customHeight="1" x14ac:dyDescent="0.2">
      <c r="B17" s="607" t="s">
        <v>254</v>
      </c>
      <c r="C17" s="608"/>
      <c r="D17" s="608"/>
      <c r="E17" s="608"/>
      <c r="F17" s="608"/>
      <c r="G17" s="608"/>
      <c r="H17" s="608"/>
      <c r="I17" s="608"/>
      <c r="J17" s="608"/>
      <c r="K17" s="608"/>
      <c r="L17" s="608"/>
      <c r="M17" s="608"/>
      <c r="N17" s="608"/>
      <c r="O17" s="608"/>
      <c r="P17" s="608"/>
      <c r="Q17" s="609"/>
      <c r="R17" s="610">
        <v>21081</v>
      </c>
      <c r="S17" s="611"/>
      <c r="T17" s="611"/>
      <c r="U17" s="611"/>
      <c r="V17" s="611"/>
      <c r="W17" s="611"/>
      <c r="X17" s="611"/>
      <c r="Y17" s="612"/>
      <c r="Z17" s="613">
        <v>0.3</v>
      </c>
      <c r="AA17" s="613"/>
      <c r="AB17" s="613"/>
      <c r="AC17" s="613"/>
      <c r="AD17" s="614">
        <v>21081</v>
      </c>
      <c r="AE17" s="614"/>
      <c r="AF17" s="614"/>
      <c r="AG17" s="614"/>
      <c r="AH17" s="614"/>
      <c r="AI17" s="614"/>
      <c r="AJ17" s="614"/>
      <c r="AK17" s="614"/>
      <c r="AL17" s="615">
        <v>0.5</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767859</v>
      </c>
      <c r="CS17" s="611"/>
      <c r="CT17" s="611"/>
      <c r="CU17" s="611"/>
      <c r="CV17" s="611"/>
      <c r="CW17" s="611"/>
      <c r="CX17" s="611"/>
      <c r="CY17" s="612"/>
      <c r="CZ17" s="613">
        <v>10.8</v>
      </c>
      <c r="DA17" s="613"/>
      <c r="DB17" s="613"/>
      <c r="DC17" s="613"/>
      <c r="DD17" s="619" t="s">
        <v>122</v>
      </c>
      <c r="DE17" s="611"/>
      <c r="DF17" s="611"/>
      <c r="DG17" s="611"/>
      <c r="DH17" s="611"/>
      <c r="DI17" s="611"/>
      <c r="DJ17" s="611"/>
      <c r="DK17" s="611"/>
      <c r="DL17" s="611"/>
      <c r="DM17" s="611"/>
      <c r="DN17" s="611"/>
      <c r="DO17" s="611"/>
      <c r="DP17" s="612"/>
      <c r="DQ17" s="619">
        <v>767859</v>
      </c>
      <c r="DR17" s="611"/>
      <c r="DS17" s="611"/>
      <c r="DT17" s="611"/>
      <c r="DU17" s="611"/>
      <c r="DV17" s="611"/>
      <c r="DW17" s="611"/>
      <c r="DX17" s="611"/>
      <c r="DY17" s="611"/>
      <c r="DZ17" s="611"/>
      <c r="EA17" s="611"/>
      <c r="EB17" s="611"/>
      <c r="EC17" s="620"/>
    </row>
    <row r="18" spans="2:133" ht="11.25" customHeight="1" x14ac:dyDescent="0.2">
      <c r="B18" s="607" t="s">
        <v>257</v>
      </c>
      <c r="C18" s="608"/>
      <c r="D18" s="608"/>
      <c r="E18" s="608"/>
      <c r="F18" s="608"/>
      <c r="G18" s="608"/>
      <c r="H18" s="608"/>
      <c r="I18" s="608"/>
      <c r="J18" s="608"/>
      <c r="K18" s="608"/>
      <c r="L18" s="608"/>
      <c r="M18" s="608"/>
      <c r="N18" s="608"/>
      <c r="O18" s="608"/>
      <c r="P18" s="608"/>
      <c r="Q18" s="609"/>
      <c r="R18" s="610">
        <v>1518</v>
      </c>
      <c r="S18" s="611"/>
      <c r="T18" s="611"/>
      <c r="U18" s="611"/>
      <c r="V18" s="611"/>
      <c r="W18" s="611"/>
      <c r="X18" s="611"/>
      <c r="Y18" s="612"/>
      <c r="Z18" s="613">
        <v>0</v>
      </c>
      <c r="AA18" s="613"/>
      <c r="AB18" s="613"/>
      <c r="AC18" s="613"/>
      <c r="AD18" s="614">
        <v>1518</v>
      </c>
      <c r="AE18" s="614"/>
      <c r="AF18" s="614"/>
      <c r="AG18" s="614"/>
      <c r="AH18" s="614"/>
      <c r="AI18" s="614"/>
      <c r="AJ18" s="614"/>
      <c r="AK18" s="614"/>
      <c r="AL18" s="615">
        <v>0</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x14ac:dyDescent="0.2">
      <c r="B19" s="607" t="s">
        <v>260</v>
      </c>
      <c r="C19" s="608"/>
      <c r="D19" s="608"/>
      <c r="E19" s="608"/>
      <c r="F19" s="608"/>
      <c r="G19" s="608"/>
      <c r="H19" s="608"/>
      <c r="I19" s="608"/>
      <c r="J19" s="608"/>
      <c r="K19" s="608"/>
      <c r="L19" s="608"/>
      <c r="M19" s="608"/>
      <c r="N19" s="608"/>
      <c r="O19" s="608"/>
      <c r="P19" s="608"/>
      <c r="Q19" s="609"/>
      <c r="R19" s="610">
        <v>19563</v>
      </c>
      <c r="S19" s="611"/>
      <c r="T19" s="611"/>
      <c r="U19" s="611"/>
      <c r="V19" s="611"/>
      <c r="W19" s="611"/>
      <c r="X19" s="611"/>
      <c r="Y19" s="612"/>
      <c r="Z19" s="613">
        <v>0.3</v>
      </c>
      <c r="AA19" s="613"/>
      <c r="AB19" s="613"/>
      <c r="AC19" s="613"/>
      <c r="AD19" s="614">
        <v>19563</v>
      </c>
      <c r="AE19" s="614"/>
      <c r="AF19" s="614"/>
      <c r="AG19" s="614"/>
      <c r="AH19" s="614"/>
      <c r="AI19" s="614"/>
      <c r="AJ19" s="614"/>
      <c r="AK19" s="614"/>
      <c r="AL19" s="615">
        <v>0.5</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t="s">
        <v>122</v>
      </c>
      <c r="BH19" s="611"/>
      <c r="BI19" s="611"/>
      <c r="BJ19" s="611"/>
      <c r="BK19" s="611"/>
      <c r="BL19" s="611"/>
      <c r="BM19" s="611"/>
      <c r="BN19" s="612"/>
      <c r="BO19" s="613" t="s">
        <v>122</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2">
      <c r="B20" s="623" t="s">
        <v>263</v>
      </c>
      <c r="C20" s="624"/>
      <c r="D20" s="624"/>
      <c r="E20" s="624"/>
      <c r="F20" s="624"/>
      <c r="G20" s="624"/>
      <c r="H20" s="624"/>
      <c r="I20" s="624"/>
      <c r="J20" s="624"/>
      <c r="K20" s="624"/>
      <c r="L20" s="624"/>
      <c r="M20" s="624"/>
      <c r="N20" s="624"/>
      <c r="O20" s="624"/>
      <c r="P20" s="624"/>
      <c r="Q20" s="625"/>
      <c r="R20" s="610" t="s">
        <v>122</v>
      </c>
      <c r="S20" s="611"/>
      <c r="T20" s="611"/>
      <c r="U20" s="611"/>
      <c r="V20" s="611"/>
      <c r="W20" s="611"/>
      <c r="X20" s="611"/>
      <c r="Y20" s="612"/>
      <c r="Z20" s="613" t="s">
        <v>122</v>
      </c>
      <c r="AA20" s="613"/>
      <c r="AB20" s="613"/>
      <c r="AC20" s="613"/>
      <c r="AD20" s="614" t="s">
        <v>122</v>
      </c>
      <c r="AE20" s="614"/>
      <c r="AF20" s="614"/>
      <c r="AG20" s="614"/>
      <c r="AH20" s="614"/>
      <c r="AI20" s="614"/>
      <c r="AJ20" s="614"/>
      <c r="AK20" s="614"/>
      <c r="AL20" s="615" t="s">
        <v>122</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t="s">
        <v>122</v>
      </c>
      <c r="BH20" s="611"/>
      <c r="BI20" s="611"/>
      <c r="BJ20" s="611"/>
      <c r="BK20" s="611"/>
      <c r="BL20" s="611"/>
      <c r="BM20" s="611"/>
      <c r="BN20" s="612"/>
      <c r="BO20" s="613" t="s">
        <v>122</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7090233</v>
      </c>
      <c r="CS20" s="611"/>
      <c r="CT20" s="611"/>
      <c r="CU20" s="611"/>
      <c r="CV20" s="611"/>
      <c r="CW20" s="611"/>
      <c r="CX20" s="611"/>
      <c r="CY20" s="612"/>
      <c r="CZ20" s="613">
        <v>100</v>
      </c>
      <c r="DA20" s="613"/>
      <c r="DB20" s="613"/>
      <c r="DC20" s="613"/>
      <c r="DD20" s="619">
        <v>1344577</v>
      </c>
      <c r="DE20" s="611"/>
      <c r="DF20" s="611"/>
      <c r="DG20" s="611"/>
      <c r="DH20" s="611"/>
      <c r="DI20" s="611"/>
      <c r="DJ20" s="611"/>
      <c r="DK20" s="611"/>
      <c r="DL20" s="611"/>
      <c r="DM20" s="611"/>
      <c r="DN20" s="611"/>
      <c r="DO20" s="611"/>
      <c r="DP20" s="612"/>
      <c r="DQ20" s="619">
        <v>4176758</v>
      </c>
      <c r="DR20" s="611"/>
      <c r="DS20" s="611"/>
      <c r="DT20" s="611"/>
      <c r="DU20" s="611"/>
      <c r="DV20" s="611"/>
      <c r="DW20" s="611"/>
      <c r="DX20" s="611"/>
      <c r="DY20" s="611"/>
      <c r="DZ20" s="611"/>
      <c r="EA20" s="611"/>
      <c r="EB20" s="611"/>
      <c r="EC20" s="620"/>
    </row>
    <row r="21" spans="2:133" ht="11.25" customHeight="1" x14ac:dyDescent="0.2">
      <c r="B21" s="607" t="s">
        <v>266</v>
      </c>
      <c r="C21" s="608"/>
      <c r="D21" s="608"/>
      <c r="E21" s="608"/>
      <c r="F21" s="608"/>
      <c r="G21" s="608"/>
      <c r="H21" s="608"/>
      <c r="I21" s="608"/>
      <c r="J21" s="608"/>
      <c r="K21" s="608"/>
      <c r="L21" s="608"/>
      <c r="M21" s="608"/>
      <c r="N21" s="608"/>
      <c r="O21" s="608"/>
      <c r="P21" s="608"/>
      <c r="Q21" s="609"/>
      <c r="R21" s="610">
        <v>2935007</v>
      </c>
      <c r="S21" s="611"/>
      <c r="T21" s="611"/>
      <c r="U21" s="611"/>
      <c r="V21" s="611"/>
      <c r="W21" s="611"/>
      <c r="X21" s="611"/>
      <c r="Y21" s="612"/>
      <c r="Z21" s="613">
        <v>40.9</v>
      </c>
      <c r="AA21" s="613"/>
      <c r="AB21" s="613"/>
      <c r="AC21" s="613"/>
      <c r="AD21" s="614">
        <v>2741873</v>
      </c>
      <c r="AE21" s="614"/>
      <c r="AF21" s="614"/>
      <c r="AG21" s="614"/>
      <c r="AH21" s="614"/>
      <c r="AI21" s="614"/>
      <c r="AJ21" s="614"/>
      <c r="AK21" s="614"/>
      <c r="AL21" s="615">
        <v>70</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2">
      <c r="B22" s="607" t="s">
        <v>268</v>
      </c>
      <c r="C22" s="608"/>
      <c r="D22" s="608"/>
      <c r="E22" s="608"/>
      <c r="F22" s="608"/>
      <c r="G22" s="608"/>
      <c r="H22" s="608"/>
      <c r="I22" s="608"/>
      <c r="J22" s="608"/>
      <c r="K22" s="608"/>
      <c r="L22" s="608"/>
      <c r="M22" s="608"/>
      <c r="N22" s="608"/>
      <c r="O22" s="608"/>
      <c r="P22" s="608"/>
      <c r="Q22" s="609"/>
      <c r="R22" s="610">
        <v>2741873</v>
      </c>
      <c r="S22" s="611"/>
      <c r="T22" s="611"/>
      <c r="U22" s="611"/>
      <c r="V22" s="611"/>
      <c r="W22" s="611"/>
      <c r="X22" s="611"/>
      <c r="Y22" s="612"/>
      <c r="Z22" s="613">
        <v>38.200000000000003</v>
      </c>
      <c r="AA22" s="613"/>
      <c r="AB22" s="613"/>
      <c r="AC22" s="613"/>
      <c r="AD22" s="614">
        <v>2741873</v>
      </c>
      <c r="AE22" s="614"/>
      <c r="AF22" s="614"/>
      <c r="AG22" s="614"/>
      <c r="AH22" s="614"/>
      <c r="AI22" s="614"/>
      <c r="AJ22" s="614"/>
      <c r="AK22" s="614"/>
      <c r="AL22" s="615">
        <v>70</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2">
      <c r="B23" s="607" t="s">
        <v>271</v>
      </c>
      <c r="C23" s="608"/>
      <c r="D23" s="608"/>
      <c r="E23" s="608"/>
      <c r="F23" s="608"/>
      <c r="G23" s="608"/>
      <c r="H23" s="608"/>
      <c r="I23" s="608"/>
      <c r="J23" s="608"/>
      <c r="K23" s="608"/>
      <c r="L23" s="608"/>
      <c r="M23" s="608"/>
      <c r="N23" s="608"/>
      <c r="O23" s="608"/>
      <c r="P23" s="608"/>
      <c r="Q23" s="609"/>
      <c r="R23" s="610">
        <v>193134</v>
      </c>
      <c r="S23" s="611"/>
      <c r="T23" s="611"/>
      <c r="U23" s="611"/>
      <c r="V23" s="611"/>
      <c r="W23" s="611"/>
      <c r="X23" s="611"/>
      <c r="Y23" s="612"/>
      <c r="Z23" s="613">
        <v>2.7</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2">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2587639</v>
      </c>
      <c r="CS24" s="600"/>
      <c r="CT24" s="600"/>
      <c r="CU24" s="600"/>
      <c r="CV24" s="600"/>
      <c r="CW24" s="600"/>
      <c r="CX24" s="600"/>
      <c r="CY24" s="601"/>
      <c r="CZ24" s="604">
        <v>36.5</v>
      </c>
      <c r="DA24" s="605"/>
      <c r="DB24" s="605"/>
      <c r="DC24" s="621"/>
      <c r="DD24" s="640">
        <v>1960484</v>
      </c>
      <c r="DE24" s="600"/>
      <c r="DF24" s="600"/>
      <c r="DG24" s="600"/>
      <c r="DH24" s="600"/>
      <c r="DI24" s="600"/>
      <c r="DJ24" s="600"/>
      <c r="DK24" s="601"/>
      <c r="DL24" s="640">
        <v>1938830</v>
      </c>
      <c r="DM24" s="600"/>
      <c r="DN24" s="600"/>
      <c r="DO24" s="600"/>
      <c r="DP24" s="600"/>
      <c r="DQ24" s="600"/>
      <c r="DR24" s="600"/>
      <c r="DS24" s="600"/>
      <c r="DT24" s="600"/>
      <c r="DU24" s="600"/>
      <c r="DV24" s="601"/>
      <c r="DW24" s="604">
        <v>49.4</v>
      </c>
      <c r="DX24" s="605"/>
      <c r="DY24" s="605"/>
      <c r="DZ24" s="605"/>
      <c r="EA24" s="605"/>
      <c r="EB24" s="605"/>
      <c r="EC24" s="606"/>
    </row>
    <row r="25" spans="2:133" ht="11.25" customHeight="1" x14ac:dyDescent="0.2">
      <c r="B25" s="607" t="s">
        <v>281</v>
      </c>
      <c r="C25" s="608"/>
      <c r="D25" s="608"/>
      <c r="E25" s="608"/>
      <c r="F25" s="608"/>
      <c r="G25" s="608"/>
      <c r="H25" s="608"/>
      <c r="I25" s="608"/>
      <c r="J25" s="608"/>
      <c r="K25" s="608"/>
      <c r="L25" s="608"/>
      <c r="M25" s="608"/>
      <c r="N25" s="608"/>
      <c r="O25" s="608"/>
      <c r="P25" s="608"/>
      <c r="Q25" s="609"/>
      <c r="R25" s="610">
        <v>4108586</v>
      </c>
      <c r="S25" s="611"/>
      <c r="T25" s="611"/>
      <c r="U25" s="611"/>
      <c r="V25" s="611"/>
      <c r="W25" s="611"/>
      <c r="X25" s="611"/>
      <c r="Y25" s="612"/>
      <c r="Z25" s="613">
        <v>57.2</v>
      </c>
      <c r="AA25" s="613"/>
      <c r="AB25" s="613"/>
      <c r="AC25" s="613"/>
      <c r="AD25" s="614">
        <v>3915452</v>
      </c>
      <c r="AE25" s="614"/>
      <c r="AF25" s="614"/>
      <c r="AG25" s="614"/>
      <c r="AH25" s="614"/>
      <c r="AI25" s="614"/>
      <c r="AJ25" s="614"/>
      <c r="AK25" s="614"/>
      <c r="AL25" s="615">
        <v>99.9</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1098565</v>
      </c>
      <c r="CS25" s="643"/>
      <c r="CT25" s="643"/>
      <c r="CU25" s="643"/>
      <c r="CV25" s="643"/>
      <c r="CW25" s="643"/>
      <c r="CX25" s="643"/>
      <c r="CY25" s="644"/>
      <c r="CZ25" s="615">
        <v>15.5</v>
      </c>
      <c r="DA25" s="641"/>
      <c r="DB25" s="641"/>
      <c r="DC25" s="645"/>
      <c r="DD25" s="619">
        <v>1020804</v>
      </c>
      <c r="DE25" s="643"/>
      <c r="DF25" s="643"/>
      <c r="DG25" s="643"/>
      <c r="DH25" s="643"/>
      <c r="DI25" s="643"/>
      <c r="DJ25" s="643"/>
      <c r="DK25" s="644"/>
      <c r="DL25" s="619">
        <v>999166</v>
      </c>
      <c r="DM25" s="643"/>
      <c r="DN25" s="643"/>
      <c r="DO25" s="643"/>
      <c r="DP25" s="643"/>
      <c r="DQ25" s="643"/>
      <c r="DR25" s="643"/>
      <c r="DS25" s="643"/>
      <c r="DT25" s="643"/>
      <c r="DU25" s="643"/>
      <c r="DV25" s="644"/>
      <c r="DW25" s="615">
        <v>25.4</v>
      </c>
      <c r="DX25" s="641"/>
      <c r="DY25" s="641"/>
      <c r="DZ25" s="641"/>
      <c r="EA25" s="641"/>
      <c r="EB25" s="641"/>
      <c r="EC25" s="642"/>
    </row>
    <row r="26" spans="2:133" ht="11.25" customHeight="1" x14ac:dyDescent="0.2">
      <c r="B26" s="607" t="s">
        <v>284</v>
      </c>
      <c r="C26" s="608"/>
      <c r="D26" s="608"/>
      <c r="E26" s="608"/>
      <c r="F26" s="608"/>
      <c r="G26" s="608"/>
      <c r="H26" s="608"/>
      <c r="I26" s="608"/>
      <c r="J26" s="608"/>
      <c r="K26" s="608"/>
      <c r="L26" s="608"/>
      <c r="M26" s="608"/>
      <c r="N26" s="608"/>
      <c r="O26" s="608"/>
      <c r="P26" s="608"/>
      <c r="Q26" s="609"/>
      <c r="R26" s="610">
        <v>517</v>
      </c>
      <c r="S26" s="611"/>
      <c r="T26" s="611"/>
      <c r="U26" s="611"/>
      <c r="V26" s="611"/>
      <c r="W26" s="611"/>
      <c r="X26" s="611"/>
      <c r="Y26" s="612"/>
      <c r="Z26" s="613">
        <v>0</v>
      </c>
      <c r="AA26" s="613"/>
      <c r="AB26" s="613"/>
      <c r="AC26" s="613"/>
      <c r="AD26" s="614">
        <v>517</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697199</v>
      </c>
      <c r="CS26" s="611"/>
      <c r="CT26" s="611"/>
      <c r="CU26" s="611"/>
      <c r="CV26" s="611"/>
      <c r="CW26" s="611"/>
      <c r="CX26" s="611"/>
      <c r="CY26" s="612"/>
      <c r="CZ26" s="615">
        <v>9.8000000000000007</v>
      </c>
      <c r="DA26" s="641"/>
      <c r="DB26" s="641"/>
      <c r="DC26" s="645"/>
      <c r="DD26" s="619">
        <v>648718</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1"/>
      <c r="DY26" s="641"/>
      <c r="DZ26" s="641"/>
      <c r="EA26" s="641"/>
      <c r="EB26" s="641"/>
      <c r="EC26" s="642"/>
    </row>
    <row r="27" spans="2:133" ht="11.25" customHeight="1" x14ac:dyDescent="0.2">
      <c r="B27" s="607" t="s">
        <v>287</v>
      </c>
      <c r="C27" s="608"/>
      <c r="D27" s="608"/>
      <c r="E27" s="608"/>
      <c r="F27" s="608"/>
      <c r="G27" s="608"/>
      <c r="H27" s="608"/>
      <c r="I27" s="608"/>
      <c r="J27" s="608"/>
      <c r="K27" s="608"/>
      <c r="L27" s="608"/>
      <c r="M27" s="608"/>
      <c r="N27" s="608"/>
      <c r="O27" s="608"/>
      <c r="P27" s="608"/>
      <c r="Q27" s="609"/>
      <c r="R27" s="610">
        <v>3473</v>
      </c>
      <c r="S27" s="611"/>
      <c r="T27" s="611"/>
      <c r="U27" s="611"/>
      <c r="V27" s="611"/>
      <c r="W27" s="611"/>
      <c r="X27" s="611"/>
      <c r="Y27" s="612"/>
      <c r="Z27" s="613">
        <v>0</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927196</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721215</v>
      </c>
      <c r="CS27" s="643"/>
      <c r="CT27" s="643"/>
      <c r="CU27" s="643"/>
      <c r="CV27" s="643"/>
      <c r="CW27" s="643"/>
      <c r="CX27" s="643"/>
      <c r="CY27" s="644"/>
      <c r="CZ27" s="615">
        <v>10.199999999999999</v>
      </c>
      <c r="DA27" s="641"/>
      <c r="DB27" s="641"/>
      <c r="DC27" s="645"/>
      <c r="DD27" s="619">
        <v>171821</v>
      </c>
      <c r="DE27" s="643"/>
      <c r="DF27" s="643"/>
      <c r="DG27" s="643"/>
      <c r="DH27" s="643"/>
      <c r="DI27" s="643"/>
      <c r="DJ27" s="643"/>
      <c r="DK27" s="644"/>
      <c r="DL27" s="619">
        <v>171805</v>
      </c>
      <c r="DM27" s="643"/>
      <c r="DN27" s="643"/>
      <c r="DO27" s="643"/>
      <c r="DP27" s="643"/>
      <c r="DQ27" s="643"/>
      <c r="DR27" s="643"/>
      <c r="DS27" s="643"/>
      <c r="DT27" s="643"/>
      <c r="DU27" s="643"/>
      <c r="DV27" s="644"/>
      <c r="DW27" s="615">
        <v>4.4000000000000004</v>
      </c>
      <c r="DX27" s="641"/>
      <c r="DY27" s="641"/>
      <c r="DZ27" s="641"/>
      <c r="EA27" s="641"/>
      <c r="EB27" s="641"/>
      <c r="EC27" s="642"/>
    </row>
    <row r="28" spans="2:133" ht="11.25" customHeight="1" x14ac:dyDescent="0.2">
      <c r="B28" s="607" t="s">
        <v>290</v>
      </c>
      <c r="C28" s="608"/>
      <c r="D28" s="608"/>
      <c r="E28" s="608"/>
      <c r="F28" s="608"/>
      <c r="G28" s="608"/>
      <c r="H28" s="608"/>
      <c r="I28" s="608"/>
      <c r="J28" s="608"/>
      <c r="K28" s="608"/>
      <c r="L28" s="608"/>
      <c r="M28" s="608"/>
      <c r="N28" s="608"/>
      <c r="O28" s="608"/>
      <c r="P28" s="608"/>
      <c r="Q28" s="609"/>
      <c r="R28" s="610">
        <v>112827</v>
      </c>
      <c r="S28" s="611"/>
      <c r="T28" s="611"/>
      <c r="U28" s="611"/>
      <c r="V28" s="611"/>
      <c r="W28" s="611"/>
      <c r="X28" s="611"/>
      <c r="Y28" s="612"/>
      <c r="Z28" s="613">
        <v>1.6</v>
      </c>
      <c r="AA28" s="613"/>
      <c r="AB28" s="613"/>
      <c r="AC28" s="613"/>
      <c r="AD28" s="614">
        <v>3314</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767859</v>
      </c>
      <c r="CS28" s="611"/>
      <c r="CT28" s="611"/>
      <c r="CU28" s="611"/>
      <c r="CV28" s="611"/>
      <c r="CW28" s="611"/>
      <c r="CX28" s="611"/>
      <c r="CY28" s="612"/>
      <c r="CZ28" s="615">
        <v>10.8</v>
      </c>
      <c r="DA28" s="641"/>
      <c r="DB28" s="641"/>
      <c r="DC28" s="645"/>
      <c r="DD28" s="619">
        <v>767859</v>
      </c>
      <c r="DE28" s="611"/>
      <c r="DF28" s="611"/>
      <c r="DG28" s="611"/>
      <c r="DH28" s="611"/>
      <c r="DI28" s="611"/>
      <c r="DJ28" s="611"/>
      <c r="DK28" s="612"/>
      <c r="DL28" s="619">
        <v>767859</v>
      </c>
      <c r="DM28" s="611"/>
      <c r="DN28" s="611"/>
      <c r="DO28" s="611"/>
      <c r="DP28" s="611"/>
      <c r="DQ28" s="611"/>
      <c r="DR28" s="611"/>
      <c r="DS28" s="611"/>
      <c r="DT28" s="611"/>
      <c r="DU28" s="611"/>
      <c r="DV28" s="612"/>
      <c r="DW28" s="615">
        <v>19.600000000000001</v>
      </c>
      <c r="DX28" s="641"/>
      <c r="DY28" s="641"/>
      <c r="DZ28" s="641"/>
      <c r="EA28" s="641"/>
      <c r="EB28" s="641"/>
      <c r="EC28" s="642"/>
    </row>
    <row r="29" spans="2:133" ht="11.25" customHeight="1" x14ac:dyDescent="0.2">
      <c r="B29" s="607" t="s">
        <v>292</v>
      </c>
      <c r="C29" s="608"/>
      <c r="D29" s="608"/>
      <c r="E29" s="608"/>
      <c r="F29" s="608"/>
      <c r="G29" s="608"/>
      <c r="H29" s="608"/>
      <c r="I29" s="608"/>
      <c r="J29" s="608"/>
      <c r="K29" s="608"/>
      <c r="L29" s="608"/>
      <c r="M29" s="608"/>
      <c r="N29" s="608"/>
      <c r="O29" s="608"/>
      <c r="P29" s="608"/>
      <c r="Q29" s="609"/>
      <c r="R29" s="610">
        <v>5954</v>
      </c>
      <c r="S29" s="611"/>
      <c r="T29" s="611"/>
      <c r="U29" s="611"/>
      <c r="V29" s="611"/>
      <c r="W29" s="611"/>
      <c r="X29" s="611"/>
      <c r="Y29" s="612"/>
      <c r="Z29" s="613">
        <v>0.1</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293</v>
      </c>
      <c r="CE29" s="647"/>
      <c r="CF29" s="607" t="s">
        <v>66</v>
      </c>
      <c r="CG29" s="608"/>
      <c r="CH29" s="608"/>
      <c r="CI29" s="608"/>
      <c r="CJ29" s="608"/>
      <c r="CK29" s="608"/>
      <c r="CL29" s="608"/>
      <c r="CM29" s="608"/>
      <c r="CN29" s="608"/>
      <c r="CO29" s="608"/>
      <c r="CP29" s="608"/>
      <c r="CQ29" s="609"/>
      <c r="CR29" s="610">
        <v>766770</v>
      </c>
      <c r="CS29" s="643"/>
      <c r="CT29" s="643"/>
      <c r="CU29" s="643"/>
      <c r="CV29" s="643"/>
      <c r="CW29" s="643"/>
      <c r="CX29" s="643"/>
      <c r="CY29" s="644"/>
      <c r="CZ29" s="615">
        <v>10.8</v>
      </c>
      <c r="DA29" s="641"/>
      <c r="DB29" s="641"/>
      <c r="DC29" s="645"/>
      <c r="DD29" s="619">
        <v>766770</v>
      </c>
      <c r="DE29" s="643"/>
      <c r="DF29" s="643"/>
      <c r="DG29" s="643"/>
      <c r="DH29" s="643"/>
      <c r="DI29" s="643"/>
      <c r="DJ29" s="643"/>
      <c r="DK29" s="644"/>
      <c r="DL29" s="619">
        <v>766770</v>
      </c>
      <c r="DM29" s="643"/>
      <c r="DN29" s="643"/>
      <c r="DO29" s="643"/>
      <c r="DP29" s="643"/>
      <c r="DQ29" s="643"/>
      <c r="DR29" s="643"/>
      <c r="DS29" s="643"/>
      <c r="DT29" s="643"/>
      <c r="DU29" s="643"/>
      <c r="DV29" s="644"/>
      <c r="DW29" s="615">
        <v>19.5</v>
      </c>
      <c r="DX29" s="641"/>
      <c r="DY29" s="641"/>
      <c r="DZ29" s="641"/>
      <c r="EA29" s="641"/>
      <c r="EB29" s="641"/>
      <c r="EC29" s="642"/>
    </row>
    <row r="30" spans="2:133" ht="11.25" customHeight="1" x14ac:dyDescent="0.2">
      <c r="B30" s="607" t="s">
        <v>294</v>
      </c>
      <c r="C30" s="608"/>
      <c r="D30" s="608"/>
      <c r="E30" s="608"/>
      <c r="F30" s="608"/>
      <c r="G30" s="608"/>
      <c r="H30" s="608"/>
      <c r="I30" s="608"/>
      <c r="J30" s="608"/>
      <c r="K30" s="608"/>
      <c r="L30" s="608"/>
      <c r="M30" s="608"/>
      <c r="N30" s="608"/>
      <c r="O30" s="608"/>
      <c r="P30" s="608"/>
      <c r="Q30" s="609"/>
      <c r="R30" s="610">
        <v>1051121</v>
      </c>
      <c r="S30" s="611"/>
      <c r="T30" s="611"/>
      <c r="U30" s="611"/>
      <c r="V30" s="611"/>
      <c r="W30" s="611"/>
      <c r="X30" s="611"/>
      <c r="Y30" s="612"/>
      <c r="Z30" s="613">
        <v>14.6</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52"/>
      <c r="BI30" s="652"/>
      <c r="BJ30" s="652"/>
      <c r="BK30" s="652"/>
      <c r="BL30" s="652"/>
      <c r="BM30" s="652"/>
      <c r="BN30" s="652"/>
      <c r="BO30" s="652"/>
      <c r="BP30" s="652"/>
      <c r="BQ30" s="653"/>
      <c r="BR30" s="592" t="s">
        <v>296</v>
      </c>
      <c r="BS30" s="652"/>
      <c r="BT30" s="652"/>
      <c r="BU30" s="652"/>
      <c r="BV30" s="652"/>
      <c r="BW30" s="652"/>
      <c r="BX30" s="652"/>
      <c r="BY30" s="652"/>
      <c r="BZ30" s="652"/>
      <c r="CA30" s="652"/>
      <c r="CB30" s="653"/>
      <c r="CD30" s="648"/>
      <c r="CE30" s="649"/>
      <c r="CF30" s="607" t="s">
        <v>297</v>
      </c>
      <c r="CG30" s="608"/>
      <c r="CH30" s="608"/>
      <c r="CI30" s="608"/>
      <c r="CJ30" s="608"/>
      <c r="CK30" s="608"/>
      <c r="CL30" s="608"/>
      <c r="CM30" s="608"/>
      <c r="CN30" s="608"/>
      <c r="CO30" s="608"/>
      <c r="CP30" s="608"/>
      <c r="CQ30" s="609"/>
      <c r="CR30" s="610">
        <v>752690</v>
      </c>
      <c r="CS30" s="611"/>
      <c r="CT30" s="611"/>
      <c r="CU30" s="611"/>
      <c r="CV30" s="611"/>
      <c r="CW30" s="611"/>
      <c r="CX30" s="611"/>
      <c r="CY30" s="612"/>
      <c r="CZ30" s="615">
        <v>10.6</v>
      </c>
      <c r="DA30" s="641"/>
      <c r="DB30" s="641"/>
      <c r="DC30" s="645"/>
      <c r="DD30" s="619">
        <v>752690</v>
      </c>
      <c r="DE30" s="611"/>
      <c r="DF30" s="611"/>
      <c r="DG30" s="611"/>
      <c r="DH30" s="611"/>
      <c r="DI30" s="611"/>
      <c r="DJ30" s="611"/>
      <c r="DK30" s="612"/>
      <c r="DL30" s="619">
        <v>752690</v>
      </c>
      <c r="DM30" s="611"/>
      <c r="DN30" s="611"/>
      <c r="DO30" s="611"/>
      <c r="DP30" s="611"/>
      <c r="DQ30" s="611"/>
      <c r="DR30" s="611"/>
      <c r="DS30" s="611"/>
      <c r="DT30" s="611"/>
      <c r="DU30" s="611"/>
      <c r="DV30" s="612"/>
      <c r="DW30" s="615">
        <v>19.2</v>
      </c>
      <c r="DX30" s="641"/>
      <c r="DY30" s="641"/>
      <c r="DZ30" s="641"/>
      <c r="EA30" s="641"/>
      <c r="EB30" s="641"/>
      <c r="EC30" s="642"/>
    </row>
    <row r="31" spans="2:133" ht="11.25" customHeight="1" x14ac:dyDescent="0.2">
      <c r="B31" s="623" t="s">
        <v>298</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6" t="s">
        <v>299</v>
      </c>
      <c r="AQ31" s="657"/>
      <c r="AR31" s="657"/>
      <c r="AS31" s="657"/>
      <c r="AT31" s="662" t="s">
        <v>300</v>
      </c>
      <c r="AU31" s="200"/>
      <c r="AV31" s="200"/>
      <c r="AW31" s="200"/>
      <c r="AX31" s="596" t="s">
        <v>178</v>
      </c>
      <c r="AY31" s="597"/>
      <c r="AZ31" s="597"/>
      <c r="BA31" s="597"/>
      <c r="BB31" s="597"/>
      <c r="BC31" s="597"/>
      <c r="BD31" s="597"/>
      <c r="BE31" s="597"/>
      <c r="BF31" s="598"/>
      <c r="BG31" s="666">
        <v>99</v>
      </c>
      <c r="BH31" s="654"/>
      <c r="BI31" s="654"/>
      <c r="BJ31" s="654"/>
      <c r="BK31" s="654"/>
      <c r="BL31" s="654"/>
      <c r="BM31" s="605">
        <v>96.1</v>
      </c>
      <c r="BN31" s="654"/>
      <c r="BO31" s="654"/>
      <c r="BP31" s="654"/>
      <c r="BQ31" s="655"/>
      <c r="BR31" s="666">
        <v>99</v>
      </c>
      <c r="BS31" s="654"/>
      <c r="BT31" s="654"/>
      <c r="BU31" s="654"/>
      <c r="BV31" s="654"/>
      <c r="BW31" s="654"/>
      <c r="BX31" s="605">
        <v>92.7</v>
      </c>
      <c r="BY31" s="654"/>
      <c r="BZ31" s="654"/>
      <c r="CA31" s="654"/>
      <c r="CB31" s="655"/>
      <c r="CD31" s="648"/>
      <c r="CE31" s="649"/>
      <c r="CF31" s="607" t="s">
        <v>301</v>
      </c>
      <c r="CG31" s="608"/>
      <c r="CH31" s="608"/>
      <c r="CI31" s="608"/>
      <c r="CJ31" s="608"/>
      <c r="CK31" s="608"/>
      <c r="CL31" s="608"/>
      <c r="CM31" s="608"/>
      <c r="CN31" s="608"/>
      <c r="CO31" s="608"/>
      <c r="CP31" s="608"/>
      <c r="CQ31" s="609"/>
      <c r="CR31" s="610">
        <v>14080</v>
      </c>
      <c r="CS31" s="643"/>
      <c r="CT31" s="643"/>
      <c r="CU31" s="643"/>
      <c r="CV31" s="643"/>
      <c r="CW31" s="643"/>
      <c r="CX31" s="643"/>
      <c r="CY31" s="644"/>
      <c r="CZ31" s="615">
        <v>0.2</v>
      </c>
      <c r="DA31" s="641"/>
      <c r="DB31" s="641"/>
      <c r="DC31" s="645"/>
      <c r="DD31" s="619">
        <v>14080</v>
      </c>
      <c r="DE31" s="643"/>
      <c r="DF31" s="643"/>
      <c r="DG31" s="643"/>
      <c r="DH31" s="643"/>
      <c r="DI31" s="643"/>
      <c r="DJ31" s="643"/>
      <c r="DK31" s="644"/>
      <c r="DL31" s="619">
        <v>14080</v>
      </c>
      <c r="DM31" s="643"/>
      <c r="DN31" s="643"/>
      <c r="DO31" s="643"/>
      <c r="DP31" s="643"/>
      <c r="DQ31" s="643"/>
      <c r="DR31" s="643"/>
      <c r="DS31" s="643"/>
      <c r="DT31" s="643"/>
      <c r="DU31" s="643"/>
      <c r="DV31" s="644"/>
      <c r="DW31" s="615">
        <v>0.4</v>
      </c>
      <c r="DX31" s="641"/>
      <c r="DY31" s="641"/>
      <c r="DZ31" s="641"/>
      <c r="EA31" s="641"/>
      <c r="EB31" s="641"/>
      <c r="EC31" s="642"/>
    </row>
    <row r="32" spans="2:133" ht="11.25" customHeight="1" x14ac:dyDescent="0.2">
      <c r="B32" s="607" t="s">
        <v>302</v>
      </c>
      <c r="C32" s="608"/>
      <c r="D32" s="608"/>
      <c r="E32" s="608"/>
      <c r="F32" s="608"/>
      <c r="G32" s="608"/>
      <c r="H32" s="608"/>
      <c r="I32" s="608"/>
      <c r="J32" s="608"/>
      <c r="K32" s="608"/>
      <c r="L32" s="608"/>
      <c r="M32" s="608"/>
      <c r="N32" s="608"/>
      <c r="O32" s="608"/>
      <c r="P32" s="608"/>
      <c r="Q32" s="609"/>
      <c r="R32" s="610">
        <v>479302</v>
      </c>
      <c r="S32" s="611"/>
      <c r="T32" s="611"/>
      <c r="U32" s="611"/>
      <c r="V32" s="611"/>
      <c r="W32" s="611"/>
      <c r="X32" s="611"/>
      <c r="Y32" s="612"/>
      <c r="Z32" s="613">
        <v>6.7</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303</v>
      </c>
      <c r="AX32" s="607" t="s">
        <v>304</v>
      </c>
      <c r="AY32" s="608"/>
      <c r="AZ32" s="608"/>
      <c r="BA32" s="608"/>
      <c r="BB32" s="608"/>
      <c r="BC32" s="608"/>
      <c r="BD32" s="608"/>
      <c r="BE32" s="608"/>
      <c r="BF32" s="609"/>
      <c r="BG32" s="667">
        <v>99.1</v>
      </c>
      <c r="BH32" s="643"/>
      <c r="BI32" s="643"/>
      <c r="BJ32" s="643"/>
      <c r="BK32" s="643"/>
      <c r="BL32" s="643"/>
      <c r="BM32" s="616">
        <v>96.7</v>
      </c>
      <c r="BN32" s="643"/>
      <c r="BO32" s="643"/>
      <c r="BP32" s="643"/>
      <c r="BQ32" s="665"/>
      <c r="BR32" s="667">
        <v>99.6</v>
      </c>
      <c r="BS32" s="643"/>
      <c r="BT32" s="643"/>
      <c r="BU32" s="643"/>
      <c r="BV32" s="643"/>
      <c r="BW32" s="643"/>
      <c r="BX32" s="616">
        <v>97.2</v>
      </c>
      <c r="BY32" s="643"/>
      <c r="BZ32" s="643"/>
      <c r="CA32" s="643"/>
      <c r="CB32" s="665"/>
      <c r="CD32" s="650"/>
      <c r="CE32" s="651"/>
      <c r="CF32" s="607" t="s">
        <v>305</v>
      </c>
      <c r="CG32" s="608"/>
      <c r="CH32" s="608"/>
      <c r="CI32" s="608"/>
      <c r="CJ32" s="608"/>
      <c r="CK32" s="608"/>
      <c r="CL32" s="608"/>
      <c r="CM32" s="608"/>
      <c r="CN32" s="608"/>
      <c r="CO32" s="608"/>
      <c r="CP32" s="608"/>
      <c r="CQ32" s="609"/>
      <c r="CR32" s="610">
        <v>1089</v>
      </c>
      <c r="CS32" s="611"/>
      <c r="CT32" s="611"/>
      <c r="CU32" s="611"/>
      <c r="CV32" s="611"/>
      <c r="CW32" s="611"/>
      <c r="CX32" s="611"/>
      <c r="CY32" s="612"/>
      <c r="CZ32" s="615">
        <v>0</v>
      </c>
      <c r="DA32" s="641"/>
      <c r="DB32" s="641"/>
      <c r="DC32" s="645"/>
      <c r="DD32" s="619">
        <v>1089</v>
      </c>
      <c r="DE32" s="611"/>
      <c r="DF32" s="611"/>
      <c r="DG32" s="611"/>
      <c r="DH32" s="611"/>
      <c r="DI32" s="611"/>
      <c r="DJ32" s="611"/>
      <c r="DK32" s="612"/>
      <c r="DL32" s="619">
        <v>1089</v>
      </c>
      <c r="DM32" s="611"/>
      <c r="DN32" s="611"/>
      <c r="DO32" s="611"/>
      <c r="DP32" s="611"/>
      <c r="DQ32" s="611"/>
      <c r="DR32" s="611"/>
      <c r="DS32" s="611"/>
      <c r="DT32" s="611"/>
      <c r="DU32" s="611"/>
      <c r="DV32" s="612"/>
      <c r="DW32" s="615">
        <v>0</v>
      </c>
      <c r="DX32" s="641"/>
      <c r="DY32" s="641"/>
      <c r="DZ32" s="641"/>
      <c r="EA32" s="641"/>
      <c r="EB32" s="641"/>
      <c r="EC32" s="642"/>
    </row>
    <row r="33" spans="2:133" ht="11.25" customHeight="1" x14ac:dyDescent="0.2">
      <c r="B33" s="607" t="s">
        <v>306</v>
      </c>
      <c r="C33" s="608"/>
      <c r="D33" s="608"/>
      <c r="E33" s="608"/>
      <c r="F33" s="608"/>
      <c r="G33" s="608"/>
      <c r="H33" s="608"/>
      <c r="I33" s="608"/>
      <c r="J33" s="608"/>
      <c r="K33" s="608"/>
      <c r="L33" s="608"/>
      <c r="M33" s="608"/>
      <c r="N33" s="608"/>
      <c r="O33" s="608"/>
      <c r="P33" s="608"/>
      <c r="Q33" s="609"/>
      <c r="R33" s="610">
        <v>53670</v>
      </c>
      <c r="S33" s="611"/>
      <c r="T33" s="611"/>
      <c r="U33" s="611"/>
      <c r="V33" s="611"/>
      <c r="W33" s="611"/>
      <c r="X33" s="611"/>
      <c r="Y33" s="612"/>
      <c r="Z33" s="613">
        <v>0.7</v>
      </c>
      <c r="AA33" s="613"/>
      <c r="AB33" s="613"/>
      <c r="AC33" s="613"/>
      <c r="AD33" s="614" t="s">
        <v>122</v>
      </c>
      <c r="AE33" s="614"/>
      <c r="AF33" s="614"/>
      <c r="AG33" s="614"/>
      <c r="AH33" s="614"/>
      <c r="AI33" s="614"/>
      <c r="AJ33" s="614"/>
      <c r="AK33" s="614"/>
      <c r="AL33" s="615" t="s">
        <v>122</v>
      </c>
      <c r="AM33" s="616"/>
      <c r="AN33" s="616"/>
      <c r="AO33" s="617"/>
      <c r="AP33" s="660"/>
      <c r="AQ33" s="661"/>
      <c r="AR33" s="661"/>
      <c r="AS33" s="661"/>
      <c r="AT33" s="664"/>
      <c r="AU33" s="201"/>
      <c r="AV33" s="201"/>
      <c r="AW33" s="201"/>
      <c r="AX33" s="631" t="s">
        <v>307</v>
      </c>
      <c r="AY33" s="632"/>
      <c r="AZ33" s="632"/>
      <c r="BA33" s="632"/>
      <c r="BB33" s="632"/>
      <c r="BC33" s="632"/>
      <c r="BD33" s="632"/>
      <c r="BE33" s="632"/>
      <c r="BF33" s="633"/>
      <c r="BG33" s="668">
        <v>98.9</v>
      </c>
      <c r="BH33" s="669"/>
      <c r="BI33" s="669"/>
      <c r="BJ33" s="669"/>
      <c r="BK33" s="669"/>
      <c r="BL33" s="669"/>
      <c r="BM33" s="670">
        <v>95.5</v>
      </c>
      <c r="BN33" s="669"/>
      <c r="BO33" s="669"/>
      <c r="BP33" s="669"/>
      <c r="BQ33" s="671"/>
      <c r="BR33" s="668">
        <v>98.5</v>
      </c>
      <c r="BS33" s="669"/>
      <c r="BT33" s="669"/>
      <c r="BU33" s="669"/>
      <c r="BV33" s="669"/>
      <c r="BW33" s="669"/>
      <c r="BX33" s="670">
        <v>89.6</v>
      </c>
      <c r="BY33" s="669"/>
      <c r="BZ33" s="669"/>
      <c r="CA33" s="669"/>
      <c r="CB33" s="671"/>
      <c r="CD33" s="607" t="s">
        <v>308</v>
      </c>
      <c r="CE33" s="608"/>
      <c r="CF33" s="608"/>
      <c r="CG33" s="608"/>
      <c r="CH33" s="608"/>
      <c r="CI33" s="608"/>
      <c r="CJ33" s="608"/>
      <c r="CK33" s="608"/>
      <c r="CL33" s="608"/>
      <c r="CM33" s="608"/>
      <c r="CN33" s="608"/>
      <c r="CO33" s="608"/>
      <c r="CP33" s="608"/>
      <c r="CQ33" s="609"/>
      <c r="CR33" s="610">
        <v>3076023</v>
      </c>
      <c r="CS33" s="643"/>
      <c r="CT33" s="643"/>
      <c r="CU33" s="643"/>
      <c r="CV33" s="643"/>
      <c r="CW33" s="643"/>
      <c r="CX33" s="643"/>
      <c r="CY33" s="644"/>
      <c r="CZ33" s="615">
        <v>43.4</v>
      </c>
      <c r="DA33" s="641"/>
      <c r="DB33" s="641"/>
      <c r="DC33" s="645"/>
      <c r="DD33" s="619">
        <v>2070542</v>
      </c>
      <c r="DE33" s="643"/>
      <c r="DF33" s="643"/>
      <c r="DG33" s="643"/>
      <c r="DH33" s="643"/>
      <c r="DI33" s="643"/>
      <c r="DJ33" s="643"/>
      <c r="DK33" s="644"/>
      <c r="DL33" s="619">
        <v>1652426</v>
      </c>
      <c r="DM33" s="643"/>
      <c r="DN33" s="643"/>
      <c r="DO33" s="643"/>
      <c r="DP33" s="643"/>
      <c r="DQ33" s="643"/>
      <c r="DR33" s="643"/>
      <c r="DS33" s="643"/>
      <c r="DT33" s="643"/>
      <c r="DU33" s="643"/>
      <c r="DV33" s="644"/>
      <c r="DW33" s="615">
        <v>42.1</v>
      </c>
      <c r="DX33" s="641"/>
      <c r="DY33" s="641"/>
      <c r="DZ33" s="641"/>
      <c r="EA33" s="641"/>
      <c r="EB33" s="641"/>
      <c r="EC33" s="642"/>
    </row>
    <row r="34" spans="2:133" ht="11.25" customHeight="1" x14ac:dyDescent="0.2">
      <c r="B34" s="607" t="s">
        <v>309</v>
      </c>
      <c r="C34" s="608"/>
      <c r="D34" s="608"/>
      <c r="E34" s="608"/>
      <c r="F34" s="608"/>
      <c r="G34" s="608"/>
      <c r="H34" s="608"/>
      <c r="I34" s="608"/>
      <c r="J34" s="608"/>
      <c r="K34" s="608"/>
      <c r="L34" s="608"/>
      <c r="M34" s="608"/>
      <c r="N34" s="608"/>
      <c r="O34" s="608"/>
      <c r="P34" s="608"/>
      <c r="Q34" s="609"/>
      <c r="R34" s="610">
        <v>62329</v>
      </c>
      <c r="S34" s="611"/>
      <c r="T34" s="611"/>
      <c r="U34" s="611"/>
      <c r="V34" s="611"/>
      <c r="W34" s="611"/>
      <c r="X34" s="611"/>
      <c r="Y34" s="612"/>
      <c r="Z34" s="613">
        <v>0.9</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310</v>
      </c>
      <c r="CE34" s="608"/>
      <c r="CF34" s="608"/>
      <c r="CG34" s="608"/>
      <c r="CH34" s="608"/>
      <c r="CI34" s="608"/>
      <c r="CJ34" s="608"/>
      <c r="CK34" s="608"/>
      <c r="CL34" s="608"/>
      <c r="CM34" s="608"/>
      <c r="CN34" s="608"/>
      <c r="CO34" s="608"/>
      <c r="CP34" s="608"/>
      <c r="CQ34" s="609"/>
      <c r="CR34" s="610">
        <v>913696</v>
      </c>
      <c r="CS34" s="611"/>
      <c r="CT34" s="611"/>
      <c r="CU34" s="611"/>
      <c r="CV34" s="611"/>
      <c r="CW34" s="611"/>
      <c r="CX34" s="611"/>
      <c r="CY34" s="612"/>
      <c r="CZ34" s="615">
        <v>12.9</v>
      </c>
      <c r="DA34" s="641"/>
      <c r="DB34" s="641"/>
      <c r="DC34" s="645"/>
      <c r="DD34" s="619">
        <v>649547</v>
      </c>
      <c r="DE34" s="611"/>
      <c r="DF34" s="611"/>
      <c r="DG34" s="611"/>
      <c r="DH34" s="611"/>
      <c r="DI34" s="611"/>
      <c r="DJ34" s="611"/>
      <c r="DK34" s="612"/>
      <c r="DL34" s="619">
        <v>532706</v>
      </c>
      <c r="DM34" s="611"/>
      <c r="DN34" s="611"/>
      <c r="DO34" s="611"/>
      <c r="DP34" s="611"/>
      <c r="DQ34" s="611"/>
      <c r="DR34" s="611"/>
      <c r="DS34" s="611"/>
      <c r="DT34" s="611"/>
      <c r="DU34" s="611"/>
      <c r="DV34" s="612"/>
      <c r="DW34" s="615">
        <v>13.6</v>
      </c>
      <c r="DX34" s="641"/>
      <c r="DY34" s="641"/>
      <c r="DZ34" s="641"/>
      <c r="EA34" s="641"/>
      <c r="EB34" s="641"/>
      <c r="EC34" s="642"/>
    </row>
    <row r="35" spans="2:133" ht="11.25" customHeight="1" x14ac:dyDescent="0.2">
      <c r="B35" s="607" t="s">
        <v>311</v>
      </c>
      <c r="C35" s="608"/>
      <c r="D35" s="608"/>
      <c r="E35" s="608"/>
      <c r="F35" s="608"/>
      <c r="G35" s="608"/>
      <c r="H35" s="608"/>
      <c r="I35" s="608"/>
      <c r="J35" s="608"/>
      <c r="K35" s="608"/>
      <c r="L35" s="608"/>
      <c r="M35" s="608"/>
      <c r="N35" s="608"/>
      <c r="O35" s="608"/>
      <c r="P35" s="608"/>
      <c r="Q35" s="609"/>
      <c r="R35" s="610">
        <v>433523</v>
      </c>
      <c r="S35" s="611"/>
      <c r="T35" s="611"/>
      <c r="U35" s="611"/>
      <c r="V35" s="611"/>
      <c r="W35" s="611"/>
      <c r="X35" s="611"/>
      <c r="Y35" s="612"/>
      <c r="Z35" s="613">
        <v>6</v>
      </c>
      <c r="AA35" s="613"/>
      <c r="AB35" s="613"/>
      <c r="AC35" s="613"/>
      <c r="AD35" s="614" t="s">
        <v>122</v>
      </c>
      <c r="AE35" s="614"/>
      <c r="AF35" s="614"/>
      <c r="AG35" s="614"/>
      <c r="AH35" s="614"/>
      <c r="AI35" s="614"/>
      <c r="AJ35" s="614"/>
      <c r="AK35" s="614"/>
      <c r="AL35" s="615" t="s">
        <v>122</v>
      </c>
      <c r="AM35" s="616"/>
      <c r="AN35" s="616"/>
      <c r="AO35" s="617"/>
      <c r="AP35" s="204"/>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121725</v>
      </c>
      <c r="CS35" s="643"/>
      <c r="CT35" s="643"/>
      <c r="CU35" s="643"/>
      <c r="CV35" s="643"/>
      <c r="CW35" s="643"/>
      <c r="CX35" s="643"/>
      <c r="CY35" s="644"/>
      <c r="CZ35" s="615">
        <v>1.7</v>
      </c>
      <c r="DA35" s="641"/>
      <c r="DB35" s="641"/>
      <c r="DC35" s="645"/>
      <c r="DD35" s="619">
        <v>62452</v>
      </c>
      <c r="DE35" s="643"/>
      <c r="DF35" s="643"/>
      <c r="DG35" s="643"/>
      <c r="DH35" s="643"/>
      <c r="DI35" s="643"/>
      <c r="DJ35" s="643"/>
      <c r="DK35" s="644"/>
      <c r="DL35" s="619">
        <v>57282</v>
      </c>
      <c r="DM35" s="643"/>
      <c r="DN35" s="643"/>
      <c r="DO35" s="643"/>
      <c r="DP35" s="643"/>
      <c r="DQ35" s="643"/>
      <c r="DR35" s="643"/>
      <c r="DS35" s="643"/>
      <c r="DT35" s="643"/>
      <c r="DU35" s="643"/>
      <c r="DV35" s="644"/>
      <c r="DW35" s="615">
        <v>1.5</v>
      </c>
      <c r="DX35" s="641"/>
      <c r="DY35" s="641"/>
      <c r="DZ35" s="641"/>
      <c r="EA35" s="641"/>
      <c r="EB35" s="641"/>
      <c r="EC35" s="642"/>
    </row>
    <row r="36" spans="2:133" ht="11.25" customHeight="1" x14ac:dyDescent="0.2">
      <c r="B36" s="607" t="s">
        <v>315</v>
      </c>
      <c r="C36" s="608"/>
      <c r="D36" s="608"/>
      <c r="E36" s="608"/>
      <c r="F36" s="608"/>
      <c r="G36" s="608"/>
      <c r="H36" s="608"/>
      <c r="I36" s="608"/>
      <c r="J36" s="608"/>
      <c r="K36" s="608"/>
      <c r="L36" s="608"/>
      <c r="M36" s="608"/>
      <c r="N36" s="608"/>
      <c r="O36" s="608"/>
      <c r="P36" s="608"/>
      <c r="Q36" s="609"/>
      <c r="R36" s="610">
        <v>37168</v>
      </c>
      <c r="S36" s="611"/>
      <c r="T36" s="611"/>
      <c r="U36" s="611"/>
      <c r="V36" s="611"/>
      <c r="W36" s="611"/>
      <c r="X36" s="611"/>
      <c r="Y36" s="612"/>
      <c r="Z36" s="613">
        <v>0.5</v>
      </c>
      <c r="AA36" s="613"/>
      <c r="AB36" s="613"/>
      <c r="AC36" s="613"/>
      <c r="AD36" s="614" t="s">
        <v>122</v>
      </c>
      <c r="AE36" s="614"/>
      <c r="AF36" s="614"/>
      <c r="AG36" s="614"/>
      <c r="AH36" s="614"/>
      <c r="AI36" s="614"/>
      <c r="AJ36" s="614"/>
      <c r="AK36" s="614"/>
      <c r="AL36" s="615" t="s">
        <v>122</v>
      </c>
      <c r="AM36" s="616"/>
      <c r="AN36" s="616"/>
      <c r="AO36" s="617"/>
      <c r="AP36" s="204"/>
      <c r="AQ36" s="676" t="s">
        <v>316</v>
      </c>
      <c r="AR36" s="677"/>
      <c r="AS36" s="677"/>
      <c r="AT36" s="677"/>
      <c r="AU36" s="677"/>
      <c r="AV36" s="677"/>
      <c r="AW36" s="677"/>
      <c r="AX36" s="677"/>
      <c r="AY36" s="678"/>
      <c r="AZ36" s="599">
        <v>661116</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8174</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1402133</v>
      </c>
      <c r="CS36" s="611"/>
      <c r="CT36" s="611"/>
      <c r="CU36" s="611"/>
      <c r="CV36" s="611"/>
      <c r="CW36" s="611"/>
      <c r="CX36" s="611"/>
      <c r="CY36" s="612"/>
      <c r="CZ36" s="615">
        <v>19.8</v>
      </c>
      <c r="DA36" s="641"/>
      <c r="DB36" s="641"/>
      <c r="DC36" s="645"/>
      <c r="DD36" s="619">
        <v>1040218</v>
      </c>
      <c r="DE36" s="611"/>
      <c r="DF36" s="611"/>
      <c r="DG36" s="611"/>
      <c r="DH36" s="611"/>
      <c r="DI36" s="611"/>
      <c r="DJ36" s="611"/>
      <c r="DK36" s="612"/>
      <c r="DL36" s="619">
        <v>802792</v>
      </c>
      <c r="DM36" s="611"/>
      <c r="DN36" s="611"/>
      <c r="DO36" s="611"/>
      <c r="DP36" s="611"/>
      <c r="DQ36" s="611"/>
      <c r="DR36" s="611"/>
      <c r="DS36" s="611"/>
      <c r="DT36" s="611"/>
      <c r="DU36" s="611"/>
      <c r="DV36" s="612"/>
      <c r="DW36" s="615">
        <v>20.399999999999999</v>
      </c>
      <c r="DX36" s="641"/>
      <c r="DY36" s="641"/>
      <c r="DZ36" s="641"/>
      <c r="EA36" s="641"/>
      <c r="EB36" s="641"/>
      <c r="EC36" s="642"/>
    </row>
    <row r="37" spans="2:133" ht="11.25" customHeight="1" x14ac:dyDescent="0.2">
      <c r="B37" s="607" t="s">
        <v>319</v>
      </c>
      <c r="C37" s="608"/>
      <c r="D37" s="608"/>
      <c r="E37" s="608"/>
      <c r="F37" s="608"/>
      <c r="G37" s="608"/>
      <c r="H37" s="608"/>
      <c r="I37" s="608"/>
      <c r="J37" s="608"/>
      <c r="K37" s="608"/>
      <c r="L37" s="608"/>
      <c r="M37" s="608"/>
      <c r="N37" s="608"/>
      <c r="O37" s="608"/>
      <c r="P37" s="608"/>
      <c r="Q37" s="609"/>
      <c r="R37" s="610">
        <v>174228</v>
      </c>
      <c r="S37" s="611"/>
      <c r="T37" s="611"/>
      <c r="U37" s="611"/>
      <c r="V37" s="611"/>
      <c r="W37" s="611"/>
      <c r="X37" s="611"/>
      <c r="Y37" s="612"/>
      <c r="Z37" s="613">
        <v>2.4</v>
      </c>
      <c r="AA37" s="613"/>
      <c r="AB37" s="613"/>
      <c r="AC37" s="613"/>
      <c r="AD37" s="614">
        <v>90</v>
      </c>
      <c r="AE37" s="614"/>
      <c r="AF37" s="614"/>
      <c r="AG37" s="614"/>
      <c r="AH37" s="614"/>
      <c r="AI37" s="614"/>
      <c r="AJ37" s="614"/>
      <c r="AK37" s="614"/>
      <c r="AL37" s="615">
        <v>0</v>
      </c>
      <c r="AM37" s="616"/>
      <c r="AN37" s="616"/>
      <c r="AO37" s="617"/>
      <c r="AQ37" s="673" t="s">
        <v>320</v>
      </c>
      <c r="AR37" s="674"/>
      <c r="AS37" s="674"/>
      <c r="AT37" s="674"/>
      <c r="AU37" s="674"/>
      <c r="AV37" s="674"/>
      <c r="AW37" s="674"/>
      <c r="AX37" s="674"/>
      <c r="AY37" s="675"/>
      <c r="AZ37" s="610">
        <v>244711</v>
      </c>
      <c r="BA37" s="611"/>
      <c r="BB37" s="611"/>
      <c r="BC37" s="611"/>
      <c r="BD37" s="643"/>
      <c r="BE37" s="643"/>
      <c r="BF37" s="665"/>
      <c r="BG37" s="607" t="s">
        <v>321</v>
      </c>
      <c r="BH37" s="608"/>
      <c r="BI37" s="608"/>
      <c r="BJ37" s="608"/>
      <c r="BK37" s="608"/>
      <c r="BL37" s="608"/>
      <c r="BM37" s="608"/>
      <c r="BN37" s="608"/>
      <c r="BO37" s="608"/>
      <c r="BP37" s="608"/>
      <c r="BQ37" s="608"/>
      <c r="BR37" s="608"/>
      <c r="BS37" s="608"/>
      <c r="BT37" s="608"/>
      <c r="BU37" s="609"/>
      <c r="BV37" s="610">
        <v>-15731</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201988</v>
      </c>
      <c r="CS37" s="643"/>
      <c r="CT37" s="643"/>
      <c r="CU37" s="643"/>
      <c r="CV37" s="643"/>
      <c r="CW37" s="643"/>
      <c r="CX37" s="643"/>
      <c r="CY37" s="644"/>
      <c r="CZ37" s="615">
        <v>2.8</v>
      </c>
      <c r="DA37" s="641"/>
      <c r="DB37" s="641"/>
      <c r="DC37" s="645"/>
      <c r="DD37" s="619">
        <v>188123</v>
      </c>
      <c r="DE37" s="643"/>
      <c r="DF37" s="643"/>
      <c r="DG37" s="643"/>
      <c r="DH37" s="643"/>
      <c r="DI37" s="643"/>
      <c r="DJ37" s="643"/>
      <c r="DK37" s="644"/>
      <c r="DL37" s="619">
        <v>188123</v>
      </c>
      <c r="DM37" s="643"/>
      <c r="DN37" s="643"/>
      <c r="DO37" s="643"/>
      <c r="DP37" s="643"/>
      <c r="DQ37" s="643"/>
      <c r="DR37" s="643"/>
      <c r="DS37" s="643"/>
      <c r="DT37" s="643"/>
      <c r="DU37" s="643"/>
      <c r="DV37" s="644"/>
      <c r="DW37" s="615">
        <v>4.8</v>
      </c>
      <c r="DX37" s="641"/>
      <c r="DY37" s="641"/>
      <c r="DZ37" s="641"/>
      <c r="EA37" s="641"/>
      <c r="EB37" s="641"/>
      <c r="EC37" s="642"/>
    </row>
    <row r="38" spans="2:133" ht="11.25" customHeight="1" x14ac:dyDescent="0.2">
      <c r="B38" s="607" t="s">
        <v>323</v>
      </c>
      <c r="C38" s="608"/>
      <c r="D38" s="608"/>
      <c r="E38" s="608"/>
      <c r="F38" s="608"/>
      <c r="G38" s="608"/>
      <c r="H38" s="608"/>
      <c r="I38" s="608"/>
      <c r="J38" s="608"/>
      <c r="K38" s="608"/>
      <c r="L38" s="608"/>
      <c r="M38" s="608"/>
      <c r="N38" s="608"/>
      <c r="O38" s="608"/>
      <c r="P38" s="608"/>
      <c r="Q38" s="609"/>
      <c r="R38" s="610">
        <v>658114</v>
      </c>
      <c r="S38" s="611"/>
      <c r="T38" s="611"/>
      <c r="U38" s="611"/>
      <c r="V38" s="611"/>
      <c r="W38" s="611"/>
      <c r="X38" s="611"/>
      <c r="Y38" s="612"/>
      <c r="Z38" s="613">
        <v>9.1999999999999993</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v>65010</v>
      </c>
      <c r="BA38" s="611"/>
      <c r="BB38" s="611"/>
      <c r="BC38" s="611"/>
      <c r="BD38" s="643"/>
      <c r="BE38" s="643"/>
      <c r="BF38" s="665"/>
      <c r="BG38" s="607" t="s">
        <v>325</v>
      </c>
      <c r="BH38" s="608"/>
      <c r="BI38" s="608"/>
      <c r="BJ38" s="608"/>
      <c r="BK38" s="608"/>
      <c r="BL38" s="608"/>
      <c r="BM38" s="608"/>
      <c r="BN38" s="608"/>
      <c r="BO38" s="608"/>
      <c r="BP38" s="608"/>
      <c r="BQ38" s="608"/>
      <c r="BR38" s="608"/>
      <c r="BS38" s="608"/>
      <c r="BT38" s="608"/>
      <c r="BU38" s="609"/>
      <c r="BV38" s="610">
        <v>874</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351395</v>
      </c>
      <c r="CS38" s="611"/>
      <c r="CT38" s="611"/>
      <c r="CU38" s="611"/>
      <c r="CV38" s="611"/>
      <c r="CW38" s="611"/>
      <c r="CX38" s="611"/>
      <c r="CY38" s="612"/>
      <c r="CZ38" s="615">
        <v>5</v>
      </c>
      <c r="DA38" s="641"/>
      <c r="DB38" s="641"/>
      <c r="DC38" s="645"/>
      <c r="DD38" s="619">
        <v>283828</v>
      </c>
      <c r="DE38" s="611"/>
      <c r="DF38" s="611"/>
      <c r="DG38" s="611"/>
      <c r="DH38" s="611"/>
      <c r="DI38" s="611"/>
      <c r="DJ38" s="611"/>
      <c r="DK38" s="612"/>
      <c r="DL38" s="619">
        <v>259646</v>
      </c>
      <c r="DM38" s="611"/>
      <c r="DN38" s="611"/>
      <c r="DO38" s="611"/>
      <c r="DP38" s="611"/>
      <c r="DQ38" s="611"/>
      <c r="DR38" s="611"/>
      <c r="DS38" s="611"/>
      <c r="DT38" s="611"/>
      <c r="DU38" s="611"/>
      <c r="DV38" s="612"/>
      <c r="DW38" s="615">
        <v>6.6</v>
      </c>
      <c r="DX38" s="641"/>
      <c r="DY38" s="641"/>
      <c r="DZ38" s="641"/>
      <c r="EA38" s="641"/>
      <c r="EB38" s="641"/>
      <c r="EC38" s="642"/>
    </row>
    <row r="39" spans="2:133" ht="11.25" customHeight="1" x14ac:dyDescent="0.2">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t="s">
        <v>122</v>
      </c>
      <c r="BA39" s="611"/>
      <c r="BB39" s="611"/>
      <c r="BC39" s="611"/>
      <c r="BD39" s="643"/>
      <c r="BE39" s="643"/>
      <c r="BF39" s="665"/>
      <c r="BG39" s="607" t="s">
        <v>329</v>
      </c>
      <c r="BH39" s="608"/>
      <c r="BI39" s="608"/>
      <c r="BJ39" s="608"/>
      <c r="BK39" s="608"/>
      <c r="BL39" s="608"/>
      <c r="BM39" s="608"/>
      <c r="BN39" s="608"/>
      <c r="BO39" s="608"/>
      <c r="BP39" s="608"/>
      <c r="BQ39" s="608"/>
      <c r="BR39" s="608"/>
      <c r="BS39" s="608"/>
      <c r="BT39" s="608"/>
      <c r="BU39" s="609"/>
      <c r="BV39" s="610">
        <v>1311</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256354</v>
      </c>
      <c r="CS39" s="643"/>
      <c r="CT39" s="643"/>
      <c r="CU39" s="643"/>
      <c r="CV39" s="643"/>
      <c r="CW39" s="643"/>
      <c r="CX39" s="643"/>
      <c r="CY39" s="644"/>
      <c r="CZ39" s="615">
        <v>3.6</v>
      </c>
      <c r="DA39" s="641"/>
      <c r="DB39" s="641"/>
      <c r="DC39" s="645"/>
      <c r="DD39" s="619">
        <v>34497</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1"/>
      <c r="DY39" s="641"/>
      <c r="DZ39" s="641"/>
      <c r="EA39" s="641"/>
      <c r="EB39" s="641"/>
      <c r="EC39" s="642"/>
    </row>
    <row r="40" spans="2:133" ht="11.25" customHeight="1" x14ac:dyDescent="0.2">
      <c r="B40" s="607" t="s">
        <v>331</v>
      </c>
      <c r="C40" s="608"/>
      <c r="D40" s="608"/>
      <c r="E40" s="608"/>
      <c r="F40" s="608"/>
      <c r="G40" s="608"/>
      <c r="H40" s="608"/>
      <c r="I40" s="608"/>
      <c r="J40" s="608"/>
      <c r="K40" s="608"/>
      <c r="L40" s="608"/>
      <c r="M40" s="608"/>
      <c r="N40" s="608"/>
      <c r="O40" s="608"/>
      <c r="P40" s="608"/>
      <c r="Q40" s="609"/>
      <c r="R40" s="610">
        <v>7414</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43"/>
      <c r="BE40" s="643"/>
      <c r="BF40" s="665"/>
      <c r="BG40" s="658" t="s">
        <v>333</v>
      </c>
      <c r="BH40" s="659"/>
      <c r="BI40" s="659"/>
      <c r="BJ40" s="659"/>
      <c r="BK40" s="659"/>
      <c r="BL40" s="205"/>
      <c r="BM40" s="608" t="s">
        <v>334</v>
      </c>
      <c r="BN40" s="608"/>
      <c r="BO40" s="608"/>
      <c r="BP40" s="608"/>
      <c r="BQ40" s="608"/>
      <c r="BR40" s="608"/>
      <c r="BS40" s="608"/>
      <c r="BT40" s="608"/>
      <c r="BU40" s="609"/>
      <c r="BV40" s="610">
        <v>73</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30720</v>
      </c>
      <c r="CS40" s="611"/>
      <c r="CT40" s="611"/>
      <c r="CU40" s="611"/>
      <c r="CV40" s="611"/>
      <c r="CW40" s="611"/>
      <c r="CX40" s="611"/>
      <c r="CY40" s="612"/>
      <c r="CZ40" s="615">
        <v>0.4</v>
      </c>
      <c r="DA40" s="641"/>
      <c r="DB40" s="641"/>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1"/>
      <c r="DY40" s="641"/>
      <c r="DZ40" s="641"/>
      <c r="EA40" s="641"/>
      <c r="EB40" s="641"/>
      <c r="EC40" s="642"/>
    </row>
    <row r="41" spans="2:133" ht="11.25" customHeight="1" x14ac:dyDescent="0.2">
      <c r="B41" s="631" t="s">
        <v>336</v>
      </c>
      <c r="C41" s="632"/>
      <c r="D41" s="632"/>
      <c r="E41" s="632"/>
      <c r="F41" s="632"/>
      <c r="G41" s="632"/>
      <c r="H41" s="632"/>
      <c r="I41" s="632"/>
      <c r="J41" s="632"/>
      <c r="K41" s="632"/>
      <c r="L41" s="632"/>
      <c r="M41" s="632"/>
      <c r="N41" s="632"/>
      <c r="O41" s="632"/>
      <c r="P41" s="632"/>
      <c r="Q41" s="633"/>
      <c r="R41" s="682">
        <v>7180812</v>
      </c>
      <c r="S41" s="683"/>
      <c r="T41" s="683"/>
      <c r="U41" s="683"/>
      <c r="V41" s="683"/>
      <c r="W41" s="683"/>
      <c r="X41" s="683"/>
      <c r="Y41" s="687"/>
      <c r="Z41" s="688">
        <v>100</v>
      </c>
      <c r="AA41" s="688"/>
      <c r="AB41" s="688"/>
      <c r="AC41" s="688"/>
      <c r="AD41" s="689">
        <v>3919373</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101879</v>
      </c>
      <c r="BA41" s="611"/>
      <c r="BB41" s="611"/>
      <c r="BC41" s="611"/>
      <c r="BD41" s="643"/>
      <c r="BE41" s="643"/>
      <c r="BF41" s="665"/>
      <c r="BG41" s="658"/>
      <c r="BH41" s="659"/>
      <c r="BI41" s="659"/>
      <c r="BJ41" s="659"/>
      <c r="BK41" s="659"/>
      <c r="BL41" s="205"/>
      <c r="BM41" s="608" t="s">
        <v>338</v>
      </c>
      <c r="BN41" s="608"/>
      <c r="BO41" s="608"/>
      <c r="BP41" s="608"/>
      <c r="BQ41" s="608"/>
      <c r="BR41" s="608"/>
      <c r="BS41" s="608"/>
      <c r="BT41" s="608"/>
      <c r="BU41" s="609"/>
      <c r="BV41" s="610">
        <v>1</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1"/>
      <c r="DB41" s="641"/>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2">
      <c r="AQ42" s="679" t="s">
        <v>340</v>
      </c>
      <c r="AR42" s="680"/>
      <c r="AS42" s="680"/>
      <c r="AT42" s="680"/>
      <c r="AU42" s="680"/>
      <c r="AV42" s="680"/>
      <c r="AW42" s="680"/>
      <c r="AX42" s="680"/>
      <c r="AY42" s="681"/>
      <c r="AZ42" s="682">
        <v>249516</v>
      </c>
      <c r="BA42" s="683"/>
      <c r="BB42" s="683"/>
      <c r="BC42" s="683"/>
      <c r="BD42" s="669"/>
      <c r="BE42" s="669"/>
      <c r="BF42" s="671"/>
      <c r="BG42" s="660"/>
      <c r="BH42" s="661"/>
      <c r="BI42" s="661"/>
      <c r="BJ42" s="661"/>
      <c r="BK42" s="661"/>
      <c r="BL42" s="206"/>
      <c r="BM42" s="632" t="s">
        <v>341</v>
      </c>
      <c r="BN42" s="632"/>
      <c r="BO42" s="632"/>
      <c r="BP42" s="632"/>
      <c r="BQ42" s="632"/>
      <c r="BR42" s="632"/>
      <c r="BS42" s="632"/>
      <c r="BT42" s="632"/>
      <c r="BU42" s="633"/>
      <c r="BV42" s="682">
        <v>434</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1426571</v>
      </c>
      <c r="CS42" s="643"/>
      <c r="CT42" s="643"/>
      <c r="CU42" s="643"/>
      <c r="CV42" s="643"/>
      <c r="CW42" s="643"/>
      <c r="CX42" s="643"/>
      <c r="CY42" s="644"/>
      <c r="CZ42" s="615">
        <v>20.100000000000001</v>
      </c>
      <c r="DA42" s="641"/>
      <c r="DB42" s="641"/>
      <c r="DC42" s="645"/>
      <c r="DD42" s="619">
        <v>145732</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2">
      <c r="B43" s="196" t="s">
        <v>343</v>
      </c>
      <c r="CD43" s="607" t="s">
        <v>344</v>
      </c>
      <c r="CE43" s="608"/>
      <c r="CF43" s="608"/>
      <c r="CG43" s="608"/>
      <c r="CH43" s="608"/>
      <c r="CI43" s="608"/>
      <c r="CJ43" s="608"/>
      <c r="CK43" s="608"/>
      <c r="CL43" s="608"/>
      <c r="CM43" s="608"/>
      <c r="CN43" s="608"/>
      <c r="CO43" s="608"/>
      <c r="CP43" s="608"/>
      <c r="CQ43" s="609"/>
      <c r="CR43" s="610">
        <v>17549</v>
      </c>
      <c r="CS43" s="643"/>
      <c r="CT43" s="643"/>
      <c r="CU43" s="643"/>
      <c r="CV43" s="643"/>
      <c r="CW43" s="643"/>
      <c r="CX43" s="643"/>
      <c r="CY43" s="644"/>
      <c r="CZ43" s="615">
        <v>0.2</v>
      </c>
      <c r="DA43" s="641"/>
      <c r="DB43" s="641"/>
      <c r="DC43" s="645"/>
      <c r="DD43" s="619">
        <v>11808</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2">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293</v>
      </c>
      <c r="CE44" s="647"/>
      <c r="CF44" s="607" t="s">
        <v>346</v>
      </c>
      <c r="CG44" s="608"/>
      <c r="CH44" s="608"/>
      <c r="CI44" s="608"/>
      <c r="CJ44" s="608"/>
      <c r="CK44" s="608"/>
      <c r="CL44" s="608"/>
      <c r="CM44" s="608"/>
      <c r="CN44" s="608"/>
      <c r="CO44" s="608"/>
      <c r="CP44" s="608"/>
      <c r="CQ44" s="609"/>
      <c r="CR44" s="610">
        <v>1344577</v>
      </c>
      <c r="CS44" s="611"/>
      <c r="CT44" s="611"/>
      <c r="CU44" s="611"/>
      <c r="CV44" s="611"/>
      <c r="CW44" s="611"/>
      <c r="CX44" s="611"/>
      <c r="CY44" s="612"/>
      <c r="CZ44" s="615">
        <v>19</v>
      </c>
      <c r="DA44" s="616"/>
      <c r="DB44" s="616"/>
      <c r="DC44" s="622"/>
      <c r="DD44" s="619">
        <v>142388</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2">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348</v>
      </c>
      <c r="CG45" s="608"/>
      <c r="CH45" s="608"/>
      <c r="CI45" s="608"/>
      <c r="CJ45" s="608"/>
      <c r="CK45" s="608"/>
      <c r="CL45" s="608"/>
      <c r="CM45" s="608"/>
      <c r="CN45" s="608"/>
      <c r="CO45" s="608"/>
      <c r="CP45" s="608"/>
      <c r="CQ45" s="609"/>
      <c r="CR45" s="610">
        <v>583027</v>
      </c>
      <c r="CS45" s="643"/>
      <c r="CT45" s="643"/>
      <c r="CU45" s="643"/>
      <c r="CV45" s="643"/>
      <c r="CW45" s="643"/>
      <c r="CX45" s="643"/>
      <c r="CY45" s="644"/>
      <c r="CZ45" s="615">
        <v>8.1999999999999993</v>
      </c>
      <c r="DA45" s="641"/>
      <c r="DB45" s="641"/>
      <c r="DC45" s="645"/>
      <c r="DD45" s="619">
        <v>25325</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2">
      <c r="B46" s="207"/>
      <c r="CD46" s="648"/>
      <c r="CE46" s="649"/>
      <c r="CF46" s="607" t="s">
        <v>349</v>
      </c>
      <c r="CG46" s="608"/>
      <c r="CH46" s="608"/>
      <c r="CI46" s="608"/>
      <c r="CJ46" s="608"/>
      <c r="CK46" s="608"/>
      <c r="CL46" s="608"/>
      <c r="CM46" s="608"/>
      <c r="CN46" s="608"/>
      <c r="CO46" s="608"/>
      <c r="CP46" s="608"/>
      <c r="CQ46" s="609"/>
      <c r="CR46" s="610">
        <v>661094</v>
      </c>
      <c r="CS46" s="611"/>
      <c r="CT46" s="611"/>
      <c r="CU46" s="611"/>
      <c r="CV46" s="611"/>
      <c r="CW46" s="611"/>
      <c r="CX46" s="611"/>
      <c r="CY46" s="612"/>
      <c r="CZ46" s="615">
        <v>9.3000000000000007</v>
      </c>
      <c r="DA46" s="616"/>
      <c r="DB46" s="616"/>
      <c r="DC46" s="622"/>
      <c r="DD46" s="619">
        <v>87607</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2">
      <c r="B47" s="207"/>
      <c r="CD47" s="648"/>
      <c r="CE47" s="649"/>
      <c r="CF47" s="607" t="s">
        <v>350</v>
      </c>
      <c r="CG47" s="608"/>
      <c r="CH47" s="608"/>
      <c r="CI47" s="608"/>
      <c r="CJ47" s="608"/>
      <c r="CK47" s="608"/>
      <c r="CL47" s="608"/>
      <c r="CM47" s="608"/>
      <c r="CN47" s="608"/>
      <c r="CO47" s="608"/>
      <c r="CP47" s="608"/>
      <c r="CQ47" s="609"/>
      <c r="CR47" s="610">
        <v>81994</v>
      </c>
      <c r="CS47" s="643"/>
      <c r="CT47" s="643"/>
      <c r="CU47" s="643"/>
      <c r="CV47" s="643"/>
      <c r="CW47" s="643"/>
      <c r="CX47" s="643"/>
      <c r="CY47" s="644"/>
      <c r="CZ47" s="615">
        <v>1.2</v>
      </c>
      <c r="DA47" s="641"/>
      <c r="DB47" s="641"/>
      <c r="DC47" s="645"/>
      <c r="DD47" s="619">
        <v>3344</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ht="11" x14ac:dyDescent="0.2">
      <c r="B48" s="207"/>
      <c r="CD48" s="650"/>
      <c r="CE48" s="651"/>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2">
      <c r="B49" s="207"/>
      <c r="CD49" s="631" t="s">
        <v>352</v>
      </c>
      <c r="CE49" s="632"/>
      <c r="CF49" s="632"/>
      <c r="CG49" s="632"/>
      <c r="CH49" s="632"/>
      <c r="CI49" s="632"/>
      <c r="CJ49" s="632"/>
      <c r="CK49" s="632"/>
      <c r="CL49" s="632"/>
      <c r="CM49" s="632"/>
      <c r="CN49" s="632"/>
      <c r="CO49" s="632"/>
      <c r="CP49" s="632"/>
      <c r="CQ49" s="633"/>
      <c r="CR49" s="682">
        <v>7090233</v>
      </c>
      <c r="CS49" s="669"/>
      <c r="CT49" s="669"/>
      <c r="CU49" s="669"/>
      <c r="CV49" s="669"/>
      <c r="CW49" s="669"/>
      <c r="CX49" s="669"/>
      <c r="CY49" s="698"/>
      <c r="CZ49" s="690">
        <v>100</v>
      </c>
      <c r="DA49" s="699"/>
      <c r="DB49" s="699"/>
      <c r="DC49" s="700"/>
      <c r="DD49" s="701">
        <v>4176758</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TV9otiXJW0Nes0U3xUGq/3Xe0mYJaEZsqU7B8/rxFUNO5kO+soHS6H+QMo+J/FtW5Sx3/GHkQDcThqiJjWdp/g==" saltValue="Pfw/4ClHPxRl9NcecvbkW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70" zoomScaleSheetLayoutView="70" workbookViewId="0"/>
  </sheetViews>
  <sheetFormatPr defaultColWidth="0" defaultRowHeight="13" zeroHeight="1" x14ac:dyDescent="0.2"/>
  <cols>
    <col min="1" max="130" width="2.7265625" style="213" customWidth="1"/>
    <col min="131" max="131" width="1.6328125" style="213" customWidth="1"/>
    <col min="132" max="16384" width="9" style="213" hidden="1"/>
  </cols>
  <sheetData>
    <row r="1" spans="1:131" ht="11.25" customHeight="1" thickBot="1" x14ac:dyDescent="0.25">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5">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2">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5">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x14ac:dyDescent="0.2">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6"/>
    </row>
    <row r="6" spans="1:131" s="217" customFormat="1" ht="26.25" customHeight="1" thickBot="1" x14ac:dyDescent="0.25">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x14ac:dyDescent="0.2">
      <c r="A7" s="218">
        <v>1</v>
      </c>
      <c r="B7" s="736" t="s">
        <v>375</v>
      </c>
      <c r="C7" s="737"/>
      <c r="D7" s="737"/>
      <c r="E7" s="737"/>
      <c r="F7" s="737"/>
      <c r="G7" s="737"/>
      <c r="H7" s="737"/>
      <c r="I7" s="737"/>
      <c r="J7" s="737"/>
      <c r="K7" s="737"/>
      <c r="L7" s="737"/>
      <c r="M7" s="737"/>
      <c r="N7" s="737"/>
      <c r="O7" s="737"/>
      <c r="P7" s="738"/>
      <c r="Q7" s="739">
        <v>7181</v>
      </c>
      <c r="R7" s="740"/>
      <c r="S7" s="740"/>
      <c r="T7" s="740"/>
      <c r="U7" s="740"/>
      <c r="V7" s="740">
        <v>7090</v>
      </c>
      <c r="W7" s="740"/>
      <c r="X7" s="740"/>
      <c r="Y7" s="740"/>
      <c r="Z7" s="740"/>
      <c r="AA7" s="740">
        <v>91</v>
      </c>
      <c r="AB7" s="740"/>
      <c r="AC7" s="740"/>
      <c r="AD7" s="740"/>
      <c r="AE7" s="741"/>
      <c r="AF7" s="742">
        <v>49</v>
      </c>
      <c r="AG7" s="743"/>
      <c r="AH7" s="743"/>
      <c r="AI7" s="743"/>
      <c r="AJ7" s="744"/>
      <c r="AK7" s="745">
        <v>434</v>
      </c>
      <c r="AL7" s="746"/>
      <c r="AM7" s="746"/>
      <c r="AN7" s="746"/>
      <c r="AO7" s="746"/>
      <c r="AP7" s="746">
        <v>5302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c r="BT7" s="734"/>
      <c r="BU7" s="734"/>
      <c r="BV7" s="734"/>
      <c r="BW7" s="734"/>
      <c r="BX7" s="734"/>
      <c r="BY7" s="734"/>
      <c r="BZ7" s="734"/>
      <c r="CA7" s="734"/>
      <c r="CB7" s="734"/>
      <c r="CC7" s="734"/>
      <c r="CD7" s="734"/>
      <c r="CE7" s="734"/>
      <c r="CF7" s="734"/>
      <c r="CG7" s="749"/>
      <c r="CH7" s="730"/>
      <c r="CI7" s="731"/>
      <c r="CJ7" s="731"/>
      <c r="CK7" s="731"/>
      <c r="CL7" s="732"/>
      <c r="CM7" s="730"/>
      <c r="CN7" s="731"/>
      <c r="CO7" s="731"/>
      <c r="CP7" s="731"/>
      <c r="CQ7" s="732"/>
      <c r="CR7" s="730"/>
      <c r="CS7" s="731"/>
      <c r="CT7" s="731"/>
      <c r="CU7" s="731"/>
      <c r="CV7" s="732"/>
      <c r="CW7" s="730"/>
      <c r="CX7" s="731"/>
      <c r="CY7" s="731"/>
      <c r="CZ7" s="731"/>
      <c r="DA7" s="732"/>
      <c r="DB7" s="730"/>
      <c r="DC7" s="731"/>
      <c r="DD7" s="731"/>
      <c r="DE7" s="731"/>
      <c r="DF7" s="732"/>
      <c r="DG7" s="730"/>
      <c r="DH7" s="731"/>
      <c r="DI7" s="731"/>
      <c r="DJ7" s="731"/>
      <c r="DK7" s="732"/>
      <c r="DL7" s="730"/>
      <c r="DM7" s="731"/>
      <c r="DN7" s="731"/>
      <c r="DO7" s="731"/>
      <c r="DP7" s="732"/>
      <c r="DQ7" s="730"/>
      <c r="DR7" s="731"/>
      <c r="DS7" s="731"/>
      <c r="DT7" s="731"/>
      <c r="DU7" s="732"/>
      <c r="DV7" s="733"/>
      <c r="DW7" s="734"/>
      <c r="DX7" s="734"/>
      <c r="DY7" s="734"/>
      <c r="DZ7" s="735"/>
      <c r="EA7" s="216"/>
    </row>
    <row r="8" spans="1:131" s="217" customFormat="1" ht="26.25" customHeight="1" x14ac:dyDescent="0.2">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c r="BT8" s="761"/>
      <c r="BU8" s="761"/>
      <c r="BV8" s="761"/>
      <c r="BW8" s="761"/>
      <c r="BX8" s="761"/>
      <c r="BY8" s="761"/>
      <c r="BZ8" s="761"/>
      <c r="CA8" s="761"/>
      <c r="CB8" s="761"/>
      <c r="CC8" s="761"/>
      <c r="CD8" s="761"/>
      <c r="CE8" s="761"/>
      <c r="CF8" s="761"/>
      <c r="CG8" s="762"/>
      <c r="CH8" s="763"/>
      <c r="CI8" s="764"/>
      <c r="CJ8" s="764"/>
      <c r="CK8" s="764"/>
      <c r="CL8" s="765"/>
      <c r="CM8" s="763"/>
      <c r="CN8" s="764"/>
      <c r="CO8" s="764"/>
      <c r="CP8" s="764"/>
      <c r="CQ8" s="765"/>
      <c r="CR8" s="763"/>
      <c r="CS8" s="764"/>
      <c r="CT8" s="764"/>
      <c r="CU8" s="764"/>
      <c r="CV8" s="765"/>
      <c r="CW8" s="763"/>
      <c r="CX8" s="764"/>
      <c r="CY8" s="764"/>
      <c r="CZ8" s="764"/>
      <c r="DA8" s="765"/>
      <c r="DB8" s="763"/>
      <c r="DC8" s="764"/>
      <c r="DD8" s="764"/>
      <c r="DE8" s="764"/>
      <c r="DF8" s="765"/>
      <c r="DG8" s="763"/>
      <c r="DH8" s="764"/>
      <c r="DI8" s="764"/>
      <c r="DJ8" s="764"/>
      <c r="DK8" s="765"/>
      <c r="DL8" s="763"/>
      <c r="DM8" s="764"/>
      <c r="DN8" s="764"/>
      <c r="DO8" s="764"/>
      <c r="DP8" s="765"/>
      <c r="DQ8" s="763"/>
      <c r="DR8" s="764"/>
      <c r="DS8" s="764"/>
      <c r="DT8" s="764"/>
      <c r="DU8" s="765"/>
      <c r="DV8" s="760"/>
      <c r="DW8" s="761"/>
      <c r="DX8" s="761"/>
      <c r="DY8" s="761"/>
      <c r="DZ8" s="766"/>
      <c r="EA8" s="216"/>
    </row>
    <row r="9" spans="1:131" s="217" customFormat="1" ht="26.25" customHeight="1" x14ac:dyDescent="0.2">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x14ac:dyDescent="0.2">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x14ac:dyDescent="0.2">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x14ac:dyDescent="0.2">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x14ac:dyDescent="0.2">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x14ac:dyDescent="0.2">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x14ac:dyDescent="0.2">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x14ac:dyDescent="0.2">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x14ac:dyDescent="0.2">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x14ac:dyDescent="0.2">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x14ac:dyDescent="0.2">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x14ac:dyDescent="0.2">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x14ac:dyDescent="0.25">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x14ac:dyDescent="0.2">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x14ac:dyDescent="0.25">
      <c r="A23" s="222" t="s">
        <v>377</v>
      </c>
      <c r="B23" s="776" t="s">
        <v>378</v>
      </c>
      <c r="C23" s="777"/>
      <c r="D23" s="777"/>
      <c r="E23" s="777"/>
      <c r="F23" s="777"/>
      <c r="G23" s="777"/>
      <c r="H23" s="777"/>
      <c r="I23" s="777"/>
      <c r="J23" s="777"/>
      <c r="K23" s="777"/>
      <c r="L23" s="777"/>
      <c r="M23" s="777"/>
      <c r="N23" s="777"/>
      <c r="O23" s="777"/>
      <c r="P23" s="778"/>
      <c r="Q23" s="779">
        <v>7181</v>
      </c>
      <c r="R23" s="780"/>
      <c r="S23" s="780"/>
      <c r="T23" s="780"/>
      <c r="U23" s="780"/>
      <c r="V23" s="780">
        <v>7090</v>
      </c>
      <c r="W23" s="780"/>
      <c r="X23" s="780"/>
      <c r="Y23" s="780"/>
      <c r="Z23" s="780"/>
      <c r="AA23" s="780">
        <v>91</v>
      </c>
      <c r="AB23" s="780"/>
      <c r="AC23" s="780"/>
      <c r="AD23" s="780"/>
      <c r="AE23" s="781"/>
      <c r="AF23" s="782">
        <v>49</v>
      </c>
      <c r="AG23" s="780"/>
      <c r="AH23" s="780"/>
      <c r="AI23" s="780"/>
      <c r="AJ23" s="783"/>
      <c r="AK23" s="784"/>
      <c r="AL23" s="785"/>
      <c r="AM23" s="785"/>
      <c r="AN23" s="785"/>
      <c r="AO23" s="785"/>
      <c r="AP23" s="780">
        <v>5302</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x14ac:dyDescent="0.2">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x14ac:dyDescent="0.25">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2">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5">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2">
      <c r="A28" s="224">
        <v>1</v>
      </c>
      <c r="B28" s="736" t="s">
        <v>389</v>
      </c>
      <c r="C28" s="737"/>
      <c r="D28" s="737"/>
      <c r="E28" s="737"/>
      <c r="F28" s="737"/>
      <c r="G28" s="737"/>
      <c r="H28" s="737"/>
      <c r="I28" s="737"/>
      <c r="J28" s="737"/>
      <c r="K28" s="737"/>
      <c r="L28" s="737"/>
      <c r="M28" s="737"/>
      <c r="N28" s="737"/>
      <c r="O28" s="737"/>
      <c r="P28" s="738"/>
      <c r="Q28" s="809">
        <v>802</v>
      </c>
      <c r="R28" s="810"/>
      <c r="S28" s="810"/>
      <c r="T28" s="810"/>
      <c r="U28" s="810"/>
      <c r="V28" s="810">
        <v>794</v>
      </c>
      <c r="W28" s="810"/>
      <c r="X28" s="810"/>
      <c r="Y28" s="810"/>
      <c r="Z28" s="810"/>
      <c r="AA28" s="810">
        <v>8</v>
      </c>
      <c r="AB28" s="810"/>
      <c r="AC28" s="810"/>
      <c r="AD28" s="810"/>
      <c r="AE28" s="811"/>
      <c r="AF28" s="812">
        <v>8</v>
      </c>
      <c r="AG28" s="810"/>
      <c r="AH28" s="810"/>
      <c r="AI28" s="810"/>
      <c r="AJ28" s="813"/>
      <c r="AK28" s="814">
        <v>109</v>
      </c>
      <c r="AL28" s="815"/>
      <c r="AM28" s="815"/>
      <c r="AN28" s="815"/>
      <c r="AO28" s="815"/>
      <c r="AP28" s="815" t="s">
        <v>552</v>
      </c>
      <c r="AQ28" s="815"/>
      <c r="AR28" s="815"/>
      <c r="AS28" s="815"/>
      <c r="AT28" s="815"/>
      <c r="AU28" s="815" t="s">
        <v>552</v>
      </c>
      <c r="AV28" s="815"/>
      <c r="AW28" s="815"/>
      <c r="AX28" s="815"/>
      <c r="AY28" s="815"/>
      <c r="AZ28" s="816" t="s">
        <v>552</v>
      </c>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2">
      <c r="A29" s="224">
        <v>2</v>
      </c>
      <c r="B29" s="767" t="s">
        <v>390</v>
      </c>
      <c r="C29" s="768"/>
      <c r="D29" s="768"/>
      <c r="E29" s="768"/>
      <c r="F29" s="768"/>
      <c r="G29" s="768"/>
      <c r="H29" s="768"/>
      <c r="I29" s="768"/>
      <c r="J29" s="768"/>
      <c r="K29" s="768"/>
      <c r="L29" s="768"/>
      <c r="M29" s="768"/>
      <c r="N29" s="768"/>
      <c r="O29" s="768"/>
      <c r="P29" s="769"/>
      <c r="Q29" s="770">
        <v>676</v>
      </c>
      <c r="R29" s="771"/>
      <c r="S29" s="771"/>
      <c r="T29" s="771"/>
      <c r="U29" s="771"/>
      <c r="V29" s="771">
        <v>675</v>
      </c>
      <c r="W29" s="771"/>
      <c r="X29" s="771"/>
      <c r="Y29" s="771"/>
      <c r="Z29" s="771"/>
      <c r="AA29" s="771">
        <v>1</v>
      </c>
      <c r="AB29" s="771"/>
      <c r="AC29" s="771"/>
      <c r="AD29" s="771"/>
      <c r="AE29" s="772"/>
      <c r="AF29" s="773">
        <v>1</v>
      </c>
      <c r="AG29" s="774"/>
      <c r="AH29" s="774"/>
      <c r="AI29" s="774"/>
      <c r="AJ29" s="775"/>
      <c r="AK29" s="821">
        <v>119</v>
      </c>
      <c r="AL29" s="817"/>
      <c r="AM29" s="817"/>
      <c r="AN29" s="817"/>
      <c r="AO29" s="817"/>
      <c r="AP29" s="817" t="s">
        <v>552</v>
      </c>
      <c r="AQ29" s="817"/>
      <c r="AR29" s="817"/>
      <c r="AS29" s="817"/>
      <c r="AT29" s="817"/>
      <c r="AU29" s="817" t="s">
        <v>552</v>
      </c>
      <c r="AV29" s="817"/>
      <c r="AW29" s="817"/>
      <c r="AX29" s="817"/>
      <c r="AY29" s="817"/>
      <c r="AZ29" s="818" t="s">
        <v>552</v>
      </c>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2">
      <c r="A30" s="224">
        <v>3</v>
      </c>
      <c r="B30" s="767" t="s">
        <v>391</v>
      </c>
      <c r="C30" s="768"/>
      <c r="D30" s="768"/>
      <c r="E30" s="768"/>
      <c r="F30" s="768"/>
      <c r="G30" s="768"/>
      <c r="H30" s="768"/>
      <c r="I30" s="768"/>
      <c r="J30" s="768"/>
      <c r="K30" s="768"/>
      <c r="L30" s="768"/>
      <c r="M30" s="768"/>
      <c r="N30" s="768"/>
      <c r="O30" s="768"/>
      <c r="P30" s="769"/>
      <c r="Q30" s="770">
        <v>106</v>
      </c>
      <c r="R30" s="771"/>
      <c r="S30" s="771"/>
      <c r="T30" s="771"/>
      <c r="U30" s="771"/>
      <c r="V30" s="771">
        <v>106</v>
      </c>
      <c r="W30" s="771"/>
      <c r="X30" s="771"/>
      <c r="Y30" s="771"/>
      <c r="Z30" s="771"/>
      <c r="AA30" s="771">
        <v>0</v>
      </c>
      <c r="AB30" s="771"/>
      <c r="AC30" s="771"/>
      <c r="AD30" s="771"/>
      <c r="AE30" s="772"/>
      <c r="AF30" s="773">
        <v>0</v>
      </c>
      <c r="AG30" s="774"/>
      <c r="AH30" s="774"/>
      <c r="AI30" s="774"/>
      <c r="AJ30" s="775"/>
      <c r="AK30" s="821">
        <v>43</v>
      </c>
      <c r="AL30" s="817"/>
      <c r="AM30" s="817"/>
      <c r="AN30" s="817"/>
      <c r="AO30" s="817"/>
      <c r="AP30" s="817" t="s">
        <v>552</v>
      </c>
      <c r="AQ30" s="817"/>
      <c r="AR30" s="817"/>
      <c r="AS30" s="817"/>
      <c r="AT30" s="817"/>
      <c r="AU30" s="817" t="s">
        <v>552</v>
      </c>
      <c r="AV30" s="817"/>
      <c r="AW30" s="817"/>
      <c r="AX30" s="817"/>
      <c r="AY30" s="817"/>
      <c r="AZ30" s="818" t="s">
        <v>552</v>
      </c>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2">
      <c r="A31" s="224">
        <v>4</v>
      </c>
      <c r="B31" s="767" t="s">
        <v>392</v>
      </c>
      <c r="C31" s="768"/>
      <c r="D31" s="768"/>
      <c r="E31" s="768"/>
      <c r="F31" s="768"/>
      <c r="G31" s="768"/>
      <c r="H31" s="768"/>
      <c r="I31" s="768"/>
      <c r="J31" s="768"/>
      <c r="K31" s="768"/>
      <c r="L31" s="768"/>
      <c r="M31" s="768"/>
      <c r="N31" s="768"/>
      <c r="O31" s="768"/>
      <c r="P31" s="769"/>
      <c r="Q31" s="770">
        <v>239</v>
      </c>
      <c r="R31" s="771"/>
      <c r="S31" s="771"/>
      <c r="T31" s="771"/>
      <c r="U31" s="771"/>
      <c r="V31" s="771">
        <v>242</v>
      </c>
      <c r="W31" s="771"/>
      <c r="X31" s="771"/>
      <c r="Y31" s="771"/>
      <c r="Z31" s="771"/>
      <c r="AA31" s="771">
        <v>-3</v>
      </c>
      <c r="AB31" s="771"/>
      <c r="AC31" s="771"/>
      <c r="AD31" s="771"/>
      <c r="AE31" s="772"/>
      <c r="AF31" s="773">
        <v>71</v>
      </c>
      <c r="AG31" s="774"/>
      <c r="AH31" s="774"/>
      <c r="AI31" s="774"/>
      <c r="AJ31" s="775"/>
      <c r="AK31" s="821">
        <v>8</v>
      </c>
      <c r="AL31" s="817"/>
      <c r="AM31" s="817"/>
      <c r="AN31" s="817"/>
      <c r="AO31" s="817"/>
      <c r="AP31" s="817">
        <v>997</v>
      </c>
      <c r="AQ31" s="817"/>
      <c r="AR31" s="817"/>
      <c r="AS31" s="817"/>
      <c r="AT31" s="817"/>
      <c r="AU31" s="817">
        <v>23418</v>
      </c>
      <c r="AV31" s="817"/>
      <c r="AW31" s="817"/>
      <c r="AX31" s="817"/>
      <c r="AY31" s="817"/>
      <c r="AZ31" s="818" t="s">
        <v>552</v>
      </c>
      <c r="BA31" s="818"/>
      <c r="BB31" s="818"/>
      <c r="BC31" s="818"/>
      <c r="BD31" s="818"/>
      <c r="BE31" s="819" t="s">
        <v>393</v>
      </c>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2">
      <c r="A32" s="224">
        <v>5</v>
      </c>
      <c r="B32" s="767"/>
      <c r="C32" s="768"/>
      <c r="D32" s="768"/>
      <c r="E32" s="768"/>
      <c r="F32" s="768"/>
      <c r="G32" s="768"/>
      <c r="H32" s="768"/>
      <c r="I32" s="768"/>
      <c r="J32" s="768"/>
      <c r="K32" s="768"/>
      <c r="L32" s="768"/>
      <c r="M32" s="768"/>
      <c r="N32" s="768"/>
      <c r="O32" s="768"/>
      <c r="P32" s="769"/>
      <c r="Q32" s="770"/>
      <c r="R32" s="771"/>
      <c r="S32" s="771"/>
      <c r="T32" s="771"/>
      <c r="U32" s="771"/>
      <c r="V32" s="771"/>
      <c r="W32" s="771"/>
      <c r="X32" s="771"/>
      <c r="Y32" s="771"/>
      <c r="Z32" s="771"/>
      <c r="AA32" s="771"/>
      <c r="AB32" s="771"/>
      <c r="AC32" s="771"/>
      <c r="AD32" s="771"/>
      <c r="AE32" s="772"/>
      <c r="AF32" s="773"/>
      <c r="AG32" s="774"/>
      <c r="AH32" s="774"/>
      <c r="AI32" s="774"/>
      <c r="AJ32" s="775"/>
      <c r="AK32" s="821"/>
      <c r="AL32" s="817"/>
      <c r="AM32" s="817"/>
      <c r="AN32" s="817"/>
      <c r="AO32" s="817"/>
      <c r="AP32" s="817"/>
      <c r="AQ32" s="817"/>
      <c r="AR32" s="817"/>
      <c r="AS32" s="817"/>
      <c r="AT32" s="817"/>
      <c r="AU32" s="817"/>
      <c r="AV32" s="817"/>
      <c r="AW32" s="817"/>
      <c r="AX32" s="817"/>
      <c r="AY32" s="817"/>
      <c r="AZ32" s="818"/>
      <c r="BA32" s="818"/>
      <c r="BB32" s="818"/>
      <c r="BC32" s="818"/>
      <c r="BD32" s="818"/>
      <c r="BE32" s="819"/>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2">
      <c r="A33" s="224">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2">
      <c r="A34" s="224">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2">
      <c r="A35" s="224">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2">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2">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2">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2">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2">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2">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2">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2">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2">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2">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2">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2">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2">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2">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2">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2">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2">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2">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2">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2">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2">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2">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2">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2">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2">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5">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2">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394</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5">
      <c r="A63" s="222" t="s">
        <v>377</v>
      </c>
      <c r="B63" s="776" t="s">
        <v>395</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81</v>
      </c>
      <c r="AG63" s="831"/>
      <c r="AH63" s="831"/>
      <c r="AI63" s="831"/>
      <c r="AJ63" s="832"/>
      <c r="AK63" s="833"/>
      <c r="AL63" s="828"/>
      <c r="AM63" s="828"/>
      <c r="AN63" s="828"/>
      <c r="AO63" s="828"/>
      <c r="AP63" s="831">
        <v>997</v>
      </c>
      <c r="AQ63" s="831"/>
      <c r="AR63" s="831"/>
      <c r="AS63" s="831"/>
      <c r="AT63" s="831"/>
      <c r="AU63" s="831">
        <v>361</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2">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5">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2">
      <c r="A66" s="714" t="s">
        <v>397</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398</v>
      </c>
      <c r="AV66" s="721"/>
      <c r="AW66" s="721"/>
      <c r="AX66" s="721"/>
      <c r="AY66" s="722"/>
      <c r="AZ66" s="720" t="s">
        <v>365</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5">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2">
      <c r="A68" s="218">
        <v>1</v>
      </c>
      <c r="B68" s="856" t="s">
        <v>545</v>
      </c>
      <c r="C68" s="857"/>
      <c r="D68" s="857"/>
      <c r="E68" s="857"/>
      <c r="F68" s="857"/>
      <c r="G68" s="857"/>
      <c r="H68" s="857"/>
      <c r="I68" s="857"/>
      <c r="J68" s="857"/>
      <c r="K68" s="857"/>
      <c r="L68" s="857"/>
      <c r="M68" s="857"/>
      <c r="N68" s="857"/>
      <c r="O68" s="857"/>
      <c r="P68" s="858"/>
      <c r="Q68" s="859">
        <v>10742</v>
      </c>
      <c r="R68" s="853"/>
      <c r="S68" s="853"/>
      <c r="T68" s="853"/>
      <c r="U68" s="853"/>
      <c r="V68" s="853">
        <v>10165</v>
      </c>
      <c r="W68" s="853"/>
      <c r="X68" s="853"/>
      <c r="Y68" s="853"/>
      <c r="Z68" s="853"/>
      <c r="AA68" s="853">
        <v>577</v>
      </c>
      <c r="AB68" s="853"/>
      <c r="AC68" s="853"/>
      <c r="AD68" s="853"/>
      <c r="AE68" s="853"/>
      <c r="AF68" s="853">
        <v>577</v>
      </c>
      <c r="AG68" s="853"/>
      <c r="AH68" s="853"/>
      <c r="AI68" s="853"/>
      <c r="AJ68" s="853"/>
      <c r="AK68" s="853">
        <v>565</v>
      </c>
      <c r="AL68" s="853"/>
      <c r="AM68" s="853"/>
      <c r="AN68" s="853"/>
      <c r="AO68" s="853"/>
      <c r="AP68" s="853" t="s">
        <v>552</v>
      </c>
      <c r="AQ68" s="853"/>
      <c r="AR68" s="853"/>
      <c r="AS68" s="853"/>
      <c r="AT68" s="853"/>
      <c r="AU68" s="853" t="s">
        <v>552</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2">
      <c r="A69" s="220">
        <v>2</v>
      </c>
      <c r="B69" s="860" t="s">
        <v>546</v>
      </c>
      <c r="C69" s="861"/>
      <c r="D69" s="861"/>
      <c r="E69" s="861"/>
      <c r="F69" s="861"/>
      <c r="G69" s="861"/>
      <c r="H69" s="861"/>
      <c r="I69" s="861"/>
      <c r="J69" s="861"/>
      <c r="K69" s="861"/>
      <c r="L69" s="861"/>
      <c r="M69" s="861"/>
      <c r="N69" s="861"/>
      <c r="O69" s="861"/>
      <c r="P69" s="862"/>
      <c r="Q69" s="863">
        <v>126</v>
      </c>
      <c r="R69" s="817"/>
      <c r="S69" s="817"/>
      <c r="T69" s="817"/>
      <c r="U69" s="817"/>
      <c r="V69" s="817">
        <v>114</v>
      </c>
      <c r="W69" s="817"/>
      <c r="X69" s="817"/>
      <c r="Y69" s="817"/>
      <c r="Z69" s="817"/>
      <c r="AA69" s="817">
        <v>11</v>
      </c>
      <c r="AB69" s="817"/>
      <c r="AC69" s="817"/>
      <c r="AD69" s="817"/>
      <c r="AE69" s="817"/>
      <c r="AF69" s="817">
        <v>11</v>
      </c>
      <c r="AG69" s="817"/>
      <c r="AH69" s="817"/>
      <c r="AI69" s="817"/>
      <c r="AJ69" s="817"/>
      <c r="AK69" s="817">
        <v>15</v>
      </c>
      <c r="AL69" s="817"/>
      <c r="AM69" s="817"/>
      <c r="AN69" s="817"/>
      <c r="AO69" s="817"/>
      <c r="AP69" s="817">
        <v>0</v>
      </c>
      <c r="AQ69" s="817"/>
      <c r="AR69" s="817"/>
      <c r="AS69" s="817"/>
      <c r="AT69" s="817"/>
      <c r="AU69" s="817">
        <v>0</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2">
      <c r="A70" s="220">
        <v>3</v>
      </c>
      <c r="B70" s="860" t="s">
        <v>547</v>
      </c>
      <c r="C70" s="861"/>
      <c r="D70" s="861"/>
      <c r="E70" s="861"/>
      <c r="F70" s="861"/>
      <c r="G70" s="861"/>
      <c r="H70" s="861"/>
      <c r="I70" s="861"/>
      <c r="J70" s="861"/>
      <c r="K70" s="861"/>
      <c r="L70" s="861"/>
      <c r="M70" s="861"/>
      <c r="N70" s="861"/>
      <c r="O70" s="861"/>
      <c r="P70" s="862"/>
      <c r="Q70" s="863">
        <v>1074</v>
      </c>
      <c r="R70" s="817"/>
      <c r="S70" s="817"/>
      <c r="T70" s="817"/>
      <c r="U70" s="817"/>
      <c r="V70" s="817">
        <v>1036</v>
      </c>
      <c r="W70" s="817"/>
      <c r="X70" s="817"/>
      <c r="Y70" s="817"/>
      <c r="Z70" s="817"/>
      <c r="AA70" s="817">
        <v>38</v>
      </c>
      <c r="AB70" s="817"/>
      <c r="AC70" s="817"/>
      <c r="AD70" s="817"/>
      <c r="AE70" s="817"/>
      <c r="AF70" s="817">
        <v>33</v>
      </c>
      <c r="AG70" s="817"/>
      <c r="AH70" s="817"/>
      <c r="AI70" s="817"/>
      <c r="AJ70" s="817"/>
      <c r="AK70" s="817">
        <v>90</v>
      </c>
      <c r="AL70" s="817"/>
      <c r="AM70" s="817"/>
      <c r="AN70" s="817"/>
      <c r="AO70" s="817"/>
      <c r="AP70" s="817" t="s">
        <v>552</v>
      </c>
      <c r="AQ70" s="817"/>
      <c r="AR70" s="817"/>
      <c r="AS70" s="817"/>
      <c r="AT70" s="817"/>
      <c r="AU70" s="817" t="s">
        <v>552</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2">
      <c r="A71" s="220">
        <v>4</v>
      </c>
      <c r="B71" s="860" t="s">
        <v>548</v>
      </c>
      <c r="C71" s="861"/>
      <c r="D71" s="861"/>
      <c r="E71" s="861"/>
      <c r="F71" s="861"/>
      <c r="G71" s="861"/>
      <c r="H71" s="861"/>
      <c r="I71" s="861"/>
      <c r="J71" s="861"/>
      <c r="K71" s="861"/>
      <c r="L71" s="861"/>
      <c r="M71" s="861"/>
      <c r="N71" s="861"/>
      <c r="O71" s="861"/>
      <c r="P71" s="862"/>
      <c r="Q71" s="863">
        <v>100</v>
      </c>
      <c r="R71" s="817"/>
      <c r="S71" s="817"/>
      <c r="T71" s="817"/>
      <c r="U71" s="817"/>
      <c r="V71" s="817">
        <v>91</v>
      </c>
      <c r="W71" s="817"/>
      <c r="X71" s="817"/>
      <c r="Y71" s="817"/>
      <c r="Z71" s="817"/>
      <c r="AA71" s="817">
        <v>9</v>
      </c>
      <c r="AB71" s="817"/>
      <c r="AC71" s="817"/>
      <c r="AD71" s="817"/>
      <c r="AE71" s="817"/>
      <c r="AF71" s="817">
        <v>9</v>
      </c>
      <c r="AG71" s="817"/>
      <c r="AH71" s="817"/>
      <c r="AI71" s="817"/>
      <c r="AJ71" s="817"/>
      <c r="AK71" s="817">
        <v>17</v>
      </c>
      <c r="AL71" s="817"/>
      <c r="AM71" s="817"/>
      <c r="AN71" s="817"/>
      <c r="AO71" s="817"/>
      <c r="AP71" s="817" t="s">
        <v>552</v>
      </c>
      <c r="AQ71" s="817"/>
      <c r="AR71" s="817"/>
      <c r="AS71" s="817"/>
      <c r="AT71" s="817"/>
      <c r="AU71" s="817" t="s">
        <v>552</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2">
      <c r="A72" s="220">
        <v>5</v>
      </c>
      <c r="B72" s="860" t="s">
        <v>549</v>
      </c>
      <c r="C72" s="861"/>
      <c r="D72" s="861"/>
      <c r="E72" s="861"/>
      <c r="F72" s="861"/>
      <c r="G72" s="861"/>
      <c r="H72" s="861"/>
      <c r="I72" s="861"/>
      <c r="J72" s="861"/>
      <c r="K72" s="861"/>
      <c r="L72" s="861"/>
      <c r="M72" s="861"/>
      <c r="N72" s="861"/>
      <c r="O72" s="861"/>
      <c r="P72" s="862"/>
      <c r="Q72" s="863">
        <v>303344</v>
      </c>
      <c r="R72" s="817"/>
      <c r="S72" s="817"/>
      <c r="T72" s="817"/>
      <c r="U72" s="817"/>
      <c r="V72" s="817">
        <v>298534</v>
      </c>
      <c r="W72" s="817"/>
      <c r="X72" s="817"/>
      <c r="Y72" s="817"/>
      <c r="Z72" s="817"/>
      <c r="AA72" s="817">
        <v>4810</v>
      </c>
      <c r="AB72" s="817"/>
      <c r="AC72" s="817"/>
      <c r="AD72" s="817"/>
      <c r="AE72" s="817"/>
      <c r="AF72" s="817">
        <v>4810</v>
      </c>
      <c r="AG72" s="817"/>
      <c r="AH72" s="817"/>
      <c r="AI72" s="817"/>
      <c r="AJ72" s="817"/>
      <c r="AK72" s="817">
        <v>2401</v>
      </c>
      <c r="AL72" s="817"/>
      <c r="AM72" s="817"/>
      <c r="AN72" s="817"/>
      <c r="AO72" s="817"/>
      <c r="AP72" s="817" t="s">
        <v>552</v>
      </c>
      <c r="AQ72" s="817"/>
      <c r="AR72" s="817"/>
      <c r="AS72" s="817"/>
      <c r="AT72" s="817"/>
      <c r="AU72" s="817" t="s">
        <v>552</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2">
      <c r="A73" s="220">
        <v>6</v>
      </c>
      <c r="B73" s="860" t="s">
        <v>550</v>
      </c>
      <c r="C73" s="861"/>
      <c r="D73" s="861"/>
      <c r="E73" s="861"/>
      <c r="F73" s="861"/>
      <c r="G73" s="861"/>
      <c r="H73" s="861"/>
      <c r="I73" s="861"/>
      <c r="J73" s="861"/>
      <c r="K73" s="861"/>
      <c r="L73" s="861"/>
      <c r="M73" s="861"/>
      <c r="N73" s="861"/>
      <c r="O73" s="861"/>
      <c r="P73" s="862"/>
      <c r="Q73" s="863">
        <v>782</v>
      </c>
      <c r="R73" s="817"/>
      <c r="S73" s="817"/>
      <c r="T73" s="817"/>
      <c r="U73" s="817"/>
      <c r="V73" s="817">
        <v>1019</v>
      </c>
      <c r="W73" s="817"/>
      <c r="X73" s="817"/>
      <c r="Y73" s="817"/>
      <c r="Z73" s="817"/>
      <c r="AA73" s="817">
        <v>-237</v>
      </c>
      <c r="AB73" s="817"/>
      <c r="AC73" s="817"/>
      <c r="AD73" s="817"/>
      <c r="AE73" s="817"/>
      <c r="AF73" s="817">
        <v>-780</v>
      </c>
      <c r="AG73" s="817"/>
      <c r="AH73" s="817"/>
      <c r="AI73" s="817"/>
      <c r="AJ73" s="817"/>
      <c r="AK73" s="817">
        <v>148</v>
      </c>
      <c r="AL73" s="817"/>
      <c r="AM73" s="817"/>
      <c r="AN73" s="817"/>
      <c r="AO73" s="817"/>
      <c r="AP73" s="817">
        <v>1181</v>
      </c>
      <c r="AQ73" s="817"/>
      <c r="AR73" s="817"/>
      <c r="AS73" s="817"/>
      <c r="AT73" s="817"/>
      <c r="AU73" s="817">
        <v>829</v>
      </c>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2">
      <c r="A74" s="220">
        <v>7</v>
      </c>
      <c r="B74" s="860" t="s">
        <v>551</v>
      </c>
      <c r="C74" s="861"/>
      <c r="D74" s="861"/>
      <c r="E74" s="861"/>
      <c r="F74" s="861"/>
      <c r="G74" s="861"/>
      <c r="H74" s="861"/>
      <c r="I74" s="861"/>
      <c r="J74" s="861"/>
      <c r="K74" s="861"/>
      <c r="L74" s="861"/>
      <c r="M74" s="861"/>
      <c r="N74" s="861"/>
      <c r="O74" s="861"/>
      <c r="P74" s="862"/>
      <c r="Q74" s="863">
        <v>283</v>
      </c>
      <c r="R74" s="817"/>
      <c r="S74" s="817"/>
      <c r="T74" s="817"/>
      <c r="U74" s="817"/>
      <c r="V74" s="817">
        <v>290</v>
      </c>
      <c r="W74" s="817"/>
      <c r="X74" s="817"/>
      <c r="Y74" s="817"/>
      <c r="Z74" s="817"/>
      <c r="AA74" s="817">
        <v>-7</v>
      </c>
      <c r="AB74" s="817"/>
      <c r="AC74" s="817"/>
      <c r="AD74" s="817"/>
      <c r="AE74" s="817"/>
      <c r="AF74" s="817">
        <v>-78</v>
      </c>
      <c r="AG74" s="817"/>
      <c r="AH74" s="817"/>
      <c r="AI74" s="817"/>
      <c r="AJ74" s="817"/>
      <c r="AK74" s="817">
        <v>155</v>
      </c>
      <c r="AL74" s="817"/>
      <c r="AM74" s="817"/>
      <c r="AN74" s="817"/>
      <c r="AO74" s="817"/>
      <c r="AP74" s="817">
        <v>217</v>
      </c>
      <c r="AQ74" s="817"/>
      <c r="AR74" s="817"/>
      <c r="AS74" s="817"/>
      <c r="AT74" s="817"/>
      <c r="AU74" s="817">
        <v>17</v>
      </c>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2">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2">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2">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2">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2">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2">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2">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2">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2">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2">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2">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2">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2">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5">
      <c r="A88" s="222" t="s">
        <v>377</v>
      </c>
      <c r="B88" s="776" t="s">
        <v>399</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4582</v>
      </c>
      <c r="AG88" s="831"/>
      <c r="AH88" s="831"/>
      <c r="AI88" s="831"/>
      <c r="AJ88" s="831"/>
      <c r="AK88" s="828"/>
      <c r="AL88" s="828"/>
      <c r="AM88" s="828"/>
      <c r="AN88" s="828"/>
      <c r="AO88" s="828"/>
      <c r="AP88" s="831">
        <v>1398</v>
      </c>
      <c r="AQ88" s="831"/>
      <c r="AR88" s="831"/>
      <c r="AS88" s="831"/>
      <c r="AT88" s="831"/>
      <c r="AU88" s="831">
        <v>846</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2">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2">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2">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2">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2">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2">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2">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2">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2">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2">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2">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2">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2">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5">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377</v>
      </c>
      <c r="BR102" s="776" t="s">
        <v>400</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c r="CS102" s="839"/>
      <c r="CT102" s="839"/>
      <c r="CU102" s="839"/>
      <c r="CV102" s="878"/>
      <c r="CW102" s="877"/>
      <c r="CX102" s="839"/>
      <c r="CY102" s="839"/>
      <c r="CZ102" s="839"/>
      <c r="DA102" s="878"/>
      <c r="DB102" s="877"/>
      <c r="DC102" s="839"/>
      <c r="DD102" s="839"/>
      <c r="DE102" s="839"/>
      <c r="DF102" s="878"/>
      <c r="DG102" s="877"/>
      <c r="DH102" s="839"/>
      <c r="DI102" s="839"/>
      <c r="DJ102" s="839"/>
      <c r="DK102" s="878"/>
      <c r="DL102" s="877"/>
      <c r="DM102" s="839"/>
      <c r="DN102" s="839"/>
      <c r="DO102" s="839"/>
      <c r="DP102" s="878"/>
      <c r="DQ102" s="877"/>
      <c r="DR102" s="839"/>
      <c r="DS102" s="839"/>
      <c r="DT102" s="839"/>
      <c r="DU102" s="878"/>
      <c r="DV102" s="776"/>
      <c r="DW102" s="777"/>
      <c r="DX102" s="777"/>
      <c r="DY102" s="777"/>
      <c r="DZ102" s="901"/>
      <c r="EA102" s="212"/>
    </row>
    <row r="103" spans="1:131" ht="26.25" customHeight="1" x14ac:dyDescent="0.2">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401</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2">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402</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2">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2">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5">
      <c r="A107" s="231"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2">
      <c r="A108" s="904" t="s">
        <v>405</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406</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2">
      <c r="A109" s="899" t="s">
        <v>407</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408</v>
      </c>
      <c r="AB109" s="880"/>
      <c r="AC109" s="880"/>
      <c r="AD109" s="880"/>
      <c r="AE109" s="881"/>
      <c r="AF109" s="879" t="s">
        <v>409</v>
      </c>
      <c r="AG109" s="880"/>
      <c r="AH109" s="880"/>
      <c r="AI109" s="880"/>
      <c r="AJ109" s="881"/>
      <c r="AK109" s="879" t="s">
        <v>295</v>
      </c>
      <c r="AL109" s="880"/>
      <c r="AM109" s="880"/>
      <c r="AN109" s="880"/>
      <c r="AO109" s="881"/>
      <c r="AP109" s="879" t="s">
        <v>410</v>
      </c>
      <c r="AQ109" s="880"/>
      <c r="AR109" s="880"/>
      <c r="AS109" s="880"/>
      <c r="AT109" s="882"/>
      <c r="AU109" s="899" t="s">
        <v>407</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408</v>
      </c>
      <c r="BR109" s="880"/>
      <c r="BS109" s="880"/>
      <c r="BT109" s="880"/>
      <c r="BU109" s="881"/>
      <c r="BV109" s="879" t="s">
        <v>409</v>
      </c>
      <c r="BW109" s="880"/>
      <c r="BX109" s="880"/>
      <c r="BY109" s="880"/>
      <c r="BZ109" s="881"/>
      <c r="CA109" s="879" t="s">
        <v>295</v>
      </c>
      <c r="CB109" s="880"/>
      <c r="CC109" s="880"/>
      <c r="CD109" s="880"/>
      <c r="CE109" s="881"/>
      <c r="CF109" s="900" t="s">
        <v>410</v>
      </c>
      <c r="CG109" s="900"/>
      <c r="CH109" s="900"/>
      <c r="CI109" s="900"/>
      <c r="CJ109" s="900"/>
      <c r="CK109" s="879" t="s">
        <v>411</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408</v>
      </c>
      <c r="DH109" s="880"/>
      <c r="DI109" s="880"/>
      <c r="DJ109" s="880"/>
      <c r="DK109" s="881"/>
      <c r="DL109" s="879" t="s">
        <v>409</v>
      </c>
      <c r="DM109" s="880"/>
      <c r="DN109" s="880"/>
      <c r="DO109" s="880"/>
      <c r="DP109" s="881"/>
      <c r="DQ109" s="879" t="s">
        <v>295</v>
      </c>
      <c r="DR109" s="880"/>
      <c r="DS109" s="880"/>
      <c r="DT109" s="880"/>
      <c r="DU109" s="881"/>
      <c r="DV109" s="879" t="s">
        <v>410</v>
      </c>
      <c r="DW109" s="880"/>
      <c r="DX109" s="880"/>
      <c r="DY109" s="880"/>
      <c r="DZ109" s="882"/>
    </row>
    <row r="110" spans="1:131" s="212" customFormat="1" ht="26.25" customHeight="1" x14ac:dyDescent="0.2">
      <c r="A110" s="883" t="s">
        <v>412</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796774</v>
      </c>
      <c r="AB110" s="887"/>
      <c r="AC110" s="887"/>
      <c r="AD110" s="887"/>
      <c r="AE110" s="888"/>
      <c r="AF110" s="889">
        <v>790643</v>
      </c>
      <c r="AG110" s="887"/>
      <c r="AH110" s="887"/>
      <c r="AI110" s="887"/>
      <c r="AJ110" s="888"/>
      <c r="AK110" s="889">
        <v>766770</v>
      </c>
      <c r="AL110" s="887"/>
      <c r="AM110" s="887"/>
      <c r="AN110" s="887"/>
      <c r="AO110" s="888"/>
      <c r="AP110" s="890">
        <v>23.1</v>
      </c>
      <c r="AQ110" s="891"/>
      <c r="AR110" s="891"/>
      <c r="AS110" s="891"/>
      <c r="AT110" s="892"/>
      <c r="AU110" s="893" t="s">
        <v>69</v>
      </c>
      <c r="AV110" s="894"/>
      <c r="AW110" s="894"/>
      <c r="AX110" s="894"/>
      <c r="AY110" s="894"/>
      <c r="AZ110" s="916" t="s">
        <v>413</v>
      </c>
      <c r="BA110" s="884"/>
      <c r="BB110" s="884"/>
      <c r="BC110" s="884"/>
      <c r="BD110" s="884"/>
      <c r="BE110" s="884"/>
      <c r="BF110" s="884"/>
      <c r="BG110" s="884"/>
      <c r="BH110" s="884"/>
      <c r="BI110" s="884"/>
      <c r="BJ110" s="884"/>
      <c r="BK110" s="884"/>
      <c r="BL110" s="884"/>
      <c r="BM110" s="884"/>
      <c r="BN110" s="884"/>
      <c r="BO110" s="884"/>
      <c r="BP110" s="885"/>
      <c r="BQ110" s="917">
        <v>5637321</v>
      </c>
      <c r="BR110" s="918"/>
      <c r="BS110" s="918"/>
      <c r="BT110" s="918"/>
      <c r="BU110" s="918"/>
      <c r="BV110" s="918">
        <v>5396983</v>
      </c>
      <c r="BW110" s="918"/>
      <c r="BX110" s="918"/>
      <c r="BY110" s="918"/>
      <c r="BZ110" s="918"/>
      <c r="CA110" s="918">
        <v>5302407</v>
      </c>
      <c r="CB110" s="918"/>
      <c r="CC110" s="918"/>
      <c r="CD110" s="918"/>
      <c r="CE110" s="918"/>
      <c r="CF110" s="931">
        <v>159.5</v>
      </c>
      <c r="CG110" s="932"/>
      <c r="CH110" s="932"/>
      <c r="CI110" s="932"/>
      <c r="CJ110" s="932"/>
      <c r="CK110" s="933" t="s">
        <v>414</v>
      </c>
      <c r="CL110" s="934"/>
      <c r="CM110" s="916" t="s">
        <v>415</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2">
      <c r="A111" s="921" t="s">
        <v>416</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417</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418</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2">
      <c r="A112" s="939" t="s">
        <v>419</v>
      </c>
      <c r="B112" s="940"/>
      <c r="C112" s="910" t="s">
        <v>420</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421</v>
      </c>
      <c r="BA112" s="910"/>
      <c r="BB112" s="910"/>
      <c r="BC112" s="910"/>
      <c r="BD112" s="910"/>
      <c r="BE112" s="910"/>
      <c r="BF112" s="910"/>
      <c r="BG112" s="910"/>
      <c r="BH112" s="910"/>
      <c r="BI112" s="910"/>
      <c r="BJ112" s="910"/>
      <c r="BK112" s="910"/>
      <c r="BL112" s="910"/>
      <c r="BM112" s="910"/>
      <c r="BN112" s="910"/>
      <c r="BO112" s="910"/>
      <c r="BP112" s="911"/>
      <c r="BQ112" s="912">
        <v>598002</v>
      </c>
      <c r="BR112" s="913"/>
      <c r="BS112" s="913"/>
      <c r="BT112" s="913"/>
      <c r="BU112" s="913"/>
      <c r="BV112" s="913">
        <v>530253</v>
      </c>
      <c r="BW112" s="913"/>
      <c r="BX112" s="913"/>
      <c r="BY112" s="913"/>
      <c r="BZ112" s="913"/>
      <c r="CA112" s="913">
        <v>360844</v>
      </c>
      <c r="CB112" s="913"/>
      <c r="CC112" s="913"/>
      <c r="CD112" s="913"/>
      <c r="CE112" s="913"/>
      <c r="CF112" s="907">
        <v>10.9</v>
      </c>
      <c r="CG112" s="908"/>
      <c r="CH112" s="908"/>
      <c r="CI112" s="908"/>
      <c r="CJ112" s="908"/>
      <c r="CK112" s="935"/>
      <c r="CL112" s="936"/>
      <c r="CM112" s="909" t="s">
        <v>422</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2">
      <c r="A113" s="941"/>
      <c r="B113" s="942"/>
      <c r="C113" s="910" t="s">
        <v>423</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50560</v>
      </c>
      <c r="AB113" s="925"/>
      <c r="AC113" s="925"/>
      <c r="AD113" s="925"/>
      <c r="AE113" s="926"/>
      <c r="AF113" s="927">
        <v>36905</v>
      </c>
      <c r="AG113" s="925"/>
      <c r="AH113" s="925"/>
      <c r="AI113" s="925"/>
      <c r="AJ113" s="926"/>
      <c r="AK113" s="927">
        <v>18749</v>
      </c>
      <c r="AL113" s="925"/>
      <c r="AM113" s="925"/>
      <c r="AN113" s="925"/>
      <c r="AO113" s="926"/>
      <c r="AP113" s="928">
        <v>0.6</v>
      </c>
      <c r="AQ113" s="929"/>
      <c r="AR113" s="929"/>
      <c r="AS113" s="929"/>
      <c r="AT113" s="930"/>
      <c r="AU113" s="895"/>
      <c r="AV113" s="896"/>
      <c r="AW113" s="896"/>
      <c r="AX113" s="896"/>
      <c r="AY113" s="896"/>
      <c r="AZ113" s="909" t="s">
        <v>424</v>
      </c>
      <c r="BA113" s="910"/>
      <c r="BB113" s="910"/>
      <c r="BC113" s="910"/>
      <c r="BD113" s="910"/>
      <c r="BE113" s="910"/>
      <c r="BF113" s="910"/>
      <c r="BG113" s="910"/>
      <c r="BH113" s="910"/>
      <c r="BI113" s="910"/>
      <c r="BJ113" s="910"/>
      <c r="BK113" s="910"/>
      <c r="BL113" s="910"/>
      <c r="BM113" s="910"/>
      <c r="BN113" s="910"/>
      <c r="BO113" s="910"/>
      <c r="BP113" s="911"/>
      <c r="BQ113" s="912">
        <v>1000807</v>
      </c>
      <c r="BR113" s="913"/>
      <c r="BS113" s="913"/>
      <c r="BT113" s="913"/>
      <c r="BU113" s="913"/>
      <c r="BV113" s="913">
        <v>925696</v>
      </c>
      <c r="BW113" s="913"/>
      <c r="BX113" s="913"/>
      <c r="BY113" s="913"/>
      <c r="BZ113" s="913"/>
      <c r="CA113" s="913">
        <v>845771</v>
      </c>
      <c r="CB113" s="913"/>
      <c r="CC113" s="913"/>
      <c r="CD113" s="913"/>
      <c r="CE113" s="913"/>
      <c r="CF113" s="907">
        <v>25.4</v>
      </c>
      <c r="CG113" s="908"/>
      <c r="CH113" s="908"/>
      <c r="CI113" s="908"/>
      <c r="CJ113" s="908"/>
      <c r="CK113" s="935"/>
      <c r="CL113" s="936"/>
      <c r="CM113" s="909" t="s">
        <v>425</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2">
      <c r="A114" s="941"/>
      <c r="B114" s="942"/>
      <c r="C114" s="910" t="s">
        <v>426</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76689</v>
      </c>
      <c r="AB114" s="946"/>
      <c r="AC114" s="946"/>
      <c r="AD114" s="946"/>
      <c r="AE114" s="947"/>
      <c r="AF114" s="948">
        <v>78317</v>
      </c>
      <c r="AG114" s="946"/>
      <c r="AH114" s="946"/>
      <c r="AI114" s="946"/>
      <c r="AJ114" s="947"/>
      <c r="AK114" s="948">
        <v>79002</v>
      </c>
      <c r="AL114" s="946"/>
      <c r="AM114" s="946"/>
      <c r="AN114" s="946"/>
      <c r="AO114" s="947"/>
      <c r="AP114" s="949">
        <v>2.4</v>
      </c>
      <c r="AQ114" s="950"/>
      <c r="AR114" s="950"/>
      <c r="AS114" s="950"/>
      <c r="AT114" s="951"/>
      <c r="AU114" s="895"/>
      <c r="AV114" s="896"/>
      <c r="AW114" s="896"/>
      <c r="AX114" s="896"/>
      <c r="AY114" s="896"/>
      <c r="AZ114" s="909" t="s">
        <v>427</v>
      </c>
      <c r="BA114" s="910"/>
      <c r="BB114" s="910"/>
      <c r="BC114" s="910"/>
      <c r="BD114" s="910"/>
      <c r="BE114" s="910"/>
      <c r="BF114" s="910"/>
      <c r="BG114" s="910"/>
      <c r="BH114" s="910"/>
      <c r="BI114" s="910"/>
      <c r="BJ114" s="910"/>
      <c r="BK114" s="910"/>
      <c r="BL114" s="910"/>
      <c r="BM114" s="910"/>
      <c r="BN114" s="910"/>
      <c r="BO114" s="910"/>
      <c r="BP114" s="911"/>
      <c r="BQ114" s="912">
        <v>956049</v>
      </c>
      <c r="BR114" s="913"/>
      <c r="BS114" s="913"/>
      <c r="BT114" s="913"/>
      <c r="BU114" s="913"/>
      <c r="BV114" s="913">
        <v>936666</v>
      </c>
      <c r="BW114" s="913"/>
      <c r="BX114" s="913"/>
      <c r="BY114" s="913"/>
      <c r="BZ114" s="913"/>
      <c r="CA114" s="913">
        <v>1023877</v>
      </c>
      <c r="CB114" s="913"/>
      <c r="CC114" s="913"/>
      <c r="CD114" s="913"/>
      <c r="CE114" s="913"/>
      <c r="CF114" s="907">
        <v>30.8</v>
      </c>
      <c r="CG114" s="908"/>
      <c r="CH114" s="908"/>
      <c r="CI114" s="908"/>
      <c r="CJ114" s="908"/>
      <c r="CK114" s="935"/>
      <c r="CL114" s="936"/>
      <c r="CM114" s="909" t="s">
        <v>428</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2">
      <c r="A115" s="941"/>
      <c r="B115" s="942"/>
      <c r="C115" s="910" t="s">
        <v>429</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t="s">
        <v>122</v>
      </c>
      <c r="AB115" s="925"/>
      <c r="AC115" s="925"/>
      <c r="AD115" s="925"/>
      <c r="AE115" s="926"/>
      <c r="AF115" s="927" t="s">
        <v>122</v>
      </c>
      <c r="AG115" s="925"/>
      <c r="AH115" s="925"/>
      <c r="AI115" s="925"/>
      <c r="AJ115" s="926"/>
      <c r="AK115" s="927" t="s">
        <v>122</v>
      </c>
      <c r="AL115" s="925"/>
      <c r="AM115" s="925"/>
      <c r="AN115" s="925"/>
      <c r="AO115" s="926"/>
      <c r="AP115" s="928" t="s">
        <v>122</v>
      </c>
      <c r="AQ115" s="929"/>
      <c r="AR115" s="929"/>
      <c r="AS115" s="929"/>
      <c r="AT115" s="930"/>
      <c r="AU115" s="895"/>
      <c r="AV115" s="896"/>
      <c r="AW115" s="896"/>
      <c r="AX115" s="896"/>
      <c r="AY115" s="896"/>
      <c r="AZ115" s="909" t="s">
        <v>430</v>
      </c>
      <c r="BA115" s="910"/>
      <c r="BB115" s="910"/>
      <c r="BC115" s="910"/>
      <c r="BD115" s="910"/>
      <c r="BE115" s="910"/>
      <c r="BF115" s="910"/>
      <c r="BG115" s="910"/>
      <c r="BH115" s="910"/>
      <c r="BI115" s="910"/>
      <c r="BJ115" s="910"/>
      <c r="BK115" s="910"/>
      <c r="BL115" s="910"/>
      <c r="BM115" s="910"/>
      <c r="BN115" s="910"/>
      <c r="BO115" s="910"/>
      <c r="BP115" s="911"/>
      <c r="BQ115" s="912">
        <v>5289</v>
      </c>
      <c r="BR115" s="913"/>
      <c r="BS115" s="913"/>
      <c r="BT115" s="913"/>
      <c r="BU115" s="913"/>
      <c r="BV115" s="913">
        <v>4639</v>
      </c>
      <c r="BW115" s="913"/>
      <c r="BX115" s="913"/>
      <c r="BY115" s="913"/>
      <c r="BZ115" s="913"/>
      <c r="CA115" s="913">
        <v>4052</v>
      </c>
      <c r="CB115" s="913"/>
      <c r="CC115" s="913"/>
      <c r="CD115" s="913"/>
      <c r="CE115" s="913"/>
      <c r="CF115" s="907">
        <v>0.1</v>
      </c>
      <c r="CG115" s="908"/>
      <c r="CH115" s="908"/>
      <c r="CI115" s="908"/>
      <c r="CJ115" s="908"/>
      <c r="CK115" s="935"/>
      <c r="CL115" s="936"/>
      <c r="CM115" s="909" t="s">
        <v>431</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x14ac:dyDescent="0.2">
      <c r="A116" s="943"/>
      <c r="B116" s="944"/>
      <c r="C116" s="952" t="s">
        <v>432</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v>128</v>
      </c>
      <c r="AB116" s="946"/>
      <c r="AC116" s="946"/>
      <c r="AD116" s="946"/>
      <c r="AE116" s="947"/>
      <c r="AF116" s="948">
        <v>131</v>
      </c>
      <c r="AG116" s="946"/>
      <c r="AH116" s="946"/>
      <c r="AI116" s="946"/>
      <c r="AJ116" s="947"/>
      <c r="AK116" s="948">
        <v>1089</v>
      </c>
      <c r="AL116" s="946"/>
      <c r="AM116" s="946"/>
      <c r="AN116" s="946"/>
      <c r="AO116" s="947"/>
      <c r="AP116" s="949">
        <v>0</v>
      </c>
      <c r="AQ116" s="950"/>
      <c r="AR116" s="950"/>
      <c r="AS116" s="950"/>
      <c r="AT116" s="951"/>
      <c r="AU116" s="895"/>
      <c r="AV116" s="896"/>
      <c r="AW116" s="896"/>
      <c r="AX116" s="896"/>
      <c r="AY116" s="896"/>
      <c r="AZ116" s="954" t="s">
        <v>433</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434</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x14ac:dyDescent="0.2">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435</v>
      </c>
      <c r="Z117" s="881"/>
      <c r="AA117" s="965">
        <v>924151</v>
      </c>
      <c r="AB117" s="966"/>
      <c r="AC117" s="966"/>
      <c r="AD117" s="966"/>
      <c r="AE117" s="967"/>
      <c r="AF117" s="968">
        <v>905996</v>
      </c>
      <c r="AG117" s="966"/>
      <c r="AH117" s="966"/>
      <c r="AI117" s="966"/>
      <c r="AJ117" s="967"/>
      <c r="AK117" s="968">
        <v>865610</v>
      </c>
      <c r="AL117" s="966"/>
      <c r="AM117" s="966"/>
      <c r="AN117" s="966"/>
      <c r="AO117" s="967"/>
      <c r="AP117" s="969"/>
      <c r="AQ117" s="970"/>
      <c r="AR117" s="970"/>
      <c r="AS117" s="970"/>
      <c r="AT117" s="971"/>
      <c r="AU117" s="895"/>
      <c r="AV117" s="896"/>
      <c r="AW117" s="896"/>
      <c r="AX117" s="896"/>
      <c r="AY117" s="896"/>
      <c r="AZ117" s="961" t="s">
        <v>436</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437</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2">
      <c r="A118" s="899" t="s">
        <v>411</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408</v>
      </c>
      <c r="AB118" s="880"/>
      <c r="AC118" s="880"/>
      <c r="AD118" s="880"/>
      <c r="AE118" s="881"/>
      <c r="AF118" s="879" t="s">
        <v>409</v>
      </c>
      <c r="AG118" s="880"/>
      <c r="AH118" s="880"/>
      <c r="AI118" s="880"/>
      <c r="AJ118" s="881"/>
      <c r="AK118" s="879" t="s">
        <v>295</v>
      </c>
      <c r="AL118" s="880"/>
      <c r="AM118" s="880"/>
      <c r="AN118" s="880"/>
      <c r="AO118" s="881"/>
      <c r="AP118" s="957" t="s">
        <v>410</v>
      </c>
      <c r="AQ118" s="958"/>
      <c r="AR118" s="958"/>
      <c r="AS118" s="958"/>
      <c r="AT118" s="959"/>
      <c r="AU118" s="895"/>
      <c r="AV118" s="896"/>
      <c r="AW118" s="896"/>
      <c r="AX118" s="896"/>
      <c r="AY118" s="896"/>
      <c r="AZ118" s="960" t="s">
        <v>438</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439</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2">
      <c r="A119" s="1043" t="s">
        <v>414</v>
      </c>
      <c r="B119" s="934"/>
      <c r="C119" s="916" t="s">
        <v>415</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178</v>
      </c>
      <c r="BA119" s="233"/>
      <c r="BB119" s="233"/>
      <c r="BC119" s="233"/>
      <c r="BD119" s="233"/>
      <c r="BE119" s="233"/>
      <c r="BF119" s="233"/>
      <c r="BG119" s="233"/>
      <c r="BH119" s="233"/>
      <c r="BI119" s="233"/>
      <c r="BJ119" s="233"/>
      <c r="BK119" s="233"/>
      <c r="BL119" s="233"/>
      <c r="BM119" s="233"/>
      <c r="BN119" s="233"/>
      <c r="BO119" s="964" t="s">
        <v>440</v>
      </c>
      <c r="BP119" s="992"/>
      <c r="BQ119" s="986">
        <v>8197468</v>
      </c>
      <c r="BR119" s="987"/>
      <c r="BS119" s="987"/>
      <c r="BT119" s="987"/>
      <c r="BU119" s="987"/>
      <c r="BV119" s="987">
        <v>7794237</v>
      </c>
      <c r="BW119" s="987"/>
      <c r="BX119" s="987"/>
      <c r="BY119" s="987"/>
      <c r="BZ119" s="987"/>
      <c r="CA119" s="987">
        <v>7536951</v>
      </c>
      <c r="CB119" s="987"/>
      <c r="CC119" s="987"/>
      <c r="CD119" s="987"/>
      <c r="CE119" s="987"/>
      <c r="CF119" s="988"/>
      <c r="CG119" s="989"/>
      <c r="CH119" s="989"/>
      <c r="CI119" s="989"/>
      <c r="CJ119" s="990"/>
      <c r="CK119" s="937"/>
      <c r="CL119" s="938"/>
      <c r="CM119" s="960" t="s">
        <v>441</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x14ac:dyDescent="0.2">
      <c r="A120" s="1044"/>
      <c r="B120" s="936"/>
      <c r="C120" s="909" t="s">
        <v>418</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442</v>
      </c>
      <c r="AV120" s="979"/>
      <c r="AW120" s="979"/>
      <c r="AX120" s="979"/>
      <c r="AY120" s="980"/>
      <c r="AZ120" s="916" t="s">
        <v>443</v>
      </c>
      <c r="BA120" s="884"/>
      <c r="BB120" s="884"/>
      <c r="BC120" s="884"/>
      <c r="BD120" s="884"/>
      <c r="BE120" s="884"/>
      <c r="BF120" s="884"/>
      <c r="BG120" s="884"/>
      <c r="BH120" s="884"/>
      <c r="BI120" s="884"/>
      <c r="BJ120" s="884"/>
      <c r="BK120" s="884"/>
      <c r="BL120" s="884"/>
      <c r="BM120" s="884"/>
      <c r="BN120" s="884"/>
      <c r="BO120" s="884"/>
      <c r="BP120" s="885"/>
      <c r="BQ120" s="917">
        <v>2875105</v>
      </c>
      <c r="BR120" s="918"/>
      <c r="BS120" s="918"/>
      <c r="BT120" s="918"/>
      <c r="BU120" s="918"/>
      <c r="BV120" s="918">
        <v>3098031</v>
      </c>
      <c r="BW120" s="918"/>
      <c r="BX120" s="918"/>
      <c r="BY120" s="918"/>
      <c r="BZ120" s="918"/>
      <c r="CA120" s="918">
        <v>2949487</v>
      </c>
      <c r="CB120" s="918"/>
      <c r="CC120" s="918"/>
      <c r="CD120" s="918"/>
      <c r="CE120" s="918"/>
      <c r="CF120" s="931">
        <v>88.7</v>
      </c>
      <c r="CG120" s="932"/>
      <c r="CH120" s="932"/>
      <c r="CI120" s="932"/>
      <c r="CJ120" s="932"/>
      <c r="CK120" s="993" t="s">
        <v>444</v>
      </c>
      <c r="CL120" s="994"/>
      <c r="CM120" s="994"/>
      <c r="CN120" s="994"/>
      <c r="CO120" s="995"/>
      <c r="CP120" s="1001" t="s">
        <v>392</v>
      </c>
      <c r="CQ120" s="1002"/>
      <c r="CR120" s="1002"/>
      <c r="CS120" s="1002"/>
      <c r="CT120" s="1002"/>
      <c r="CU120" s="1002"/>
      <c r="CV120" s="1002"/>
      <c r="CW120" s="1002"/>
      <c r="CX120" s="1002"/>
      <c r="CY120" s="1002"/>
      <c r="CZ120" s="1002"/>
      <c r="DA120" s="1002"/>
      <c r="DB120" s="1002"/>
      <c r="DC120" s="1002"/>
      <c r="DD120" s="1002"/>
      <c r="DE120" s="1002"/>
      <c r="DF120" s="1003"/>
      <c r="DG120" s="917">
        <v>598022</v>
      </c>
      <c r="DH120" s="918"/>
      <c r="DI120" s="918"/>
      <c r="DJ120" s="918"/>
      <c r="DK120" s="918"/>
      <c r="DL120" s="918">
        <v>530253</v>
      </c>
      <c r="DM120" s="918"/>
      <c r="DN120" s="918"/>
      <c r="DO120" s="918"/>
      <c r="DP120" s="918"/>
      <c r="DQ120" s="918">
        <v>360844</v>
      </c>
      <c r="DR120" s="918"/>
      <c r="DS120" s="918"/>
      <c r="DT120" s="918"/>
      <c r="DU120" s="918"/>
      <c r="DV120" s="919">
        <v>10.9</v>
      </c>
      <c r="DW120" s="919"/>
      <c r="DX120" s="919"/>
      <c r="DY120" s="919"/>
      <c r="DZ120" s="920"/>
    </row>
    <row r="121" spans="1:130" s="212" customFormat="1" ht="26.25" customHeight="1" x14ac:dyDescent="0.2">
      <c r="A121" s="1044"/>
      <c r="B121" s="936"/>
      <c r="C121" s="961" t="s">
        <v>445</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446</v>
      </c>
      <c r="BA121" s="910"/>
      <c r="BB121" s="910"/>
      <c r="BC121" s="910"/>
      <c r="BD121" s="910"/>
      <c r="BE121" s="910"/>
      <c r="BF121" s="910"/>
      <c r="BG121" s="910"/>
      <c r="BH121" s="910"/>
      <c r="BI121" s="910"/>
      <c r="BJ121" s="910"/>
      <c r="BK121" s="910"/>
      <c r="BL121" s="910"/>
      <c r="BM121" s="910"/>
      <c r="BN121" s="910"/>
      <c r="BO121" s="910"/>
      <c r="BP121" s="911"/>
      <c r="BQ121" s="912" t="s">
        <v>122</v>
      </c>
      <c r="BR121" s="913"/>
      <c r="BS121" s="913"/>
      <c r="BT121" s="913"/>
      <c r="BU121" s="913"/>
      <c r="BV121" s="913" t="s">
        <v>122</v>
      </c>
      <c r="BW121" s="913"/>
      <c r="BX121" s="913"/>
      <c r="BY121" s="913"/>
      <c r="BZ121" s="913"/>
      <c r="CA121" s="913" t="s">
        <v>122</v>
      </c>
      <c r="CB121" s="913"/>
      <c r="CC121" s="913"/>
      <c r="CD121" s="913"/>
      <c r="CE121" s="913"/>
      <c r="CF121" s="907" t="s">
        <v>122</v>
      </c>
      <c r="CG121" s="908"/>
      <c r="CH121" s="908"/>
      <c r="CI121" s="908"/>
      <c r="CJ121" s="908"/>
      <c r="CK121" s="996"/>
      <c r="CL121" s="997"/>
      <c r="CM121" s="997"/>
      <c r="CN121" s="997"/>
      <c r="CO121" s="998"/>
      <c r="CP121" s="1006" t="s">
        <v>390</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12" customFormat="1" ht="26.25" customHeight="1" x14ac:dyDescent="0.2">
      <c r="A122" s="1044"/>
      <c r="B122" s="936"/>
      <c r="C122" s="909" t="s">
        <v>428</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447</v>
      </c>
      <c r="BA122" s="952"/>
      <c r="BB122" s="952"/>
      <c r="BC122" s="952"/>
      <c r="BD122" s="952"/>
      <c r="BE122" s="952"/>
      <c r="BF122" s="952"/>
      <c r="BG122" s="952"/>
      <c r="BH122" s="952"/>
      <c r="BI122" s="952"/>
      <c r="BJ122" s="952"/>
      <c r="BK122" s="952"/>
      <c r="BL122" s="952"/>
      <c r="BM122" s="952"/>
      <c r="BN122" s="952"/>
      <c r="BO122" s="952"/>
      <c r="BP122" s="953"/>
      <c r="BQ122" s="986">
        <v>5002334</v>
      </c>
      <c r="BR122" s="987"/>
      <c r="BS122" s="987"/>
      <c r="BT122" s="987"/>
      <c r="BU122" s="987"/>
      <c r="BV122" s="987">
        <v>4955810</v>
      </c>
      <c r="BW122" s="987"/>
      <c r="BX122" s="987"/>
      <c r="BY122" s="987"/>
      <c r="BZ122" s="987"/>
      <c r="CA122" s="987">
        <v>4730131</v>
      </c>
      <c r="CB122" s="987"/>
      <c r="CC122" s="987"/>
      <c r="CD122" s="987"/>
      <c r="CE122" s="987"/>
      <c r="CF122" s="1004">
        <v>142.30000000000001</v>
      </c>
      <c r="CG122" s="1005"/>
      <c r="CH122" s="1005"/>
      <c r="CI122" s="1005"/>
      <c r="CJ122" s="1005"/>
      <c r="CK122" s="996"/>
      <c r="CL122" s="997"/>
      <c r="CM122" s="997"/>
      <c r="CN122" s="997"/>
      <c r="CO122" s="998"/>
      <c r="CP122" s="1006" t="s">
        <v>391</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x14ac:dyDescent="0.2">
      <c r="A123" s="1044"/>
      <c r="B123" s="936"/>
      <c r="C123" s="909" t="s">
        <v>434</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178</v>
      </c>
      <c r="BA123" s="233"/>
      <c r="BB123" s="233"/>
      <c r="BC123" s="233"/>
      <c r="BD123" s="233"/>
      <c r="BE123" s="233"/>
      <c r="BF123" s="233"/>
      <c r="BG123" s="233"/>
      <c r="BH123" s="233"/>
      <c r="BI123" s="233"/>
      <c r="BJ123" s="233"/>
      <c r="BK123" s="233"/>
      <c r="BL123" s="233"/>
      <c r="BM123" s="233"/>
      <c r="BN123" s="233"/>
      <c r="BO123" s="964" t="s">
        <v>448</v>
      </c>
      <c r="BP123" s="992"/>
      <c r="BQ123" s="1050">
        <v>7877439</v>
      </c>
      <c r="BR123" s="1051"/>
      <c r="BS123" s="1051"/>
      <c r="BT123" s="1051"/>
      <c r="BU123" s="1051"/>
      <c r="BV123" s="1051">
        <v>8053841</v>
      </c>
      <c r="BW123" s="1051"/>
      <c r="BX123" s="1051"/>
      <c r="BY123" s="1051"/>
      <c r="BZ123" s="1051"/>
      <c r="CA123" s="1051">
        <v>7679618</v>
      </c>
      <c r="CB123" s="1051"/>
      <c r="CC123" s="1051"/>
      <c r="CD123" s="1051"/>
      <c r="CE123" s="1051"/>
      <c r="CF123" s="988"/>
      <c r="CG123" s="989"/>
      <c r="CH123" s="989"/>
      <c r="CI123" s="989"/>
      <c r="CJ123" s="990"/>
      <c r="CK123" s="996"/>
      <c r="CL123" s="997"/>
      <c r="CM123" s="997"/>
      <c r="CN123" s="997"/>
      <c r="CO123" s="998"/>
      <c r="CP123" s="1006" t="s">
        <v>389</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x14ac:dyDescent="0.25">
      <c r="A124" s="1044"/>
      <c r="B124" s="936"/>
      <c r="C124" s="909" t="s">
        <v>437</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449</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10</v>
      </c>
      <c r="BR124" s="1014"/>
      <c r="BS124" s="1014"/>
      <c r="BT124" s="1014"/>
      <c r="BU124" s="1014"/>
      <c r="BV124" s="1014" t="s">
        <v>122</v>
      </c>
      <c r="BW124" s="1014"/>
      <c r="BX124" s="1014"/>
      <c r="BY124" s="1014"/>
      <c r="BZ124" s="1014"/>
      <c r="CA124" s="1014" t="s">
        <v>122</v>
      </c>
      <c r="CB124" s="1014"/>
      <c r="CC124" s="1014"/>
      <c r="CD124" s="1014"/>
      <c r="CE124" s="1014"/>
      <c r="CF124" s="1015"/>
      <c r="CG124" s="1016"/>
      <c r="CH124" s="1016"/>
      <c r="CI124" s="1016"/>
      <c r="CJ124" s="1017"/>
      <c r="CK124" s="999"/>
      <c r="CL124" s="999"/>
      <c r="CM124" s="999"/>
      <c r="CN124" s="999"/>
      <c r="CO124" s="1000"/>
      <c r="CP124" s="1006" t="s">
        <v>450</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2">
      <c r="A125" s="1044"/>
      <c r="B125" s="936"/>
      <c r="C125" s="909" t="s">
        <v>439</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451</v>
      </c>
      <c r="CL125" s="994"/>
      <c r="CM125" s="994"/>
      <c r="CN125" s="994"/>
      <c r="CO125" s="995"/>
      <c r="CP125" s="916" t="s">
        <v>452</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5">
      <c r="A126" s="1044"/>
      <c r="B126" s="936"/>
      <c r="C126" s="909" t="s">
        <v>441</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453</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2">
      <c r="A127" s="1045"/>
      <c r="B127" s="938"/>
      <c r="C127" s="960" t="s">
        <v>454</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455</v>
      </c>
      <c r="AY127" s="1019"/>
      <c r="AZ127" s="1019"/>
      <c r="BA127" s="1019"/>
      <c r="BB127" s="1019"/>
      <c r="BC127" s="1019"/>
      <c r="BD127" s="1019"/>
      <c r="BE127" s="1020"/>
      <c r="BF127" s="1021" t="s">
        <v>456</v>
      </c>
      <c r="BG127" s="1019"/>
      <c r="BH127" s="1019"/>
      <c r="BI127" s="1019"/>
      <c r="BJ127" s="1019"/>
      <c r="BK127" s="1019"/>
      <c r="BL127" s="1020"/>
      <c r="BM127" s="1021" t="s">
        <v>457</v>
      </c>
      <c r="BN127" s="1019"/>
      <c r="BO127" s="1019"/>
      <c r="BP127" s="1019"/>
      <c r="BQ127" s="1019"/>
      <c r="BR127" s="1019"/>
      <c r="BS127" s="1020"/>
      <c r="BT127" s="1021" t="s">
        <v>458</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459</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5">
      <c r="A128" s="1028" t="s">
        <v>460</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461</v>
      </c>
      <c r="X128" s="1030"/>
      <c r="Y128" s="1030"/>
      <c r="Z128" s="1031"/>
      <c r="AA128" s="1032">
        <v>94</v>
      </c>
      <c r="AB128" s="1033"/>
      <c r="AC128" s="1033"/>
      <c r="AD128" s="1033"/>
      <c r="AE128" s="1034"/>
      <c r="AF128" s="1035">
        <v>94</v>
      </c>
      <c r="AG128" s="1033"/>
      <c r="AH128" s="1033"/>
      <c r="AI128" s="1033"/>
      <c r="AJ128" s="1034"/>
      <c r="AK128" s="1035" t="s">
        <v>122</v>
      </c>
      <c r="AL128" s="1033"/>
      <c r="AM128" s="1033"/>
      <c r="AN128" s="1033"/>
      <c r="AO128" s="1034"/>
      <c r="AP128" s="1036"/>
      <c r="AQ128" s="1037"/>
      <c r="AR128" s="1037"/>
      <c r="AS128" s="1037"/>
      <c r="AT128" s="1038"/>
      <c r="AU128" s="214"/>
      <c r="AV128" s="214"/>
      <c r="AW128" s="214"/>
      <c r="AX128" s="883" t="s">
        <v>462</v>
      </c>
      <c r="AY128" s="884"/>
      <c r="AZ128" s="884"/>
      <c r="BA128" s="884"/>
      <c r="BB128" s="884"/>
      <c r="BC128" s="884"/>
      <c r="BD128" s="884"/>
      <c r="BE128" s="885"/>
      <c r="BF128" s="1039" t="s">
        <v>122</v>
      </c>
      <c r="BG128" s="1040"/>
      <c r="BH128" s="1040"/>
      <c r="BI128" s="1040"/>
      <c r="BJ128" s="1040"/>
      <c r="BK128" s="1040"/>
      <c r="BL128" s="1041"/>
      <c r="BM128" s="1039">
        <v>15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463</v>
      </c>
      <c r="CQ128" s="713"/>
      <c r="CR128" s="713"/>
      <c r="CS128" s="713"/>
      <c r="CT128" s="713"/>
      <c r="CU128" s="713"/>
      <c r="CV128" s="713"/>
      <c r="CW128" s="713"/>
      <c r="CX128" s="713"/>
      <c r="CY128" s="713"/>
      <c r="CZ128" s="713"/>
      <c r="DA128" s="713"/>
      <c r="DB128" s="713"/>
      <c r="DC128" s="713"/>
      <c r="DD128" s="713"/>
      <c r="DE128" s="713"/>
      <c r="DF128" s="1023"/>
      <c r="DG128" s="1024">
        <v>5289</v>
      </c>
      <c r="DH128" s="1025"/>
      <c r="DI128" s="1025"/>
      <c r="DJ128" s="1025"/>
      <c r="DK128" s="1025"/>
      <c r="DL128" s="1025">
        <v>4639</v>
      </c>
      <c r="DM128" s="1025"/>
      <c r="DN128" s="1025"/>
      <c r="DO128" s="1025"/>
      <c r="DP128" s="1025"/>
      <c r="DQ128" s="1025">
        <v>4052</v>
      </c>
      <c r="DR128" s="1025"/>
      <c r="DS128" s="1025"/>
      <c r="DT128" s="1025"/>
      <c r="DU128" s="1025"/>
      <c r="DV128" s="1026">
        <v>0.1</v>
      </c>
      <c r="DW128" s="1026"/>
      <c r="DX128" s="1026"/>
      <c r="DY128" s="1026"/>
      <c r="DZ128" s="1027"/>
    </row>
    <row r="129" spans="1:131" s="212" customFormat="1" ht="26.25" customHeight="1" x14ac:dyDescent="0.2">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464</v>
      </c>
      <c r="X129" s="1058"/>
      <c r="Y129" s="1058"/>
      <c r="Z129" s="1059"/>
      <c r="AA129" s="945">
        <v>3749597</v>
      </c>
      <c r="AB129" s="946"/>
      <c r="AC129" s="946"/>
      <c r="AD129" s="946"/>
      <c r="AE129" s="947"/>
      <c r="AF129" s="948">
        <v>3770229</v>
      </c>
      <c r="AG129" s="946"/>
      <c r="AH129" s="946"/>
      <c r="AI129" s="946"/>
      <c r="AJ129" s="947"/>
      <c r="AK129" s="948">
        <v>3893583</v>
      </c>
      <c r="AL129" s="946"/>
      <c r="AM129" s="946"/>
      <c r="AN129" s="946"/>
      <c r="AO129" s="947"/>
      <c r="AP129" s="1060"/>
      <c r="AQ129" s="1061"/>
      <c r="AR129" s="1061"/>
      <c r="AS129" s="1061"/>
      <c r="AT129" s="1062"/>
      <c r="AU129" s="215"/>
      <c r="AV129" s="215"/>
      <c r="AW129" s="215"/>
      <c r="AX129" s="1052" t="s">
        <v>465</v>
      </c>
      <c r="AY129" s="910"/>
      <c r="AZ129" s="910"/>
      <c r="BA129" s="910"/>
      <c r="BB129" s="910"/>
      <c r="BC129" s="910"/>
      <c r="BD129" s="910"/>
      <c r="BE129" s="911"/>
      <c r="BF129" s="1053" t="s">
        <v>122</v>
      </c>
      <c r="BG129" s="1054"/>
      <c r="BH129" s="1054"/>
      <c r="BI129" s="1054"/>
      <c r="BJ129" s="1054"/>
      <c r="BK129" s="1054"/>
      <c r="BL129" s="1055"/>
      <c r="BM129" s="1053">
        <v>20</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2">
      <c r="A130" s="921" t="s">
        <v>466</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467</v>
      </c>
      <c r="X130" s="1058"/>
      <c r="Y130" s="1058"/>
      <c r="Z130" s="1059"/>
      <c r="AA130" s="945">
        <v>565581</v>
      </c>
      <c r="AB130" s="946"/>
      <c r="AC130" s="946"/>
      <c r="AD130" s="946"/>
      <c r="AE130" s="947"/>
      <c r="AF130" s="948">
        <v>559711</v>
      </c>
      <c r="AG130" s="946"/>
      <c r="AH130" s="946"/>
      <c r="AI130" s="946"/>
      <c r="AJ130" s="947"/>
      <c r="AK130" s="948">
        <v>568400</v>
      </c>
      <c r="AL130" s="946"/>
      <c r="AM130" s="946"/>
      <c r="AN130" s="946"/>
      <c r="AO130" s="947"/>
      <c r="AP130" s="1060"/>
      <c r="AQ130" s="1061"/>
      <c r="AR130" s="1061"/>
      <c r="AS130" s="1061"/>
      <c r="AT130" s="1062"/>
      <c r="AU130" s="215"/>
      <c r="AV130" s="215"/>
      <c r="AW130" s="215"/>
      <c r="AX130" s="1052" t="s">
        <v>468</v>
      </c>
      <c r="AY130" s="910"/>
      <c r="AZ130" s="910"/>
      <c r="BA130" s="910"/>
      <c r="BB130" s="910"/>
      <c r="BC130" s="910"/>
      <c r="BD130" s="910"/>
      <c r="BE130" s="911"/>
      <c r="BF130" s="1088">
        <v>10.3</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5">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469</v>
      </c>
      <c r="X131" s="1095"/>
      <c r="Y131" s="1095"/>
      <c r="Z131" s="1096"/>
      <c r="AA131" s="991">
        <v>3184016</v>
      </c>
      <c r="AB131" s="973"/>
      <c r="AC131" s="973"/>
      <c r="AD131" s="973"/>
      <c r="AE131" s="974"/>
      <c r="AF131" s="972">
        <v>3210518</v>
      </c>
      <c r="AG131" s="973"/>
      <c r="AH131" s="973"/>
      <c r="AI131" s="973"/>
      <c r="AJ131" s="974"/>
      <c r="AK131" s="972">
        <v>3325183</v>
      </c>
      <c r="AL131" s="973"/>
      <c r="AM131" s="973"/>
      <c r="AN131" s="973"/>
      <c r="AO131" s="974"/>
      <c r="AP131" s="1097"/>
      <c r="AQ131" s="1098"/>
      <c r="AR131" s="1098"/>
      <c r="AS131" s="1098"/>
      <c r="AT131" s="1099"/>
      <c r="AU131" s="215"/>
      <c r="AV131" s="215"/>
      <c r="AW131" s="215"/>
      <c r="AX131" s="1070" t="s">
        <v>470</v>
      </c>
      <c r="AY131" s="713"/>
      <c r="AZ131" s="713"/>
      <c r="BA131" s="713"/>
      <c r="BB131" s="713"/>
      <c r="BC131" s="713"/>
      <c r="BD131" s="713"/>
      <c r="BE131" s="1023"/>
      <c r="BF131" s="1071" t="s">
        <v>122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2">
      <c r="A132" s="1077" t="s">
        <v>471</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472</v>
      </c>
      <c r="W132" s="1081"/>
      <c r="X132" s="1081"/>
      <c r="Y132" s="1081"/>
      <c r="Z132" s="1082"/>
      <c r="AA132" s="1083">
        <v>11.25861177</v>
      </c>
      <c r="AB132" s="1084"/>
      <c r="AC132" s="1084"/>
      <c r="AD132" s="1084"/>
      <c r="AE132" s="1085"/>
      <c r="AF132" s="1086">
        <v>10.78302629</v>
      </c>
      <c r="AG132" s="1084"/>
      <c r="AH132" s="1084"/>
      <c r="AI132" s="1084"/>
      <c r="AJ132" s="1085"/>
      <c r="AK132" s="1086">
        <v>8.9381546820000004</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5">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473</v>
      </c>
      <c r="W133" s="1064"/>
      <c r="X133" s="1064"/>
      <c r="Y133" s="1064"/>
      <c r="Z133" s="1065"/>
      <c r="AA133" s="1066">
        <v>11</v>
      </c>
      <c r="AB133" s="1067"/>
      <c r="AC133" s="1067"/>
      <c r="AD133" s="1067"/>
      <c r="AE133" s="1068"/>
      <c r="AF133" s="1066">
        <v>10.9</v>
      </c>
      <c r="AG133" s="1067"/>
      <c r="AH133" s="1067"/>
      <c r="AI133" s="1067"/>
      <c r="AJ133" s="1068"/>
      <c r="AK133" s="1066">
        <v>10.3</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2">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 hidden="1" x14ac:dyDescent="0.2">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L5evSYlO03t+flOhMLC3tBtkk+mBdGauZHliYgqkZjnfPJnKw6RySPgjTozK7SeZkdOGq/MBmmoEfVRlfU6dFg==" saltValue="zcVtF7LcRmDN48wNDzk94w=="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2"/>
  <cols>
    <col min="1" max="120" width="2.7265625" style="242" customWidth="1"/>
    <col min="121" max="121" width="0" style="241" hidden="1" customWidth="1"/>
    <col min="122" max="16384" width="9" style="241" hidden="1"/>
  </cols>
  <sheetData>
    <row r="1" spans="1:120" ht="13"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ht="13" x14ac:dyDescent="0.2"/>
    <row r="3" spans="1:120" ht="13" x14ac:dyDescent="0.2"/>
    <row r="4" spans="1:120" ht="13" x14ac:dyDescent="0.2"/>
    <row r="5" spans="1:120" ht="13" x14ac:dyDescent="0.2"/>
    <row r="6" spans="1:120" ht="13" x14ac:dyDescent="0.2"/>
    <row r="7" spans="1:120" ht="13" x14ac:dyDescent="0.2"/>
    <row r="8" spans="1:120" ht="13" x14ac:dyDescent="0.2"/>
    <row r="9" spans="1:120" ht="13" x14ac:dyDescent="0.2"/>
    <row r="10" spans="1:120" ht="13" x14ac:dyDescent="0.2"/>
    <row r="11" spans="1:120" ht="13" x14ac:dyDescent="0.2"/>
    <row r="12" spans="1:120" ht="13" x14ac:dyDescent="0.2"/>
    <row r="13" spans="1:120" ht="13" x14ac:dyDescent="0.2"/>
    <row r="14" spans="1:120" ht="13" x14ac:dyDescent="0.2"/>
    <row r="15" spans="1:120" ht="13" x14ac:dyDescent="0.2"/>
    <row r="16" spans="1:120" ht="13" x14ac:dyDescent="0.2">
      <c r="DP16" s="241"/>
    </row>
    <row r="17" spans="119:120" ht="13" x14ac:dyDescent="0.2">
      <c r="DP17" s="241"/>
    </row>
    <row r="18" spans="119:120" ht="13" x14ac:dyDescent="0.2"/>
    <row r="19" spans="119:120" ht="13" x14ac:dyDescent="0.2"/>
    <row r="20" spans="119:120" ht="13" x14ac:dyDescent="0.2">
      <c r="DO20" s="241"/>
      <c r="DP20" s="241"/>
    </row>
    <row r="21" spans="119:120" ht="13" x14ac:dyDescent="0.2">
      <c r="DP21" s="241"/>
    </row>
    <row r="22" spans="119:120" ht="13" x14ac:dyDescent="0.2"/>
    <row r="23" spans="119:120" ht="13" x14ac:dyDescent="0.2">
      <c r="DO23" s="241"/>
      <c r="DP23" s="241"/>
    </row>
    <row r="24" spans="119:120" ht="13" x14ac:dyDescent="0.2">
      <c r="DP24" s="241"/>
    </row>
    <row r="25" spans="119:120" ht="13" x14ac:dyDescent="0.2">
      <c r="DP25" s="241"/>
    </row>
    <row r="26" spans="119:120" ht="13" x14ac:dyDescent="0.2">
      <c r="DO26" s="241"/>
      <c r="DP26" s="241"/>
    </row>
    <row r="27" spans="119:120" ht="13" x14ac:dyDescent="0.2"/>
    <row r="28" spans="119:120" ht="13" x14ac:dyDescent="0.2">
      <c r="DO28" s="241"/>
      <c r="DP28" s="241"/>
    </row>
    <row r="29" spans="119:120" ht="13" x14ac:dyDescent="0.2">
      <c r="DP29" s="241"/>
    </row>
    <row r="30" spans="119:120" ht="13" x14ac:dyDescent="0.2"/>
    <row r="31" spans="119:120" ht="13" x14ac:dyDescent="0.2">
      <c r="DO31" s="241"/>
      <c r="DP31" s="241"/>
    </row>
    <row r="32" spans="119:120" ht="13" x14ac:dyDescent="0.2"/>
    <row r="33" spans="98:120" ht="13" x14ac:dyDescent="0.2">
      <c r="DO33" s="241"/>
      <c r="DP33" s="241"/>
    </row>
    <row r="34" spans="98:120" ht="13" x14ac:dyDescent="0.2">
      <c r="DM34" s="241"/>
    </row>
    <row r="35" spans="98:120" ht="13" x14ac:dyDescent="0.2">
      <c r="CT35" s="241"/>
      <c r="CU35" s="241"/>
      <c r="CV35" s="241"/>
      <c r="CY35" s="241"/>
      <c r="CZ35" s="241"/>
      <c r="DA35" s="241"/>
      <c r="DD35" s="241"/>
      <c r="DE35" s="241"/>
      <c r="DF35" s="241"/>
      <c r="DI35" s="241"/>
      <c r="DJ35" s="241"/>
      <c r="DK35" s="241"/>
      <c r="DM35" s="241"/>
      <c r="DN35" s="241"/>
      <c r="DO35" s="241"/>
      <c r="DP35" s="241"/>
    </row>
    <row r="36" spans="98:120" ht="13" x14ac:dyDescent="0.2"/>
    <row r="37" spans="98:120" ht="13" x14ac:dyDescent="0.2">
      <c r="CW37" s="241"/>
      <c r="DB37" s="241"/>
      <c r="DG37" s="241"/>
      <c r="DL37" s="241"/>
      <c r="DP37" s="241"/>
    </row>
    <row r="38" spans="98:120" ht="13" x14ac:dyDescent="0.2">
      <c r="CT38" s="241"/>
      <c r="CU38" s="241"/>
      <c r="CV38" s="241"/>
      <c r="CW38" s="241"/>
      <c r="CY38" s="241"/>
      <c r="CZ38" s="241"/>
      <c r="DA38" s="241"/>
      <c r="DB38" s="241"/>
      <c r="DD38" s="241"/>
      <c r="DE38" s="241"/>
      <c r="DF38" s="241"/>
      <c r="DG38" s="241"/>
      <c r="DI38" s="241"/>
      <c r="DJ38" s="241"/>
      <c r="DK38" s="241"/>
      <c r="DL38" s="241"/>
      <c r="DN38" s="241"/>
      <c r="DO38" s="241"/>
      <c r="DP38" s="241"/>
    </row>
    <row r="39" spans="98:120" ht="13" x14ac:dyDescent="0.2"/>
    <row r="40" spans="98:120" ht="13" x14ac:dyDescent="0.2"/>
    <row r="41" spans="98:120" ht="13" x14ac:dyDescent="0.2"/>
    <row r="42" spans="98:120" ht="13" x14ac:dyDescent="0.2"/>
    <row r="43" spans="98:120" ht="13" x14ac:dyDescent="0.2"/>
    <row r="44" spans="98:120" ht="13" x14ac:dyDescent="0.2"/>
    <row r="45" spans="98:120" ht="13" x14ac:dyDescent="0.2"/>
    <row r="46" spans="98:120" ht="13" x14ac:dyDescent="0.2"/>
    <row r="47" spans="98:120" ht="13" x14ac:dyDescent="0.2"/>
    <row r="48" spans="98:120" ht="13" x14ac:dyDescent="0.2"/>
    <row r="49" spans="22:120" ht="13" x14ac:dyDescent="0.2">
      <c r="DN49" s="241"/>
      <c r="DO49" s="241"/>
      <c r="DP49" s="241"/>
    </row>
    <row r="50" spans="22:120" ht="13" x14ac:dyDescent="0.2"/>
    <row r="51" spans="22:120" ht="13" x14ac:dyDescent="0.2"/>
    <row r="52" spans="22:120" ht="13" x14ac:dyDescent="0.2"/>
    <row r="53" spans="22:120" ht="13" x14ac:dyDescent="0.2"/>
    <row r="54" spans="22:120" ht="13" x14ac:dyDescent="0.2"/>
    <row r="55" spans="22:120" ht="13" x14ac:dyDescent="0.2"/>
    <row r="56" spans="22:120" ht="13" x14ac:dyDescent="0.2"/>
    <row r="57" spans="22:120" ht="13" x14ac:dyDescent="0.2"/>
    <row r="58" spans="22:120" ht="13" x14ac:dyDescent="0.2"/>
    <row r="59" spans="22:120" ht="13" x14ac:dyDescent="0.2"/>
    <row r="60" spans="22:120" ht="13" x14ac:dyDescent="0.2"/>
    <row r="61" spans="22:120" ht="13" x14ac:dyDescent="0.2"/>
    <row r="62" spans="22:120" ht="13" x14ac:dyDescent="0.2"/>
    <row r="63" spans="22:120" ht="13" x14ac:dyDescent="0.2">
      <c r="W63" s="241"/>
      <c r="CS63" s="241"/>
      <c r="CX63" s="241"/>
      <c r="DC63" s="241"/>
      <c r="DH63" s="241"/>
    </row>
    <row r="64" spans="22:120" ht="13" x14ac:dyDescent="0.2">
      <c r="V64" s="241"/>
    </row>
    <row r="65" spans="15:120" ht="13" x14ac:dyDescent="0.2">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ht="13" x14ac:dyDescent="0.2">
      <c r="Q66" s="241"/>
      <c r="S66" s="241"/>
      <c r="U66" s="241"/>
      <c r="DM66" s="241"/>
    </row>
    <row r="67" spans="15:120" ht="13" x14ac:dyDescent="0.2">
      <c r="O67" s="241"/>
      <c r="P67" s="241"/>
      <c r="R67" s="241"/>
      <c r="T67" s="241"/>
      <c r="Y67" s="241"/>
      <c r="CT67" s="241"/>
      <c r="CV67" s="241"/>
      <c r="CW67" s="241"/>
      <c r="CY67" s="241"/>
      <c r="DA67" s="241"/>
      <c r="DB67" s="241"/>
      <c r="DD67" s="241"/>
      <c r="DF67" s="241"/>
      <c r="DG67" s="241"/>
      <c r="DI67" s="241"/>
      <c r="DK67" s="241"/>
      <c r="DL67" s="241"/>
      <c r="DN67" s="241"/>
      <c r="DO67" s="241"/>
      <c r="DP67" s="241"/>
    </row>
    <row r="68" spans="15:120" ht="13" x14ac:dyDescent="0.2"/>
    <row r="69" spans="15:120" ht="13" x14ac:dyDescent="0.2"/>
    <row r="70" spans="15:120" ht="13" x14ac:dyDescent="0.2"/>
    <row r="71" spans="15:120" ht="13" x14ac:dyDescent="0.2"/>
    <row r="72" spans="15:120" ht="13" x14ac:dyDescent="0.2">
      <c r="DP72" s="241"/>
    </row>
    <row r="73" spans="15:120" ht="13" x14ac:dyDescent="0.2">
      <c r="DP73" s="241"/>
    </row>
    <row r="74" spans="15:120" ht="13" x14ac:dyDescent="0.2"/>
    <row r="75" spans="15:120" ht="13" x14ac:dyDescent="0.2"/>
    <row r="76" spans="15:120" ht="13" x14ac:dyDescent="0.2"/>
    <row r="77" spans="15:120" ht="13" x14ac:dyDescent="0.2"/>
    <row r="78" spans="15:120" ht="13" x14ac:dyDescent="0.2"/>
    <row r="79" spans="15:120" ht="13" x14ac:dyDescent="0.2"/>
    <row r="80" spans="15:120" ht="13" x14ac:dyDescent="0.2"/>
    <row r="81" spans="97:112" ht="13" x14ac:dyDescent="0.2"/>
    <row r="82" spans="97:112" ht="13" x14ac:dyDescent="0.2"/>
    <row r="83" spans="97:112" ht="13" x14ac:dyDescent="0.2"/>
    <row r="84" spans="97:112" ht="13" x14ac:dyDescent="0.2"/>
    <row r="85" spans="97:112" ht="13" x14ac:dyDescent="0.2"/>
    <row r="86" spans="97:112" ht="13" x14ac:dyDescent="0.2"/>
    <row r="87" spans="97:112" ht="13" x14ac:dyDescent="0.2"/>
    <row r="88" spans="97:112" ht="13" x14ac:dyDescent="0.2"/>
    <row r="89" spans="97:112" ht="13" x14ac:dyDescent="0.2"/>
    <row r="90" spans="97:112" ht="13" x14ac:dyDescent="0.2"/>
    <row r="91" spans="97:112" ht="13" x14ac:dyDescent="0.2"/>
    <row r="92" spans="97:112" ht="13" x14ac:dyDescent="0.2"/>
    <row r="93" spans="97:112" ht="13" x14ac:dyDescent="0.2"/>
    <row r="94" spans="97:112" ht="13" x14ac:dyDescent="0.2"/>
    <row r="95" spans="97:112" ht="13" x14ac:dyDescent="0.2"/>
    <row r="96" spans="97:112" ht="13" x14ac:dyDescent="0.2">
      <c r="CS96" s="241"/>
      <c r="CX96" s="241"/>
      <c r="DC96" s="241"/>
      <c r="DH96" s="241"/>
    </row>
    <row r="97" spans="24:120" ht="13" x14ac:dyDescent="0.2">
      <c r="CS97" s="241"/>
      <c r="CX97" s="241"/>
      <c r="DC97" s="241"/>
      <c r="DH97" s="241"/>
      <c r="DP97" s="242" t="s">
        <v>474</v>
      </c>
    </row>
    <row r="98" spans="24:120" ht="13" hidden="1" x14ac:dyDescent="0.2">
      <c r="CS98" s="241"/>
      <c r="CX98" s="241"/>
      <c r="DC98" s="241"/>
      <c r="DH98" s="241"/>
    </row>
    <row r="99" spans="24:120" ht="13" hidden="1" x14ac:dyDescent="0.2">
      <c r="CS99" s="241"/>
      <c r="CX99" s="241"/>
      <c r="DC99" s="241"/>
      <c r="DH99" s="241"/>
    </row>
    <row r="101" spans="24:120" ht="12" hidden="1" customHeight="1" x14ac:dyDescent="0.2">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2">
      <c r="CU102" s="241"/>
      <c r="CZ102" s="241"/>
      <c r="DE102" s="241"/>
      <c r="DJ102" s="241"/>
      <c r="DM102" s="241"/>
    </row>
    <row r="103" spans="24:120" ht="13" hidden="1" x14ac:dyDescent="0.2">
      <c r="CT103" s="241"/>
      <c r="CV103" s="241"/>
      <c r="CW103" s="241"/>
      <c r="CY103" s="241"/>
      <c r="DA103" s="241"/>
      <c r="DB103" s="241"/>
      <c r="DD103" s="241"/>
      <c r="DF103" s="241"/>
      <c r="DG103" s="241"/>
      <c r="DI103" s="241"/>
      <c r="DK103" s="241"/>
      <c r="DL103" s="241"/>
      <c r="DM103" s="241"/>
      <c r="DN103" s="241"/>
      <c r="DO103" s="241"/>
      <c r="DP103" s="241"/>
    </row>
    <row r="104" spans="24:120" ht="13" hidden="1" x14ac:dyDescent="0.2">
      <c r="CV104" s="241"/>
      <c r="CW104" s="241"/>
      <c r="DA104" s="241"/>
      <c r="DB104" s="241"/>
      <c r="DF104" s="241"/>
      <c r="DG104" s="241"/>
      <c r="DK104" s="241"/>
      <c r="DL104" s="241"/>
      <c r="DN104" s="241"/>
      <c r="DO104" s="241"/>
      <c r="DP104" s="241"/>
    </row>
    <row r="105" spans="24:120" ht="12.75" hidden="1" customHeight="1" x14ac:dyDescent="0.2"/>
  </sheetData>
  <sheetProtection algorithmName="SHA-512" hashValue="3LpppM/zqikW61I/SEUlc9RzOLmM8ArzNhLq2MGuebfkbesNDiTMOAuFB7/13tDtcj44eLLOtageWxPOa+jiCw==" saltValue="TFIR89DUfMbL1iVo3aPghg==" spinCount="100000" sheet="1" objects="1" scenarios="1"/>
  <dataConsolidate/>
  <phoneticPr fontId="2"/>
  <printOptions horizontalCentered="1" verticalCentered="1"/>
  <pageMargins left="0" right="0" top="0" bottom="0" header="0" footer="0"/>
  <pageSetup paperSize="8" scale="6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2"/>
  <cols>
    <col min="1" max="116" width="2.6328125" style="242" customWidth="1"/>
    <col min="117" max="16384" width="9" style="241" hidden="1"/>
  </cols>
  <sheetData>
    <row r="1" spans="2:116" ht="13"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ht="13" x14ac:dyDescent="0.2"/>
    <row r="3" spans="2:116" ht="13" x14ac:dyDescent="0.2"/>
    <row r="4" spans="2:116" ht="13" x14ac:dyDescent="0.2">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ht="13" x14ac:dyDescent="0.2">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ht="13" x14ac:dyDescent="0.2"/>
    <row r="7" spans="2:116" ht="13" x14ac:dyDescent="0.2"/>
    <row r="8" spans="2:116" ht="13" x14ac:dyDescent="0.2"/>
    <row r="9" spans="2:116" ht="13" x14ac:dyDescent="0.2"/>
    <row r="10" spans="2:116" ht="13" x14ac:dyDescent="0.2"/>
    <row r="11" spans="2:116" ht="13" x14ac:dyDescent="0.2"/>
    <row r="12" spans="2:116" ht="13" x14ac:dyDescent="0.2"/>
    <row r="13" spans="2:116" ht="13" x14ac:dyDescent="0.2"/>
    <row r="14" spans="2:116" ht="13" x14ac:dyDescent="0.2"/>
    <row r="15" spans="2:116" ht="13" x14ac:dyDescent="0.2"/>
    <row r="16" spans="2:116" ht="13" x14ac:dyDescent="0.2"/>
    <row r="17" spans="9:116" ht="13" x14ac:dyDescent="0.2"/>
    <row r="18" spans="9:116" ht="13" x14ac:dyDescent="0.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ht="13" x14ac:dyDescent="0.2"/>
    <row r="20" spans="9:116" ht="13" x14ac:dyDescent="0.2"/>
    <row r="21" spans="9:116" ht="13" x14ac:dyDescent="0.2">
      <c r="DL21" s="241"/>
    </row>
    <row r="22" spans="9:116" ht="13" x14ac:dyDescent="0.2">
      <c r="DI22" s="241"/>
      <c r="DJ22" s="241"/>
      <c r="DK22" s="241"/>
      <c r="DL22" s="241"/>
    </row>
    <row r="23" spans="9:116" ht="13" x14ac:dyDescent="0.2">
      <c r="CY23" s="241"/>
      <c r="CZ23" s="241"/>
      <c r="DA23" s="241"/>
      <c r="DB23" s="241"/>
      <c r="DC23" s="241"/>
      <c r="DD23" s="241"/>
      <c r="DE23" s="241"/>
      <c r="DF23" s="241"/>
      <c r="DG23" s="241"/>
      <c r="DH23" s="241"/>
      <c r="DI23" s="241"/>
      <c r="DJ23" s="241"/>
      <c r="DK23" s="241"/>
      <c r="DL23" s="241"/>
    </row>
    <row r="24" spans="9:116" ht="13" x14ac:dyDescent="0.2"/>
    <row r="25" spans="9:116" ht="13" x14ac:dyDescent="0.2"/>
    <row r="26" spans="9:116" ht="13" x14ac:dyDescent="0.2"/>
    <row r="27" spans="9:116" ht="13" x14ac:dyDescent="0.2"/>
    <row r="28" spans="9:116" ht="13" x14ac:dyDescent="0.2"/>
    <row r="29" spans="9:116" ht="13" x14ac:dyDescent="0.2"/>
    <row r="30" spans="9:116" ht="13" x14ac:dyDescent="0.2"/>
    <row r="31" spans="9:116" ht="13" x14ac:dyDescent="0.2"/>
    <row r="32" spans="9:116" ht="13" x14ac:dyDescent="0.2"/>
    <row r="33" spans="15:116" ht="13" x14ac:dyDescent="0.2"/>
    <row r="34" spans="15:116" ht="13" x14ac:dyDescent="0.2"/>
    <row r="35" spans="15:116" ht="13" x14ac:dyDescent="0.2">
      <c r="CZ35" s="241"/>
      <c r="DA35" s="241"/>
      <c r="DB35" s="241"/>
      <c r="DC35" s="241"/>
      <c r="DD35" s="241"/>
      <c r="DE35" s="241"/>
      <c r="DF35" s="241"/>
      <c r="DG35" s="241"/>
      <c r="DH35" s="241"/>
      <c r="DI35" s="241"/>
      <c r="DJ35" s="241"/>
      <c r="DK35" s="241"/>
      <c r="DL35" s="241"/>
    </row>
    <row r="36" spans="15:116" ht="13" x14ac:dyDescent="0.2"/>
    <row r="37" spans="15:116" ht="13" x14ac:dyDescent="0.2">
      <c r="DL37" s="241"/>
    </row>
    <row r="38" spans="15:116" ht="13" x14ac:dyDescent="0.2">
      <c r="DI38" s="241"/>
      <c r="DJ38" s="241"/>
      <c r="DK38" s="241"/>
      <c r="DL38" s="241"/>
    </row>
    <row r="39" spans="15:116" ht="13" x14ac:dyDescent="0.2"/>
    <row r="40" spans="15:116" ht="13" x14ac:dyDescent="0.2"/>
    <row r="41" spans="15:116" ht="13" x14ac:dyDescent="0.2"/>
    <row r="42" spans="15:116" ht="13" x14ac:dyDescent="0.2"/>
    <row r="43" spans="15:116" ht="13" x14ac:dyDescent="0.2">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ht="13" x14ac:dyDescent="0.2">
      <c r="DL44" s="241"/>
    </row>
    <row r="45" spans="15:116" ht="13" x14ac:dyDescent="0.2"/>
    <row r="46" spans="15:116" ht="13" x14ac:dyDescent="0.2">
      <c r="DA46" s="241"/>
      <c r="DB46" s="241"/>
      <c r="DC46" s="241"/>
      <c r="DD46" s="241"/>
      <c r="DE46" s="241"/>
      <c r="DF46" s="241"/>
      <c r="DG46" s="241"/>
      <c r="DH46" s="241"/>
      <c r="DI46" s="241"/>
      <c r="DJ46" s="241"/>
      <c r="DK46" s="241"/>
      <c r="DL46" s="241"/>
    </row>
    <row r="47" spans="15:116" ht="13" x14ac:dyDescent="0.2"/>
    <row r="48" spans="15:116" ht="13" x14ac:dyDescent="0.2"/>
    <row r="49" spans="104:116" ht="13" x14ac:dyDescent="0.2"/>
    <row r="50" spans="104:116" ht="13" x14ac:dyDescent="0.2">
      <c r="CZ50" s="241"/>
      <c r="DA50" s="241"/>
      <c r="DB50" s="241"/>
      <c r="DC50" s="241"/>
      <c r="DD50" s="241"/>
      <c r="DE50" s="241"/>
      <c r="DF50" s="241"/>
      <c r="DG50" s="241"/>
      <c r="DH50" s="241"/>
      <c r="DI50" s="241"/>
      <c r="DJ50" s="241"/>
      <c r="DK50" s="241"/>
      <c r="DL50" s="241"/>
    </row>
    <row r="51" spans="104:116" ht="13" x14ac:dyDescent="0.2"/>
    <row r="52" spans="104:116" ht="13" x14ac:dyDescent="0.2"/>
    <row r="53" spans="104:116" ht="13" x14ac:dyDescent="0.2">
      <c r="DL53" s="241"/>
    </row>
    <row r="54" spans="104:116" ht="13" x14ac:dyDescent="0.2"/>
    <row r="55" spans="104:116" ht="13" x14ac:dyDescent="0.2"/>
    <row r="56" spans="104:116" ht="13" x14ac:dyDescent="0.2"/>
    <row r="57" spans="104:116" ht="13" x14ac:dyDescent="0.2"/>
    <row r="58" spans="104:116" ht="13" x14ac:dyDescent="0.2"/>
    <row r="59" spans="104:116" ht="13" x14ac:dyDescent="0.2"/>
    <row r="60" spans="104:116" ht="13" x14ac:dyDescent="0.2"/>
    <row r="61" spans="104:116" ht="13" x14ac:dyDescent="0.2"/>
    <row r="62" spans="104:116" ht="13" x14ac:dyDescent="0.2"/>
    <row r="63" spans="104:116" ht="13" x14ac:dyDescent="0.2"/>
    <row r="64" spans="104:116" ht="13" x14ac:dyDescent="0.2"/>
    <row r="65" spans="107:116" ht="13" x14ac:dyDescent="0.2"/>
    <row r="66" spans="107:116" ht="13" x14ac:dyDescent="0.2"/>
    <row r="67" spans="107:116" ht="13" x14ac:dyDescent="0.2">
      <c r="DC67" s="241"/>
      <c r="DD67" s="241"/>
      <c r="DE67" s="241"/>
      <c r="DF67" s="241"/>
      <c r="DG67" s="241"/>
      <c r="DH67" s="241"/>
      <c r="DI67" s="241"/>
      <c r="DJ67" s="241"/>
      <c r="DK67" s="241"/>
      <c r="DL67" s="241"/>
    </row>
    <row r="68" spans="107:116" ht="13" x14ac:dyDescent="0.2"/>
    <row r="69" spans="107:116" ht="13" x14ac:dyDescent="0.2"/>
    <row r="70" spans="107:116" ht="13" x14ac:dyDescent="0.2"/>
    <row r="71" spans="107:116" ht="13" x14ac:dyDescent="0.2"/>
    <row r="72" spans="107:116" ht="13" x14ac:dyDescent="0.2"/>
    <row r="73" spans="107:116" ht="13" x14ac:dyDescent="0.2"/>
    <row r="74" spans="107:116" ht="13" x14ac:dyDescent="0.2"/>
    <row r="75" spans="107:116" ht="13" x14ac:dyDescent="0.2"/>
    <row r="76" spans="107:116" ht="13" x14ac:dyDescent="0.2"/>
    <row r="77" spans="107:116" ht="13" x14ac:dyDescent="0.2"/>
    <row r="78" spans="107:116" ht="13" x14ac:dyDescent="0.2"/>
    <row r="79" spans="107:116" ht="13" x14ac:dyDescent="0.2"/>
    <row r="80" spans="107:116"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sheetData>
  <sheetProtection algorithmName="SHA-512" hashValue="L/pRMH1uyZw1DQEuwuafsdyWVpOKuIg8d3xYTdXsQlH6i2cEWZdo++DwjPLVWQb7cPa7d8Ne/pw32GFrnXWxzA==" saltValue="uTAZFzwpCjrdFJBTixabVA==" spinCount="100000" sheet="1" objects="1" scenarios="1"/>
  <dataConsolidate/>
  <phoneticPr fontId="2"/>
  <printOptions horizontalCentered="1" verticalCentered="1"/>
  <pageMargins left="0" right="0" top="0" bottom="0" header="0" footer="0"/>
  <pageSetup paperSize="8" scale="69"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2"/>
  <cols>
    <col min="1" max="36" width="2.453125" style="243" customWidth="1"/>
    <col min="37" max="44" width="17" style="243" customWidth="1"/>
    <col min="45" max="45" width="6.08984375" style="249" customWidth="1"/>
    <col min="46" max="46" width="3" style="247" customWidth="1"/>
    <col min="47" max="47" width="19.08984375" style="243" hidden="1" customWidth="1"/>
    <col min="48" max="52" width="12.6328125" style="243" hidden="1" customWidth="1"/>
    <col min="53" max="16384" width="8.6328125" style="243" hidden="1"/>
  </cols>
  <sheetData>
    <row r="1" spans="1:46" ht="13" x14ac:dyDescent="0.2">
      <c r="AS1" s="243"/>
      <c r="AT1" s="243"/>
    </row>
    <row r="2" spans="1:46" ht="13" x14ac:dyDescent="0.2">
      <c r="AS2" s="243"/>
      <c r="AT2" s="243"/>
    </row>
    <row r="3" spans="1:46" ht="13" x14ac:dyDescent="0.2">
      <c r="AS3" s="243"/>
      <c r="AT3" s="243"/>
    </row>
    <row r="4" spans="1:46" ht="13" x14ac:dyDescent="0.2">
      <c r="AS4" s="243"/>
      <c r="AT4" s="243"/>
    </row>
    <row r="5" spans="1:46" ht="16.5" x14ac:dyDescent="0.2">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ht="13" x14ac:dyDescent="0.2">
      <c r="A6" s="247"/>
      <c r="AK6" s="248" t="s">
        <v>476</v>
      </c>
      <c r="AL6" s="248"/>
      <c r="AM6" s="248"/>
      <c r="AN6" s="248"/>
    </row>
    <row r="7" spans="1:46" ht="13.5" customHeight="1" x14ac:dyDescent="0.2">
      <c r="A7" s="247"/>
      <c r="AK7" s="250"/>
      <c r="AL7" s="251"/>
      <c r="AM7" s="251"/>
      <c r="AN7" s="252"/>
      <c r="AO7" s="1101" t="s">
        <v>477</v>
      </c>
      <c r="AP7" s="253"/>
      <c r="AQ7" s="254" t="s">
        <v>478</v>
      </c>
      <c r="AR7" s="255"/>
    </row>
    <row r="8" spans="1:46" ht="13" x14ac:dyDescent="0.2">
      <c r="A8" s="247"/>
      <c r="AK8" s="256"/>
      <c r="AL8" s="257"/>
      <c r="AM8" s="257"/>
      <c r="AN8" s="258"/>
      <c r="AO8" s="1102"/>
      <c r="AP8" s="259" t="s">
        <v>479</v>
      </c>
      <c r="AQ8" s="260" t="s">
        <v>480</v>
      </c>
      <c r="AR8" s="261" t="s">
        <v>481</v>
      </c>
    </row>
    <row r="9" spans="1:46" ht="13" x14ac:dyDescent="0.2">
      <c r="A9" s="247"/>
      <c r="AK9" s="1103" t="s">
        <v>482</v>
      </c>
      <c r="AL9" s="1104"/>
      <c r="AM9" s="1104"/>
      <c r="AN9" s="1105"/>
      <c r="AO9" s="262">
        <v>1098565</v>
      </c>
      <c r="AP9" s="262">
        <v>211425</v>
      </c>
      <c r="AQ9" s="263">
        <v>186275</v>
      </c>
      <c r="AR9" s="264">
        <v>13.5</v>
      </c>
    </row>
    <row r="10" spans="1:46" ht="13.5" customHeight="1" x14ac:dyDescent="0.2">
      <c r="A10" s="247"/>
      <c r="AK10" s="1103" t="s">
        <v>483</v>
      </c>
      <c r="AL10" s="1104"/>
      <c r="AM10" s="1104"/>
      <c r="AN10" s="1105"/>
      <c r="AO10" s="265">
        <v>153006</v>
      </c>
      <c r="AP10" s="265">
        <v>29447</v>
      </c>
      <c r="AQ10" s="266">
        <v>28060</v>
      </c>
      <c r="AR10" s="267">
        <v>4.9000000000000004</v>
      </c>
    </row>
    <row r="11" spans="1:46" ht="13.5" customHeight="1" x14ac:dyDescent="0.2">
      <c r="A11" s="247"/>
      <c r="AK11" s="1103" t="s">
        <v>484</v>
      </c>
      <c r="AL11" s="1104"/>
      <c r="AM11" s="1104"/>
      <c r="AN11" s="1105"/>
      <c r="AO11" s="265" t="s">
        <v>485</v>
      </c>
      <c r="AP11" s="265" t="s">
        <v>485</v>
      </c>
      <c r="AQ11" s="266">
        <v>7123</v>
      </c>
      <c r="AR11" s="267" t="s">
        <v>485</v>
      </c>
    </row>
    <row r="12" spans="1:46" ht="13.5" customHeight="1" x14ac:dyDescent="0.2">
      <c r="A12" s="247"/>
      <c r="AK12" s="1103" t="s">
        <v>486</v>
      </c>
      <c r="AL12" s="1104"/>
      <c r="AM12" s="1104"/>
      <c r="AN12" s="1105"/>
      <c r="AO12" s="265" t="s">
        <v>485</v>
      </c>
      <c r="AP12" s="265" t="s">
        <v>485</v>
      </c>
      <c r="AQ12" s="266">
        <v>57</v>
      </c>
      <c r="AR12" s="267" t="s">
        <v>485</v>
      </c>
    </row>
    <row r="13" spans="1:46" ht="13.5" customHeight="1" x14ac:dyDescent="0.2">
      <c r="A13" s="247"/>
      <c r="AK13" s="1103" t="s">
        <v>487</v>
      </c>
      <c r="AL13" s="1104"/>
      <c r="AM13" s="1104"/>
      <c r="AN13" s="1105"/>
      <c r="AO13" s="265">
        <v>66052</v>
      </c>
      <c r="AP13" s="265">
        <v>12712</v>
      </c>
      <c r="AQ13" s="266">
        <v>6435</v>
      </c>
      <c r="AR13" s="267">
        <v>97.5</v>
      </c>
    </row>
    <row r="14" spans="1:46" ht="13.5" customHeight="1" x14ac:dyDescent="0.2">
      <c r="A14" s="247"/>
      <c r="AK14" s="1103" t="s">
        <v>488</v>
      </c>
      <c r="AL14" s="1104"/>
      <c r="AM14" s="1104"/>
      <c r="AN14" s="1105"/>
      <c r="AO14" s="265">
        <v>17549</v>
      </c>
      <c r="AP14" s="265">
        <v>3377</v>
      </c>
      <c r="AQ14" s="266">
        <v>3786</v>
      </c>
      <c r="AR14" s="267">
        <v>-10.8</v>
      </c>
    </row>
    <row r="15" spans="1:46" ht="13.5" customHeight="1" x14ac:dyDescent="0.2">
      <c r="A15" s="247"/>
      <c r="AK15" s="1106" t="s">
        <v>489</v>
      </c>
      <c r="AL15" s="1107"/>
      <c r="AM15" s="1107"/>
      <c r="AN15" s="1108"/>
      <c r="AO15" s="265">
        <v>-46578</v>
      </c>
      <c r="AP15" s="265">
        <v>-8964</v>
      </c>
      <c r="AQ15" s="266">
        <v>-9323</v>
      </c>
      <c r="AR15" s="267">
        <v>-3.9</v>
      </c>
    </row>
    <row r="16" spans="1:46" ht="13" x14ac:dyDescent="0.2">
      <c r="A16" s="247"/>
      <c r="AK16" s="1106" t="s">
        <v>178</v>
      </c>
      <c r="AL16" s="1107"/>
      <c r="AM16" s="1107"/>
      <c r="AN16" s="1108"/>
      <c r="AO16" s="265">
        <v>1288594</v>
      </c>
      <c r="AP16" s="265">
        <v>247997</v>
      </c>
      <c r="AQ16" s="266">
        <v>222412</v>
      </c>
      <c r="AR16" s="267">
        <v>11.5</v>
      </c>
    </row>
    <row r="17" spans="1:46" ht="13" x14ac:dyDescent="0.2">
      <c r="A17" s="247"/>
    </row>
    <row r="18" spans="1:46" ht="13" x14ac:dyDescent="0.2">
      <c r="A18" s="247"/>
      <c r="AQ18" s="268"/>
      <c r="AR18" s="268"/>
    </row>
    <row r="19" spans="1:46" ht="13" x14ac:dyDescent="0.2">
      <c r="A19" s="247"/>
      <c r="AK19" s="243" t="s">
        <v>490</v>
      </c>
    </row>
    <row r="20" spans="1:46" ht="13" x14ac:dyDescent="0.2">
      <c r="A20" s="247"/>
      <c r="AK20" s="269"/>
      <c r="AL20" s="270"/>
      <c r="AM20" s="270"/>
      <c r="AN20" s="271"/>
      <c r="AO20" s="272" t="s">
        <v>491</v>
      </c>
      <c r="AP20" s="273" t="s">
        <v>492</v>
      </c>
      <c r="AQ20" s="274" t="s">
        <v>493</v>
      </c>
      <c r="AR20" s="275"/>
    </row>
    <row r="21" spans="1:46" s="248" customFormat="1" ht="13" x14ac:dyDescent="0.2">
      <c r="A21" s="276"/>
      <c r="AK21" s="1109" t="s">
        <v>494</v>
      </c>
      <c r="AL21" s="1110"/>
      <c r="AM21" s="1110"/>
      <c r="AN21" s="1111"/>
      <c r="AO21" s="277">
        <v>17.13</v>
      </c>
      <c r="AP21" s="278">
        <v>17.59</v>
      </c>
      <c r="AQ21" s="279">
        <v>-0.46</v>
      </c>
      <c r="AS21" s="280"/>
      <c r="AT21" s="276"/>
    </row>
    <row r="22" spans="1:46" s="248" customFormat="1" ht="13" x14ac:dyDescent="0.2">
      <c r="A22" s="276"/>
      <c r="AK22" s="1109" t="s">
        <v>495</v>
      </c>
      <c r="AL22" s="1110"/>
      <c r="AM22" s="1110"/>
      <c r="AN22" s="1111"/>
      <c r="AO22" s="281">
        <v>93.9</v>
      </c>
      <c r="AP22" s="282">
        <v>95.9</v>
      </c>
      <c r="AQ22" s="283">
        <v>-2</v>
      </c>
      <c r="AR22" s="268"/>
      <c r="AS22" s="280"/>
      <c r="AT22" s="276"/>
    </row>
    <row r="23" spans="1:46" s="248" customFormat="1" ht="13" x14ac:dyDescent="0.2">
      <c r="A23" s="276"/>
      <c r="AP23" s="268"/>
      <c r="AQ23" s="268"/>
      <c r="AR23" s="268"/>
      <c r="AS23" s="280"/>
      <c r="AT23" s="276"/>
    </row>
    <row r="24" spans="1:46" s="248" customFormat="1" ht="13" x14ac:dyDescent="0.2">
      <c r="A24" s="276"/>
      <c r="AP24" s="268"/>
      <c r="AQ24" s="268"/>
      <c r="AR24" s="268"/>
      <c r="AS24" s="280"/>
      <c r="AT24" s="276"/>
    </row>
    <row r="25" spans="1:46" s="248" customFormat="1" ht="13" x14ac:dyDescent="0.2">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ht="13" x14ac:dyDescent="0.2">
      <c r="A26" s="1100" t="s">
        <v>496</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ht="13" x14ac:dyDescent="0.2">
      <c r="A27" s="288"/>
      <c r="AS27" s="243"/>
      <c r="AT27" s="243"/>
    </row>
    <row r="28" spans="1:46" ht="16.5" x14ac:dyDescent="0.2">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ht="13" x14ac:dyDescent="0.2">
      <c r="A29" s="247"/>
      <c r="AK29" s="248" t="s">
        <v>498</v>
      </c>
      <c r="AL29" s="248"/>
      <c r="AM29" s="248"/>
      <c r="AN29" s="248"/>
      <c r="AS29" s="290"/>
    </row>
    <row r="30" spans="1:46" ht="13.5" customHeight="1" x14ac:dyDescent="0.2">
      <c r="A30" s="247"/>
      <c r="AK30" s="250"/>
      <c r="AL30" s="251"/>
      <c r="AM30" s="251"/>
      <c r="AN30" s="252"/>
      <c r="AO30" s="1101" t="s">
        <v>477</v>
      </c>
      <c r="AP30" s="253"/>
      <c r="AQ30" s="254" t="s">
        <v>478</v>
      </c>
      <c r="AR30" s="255"/>
    </row>
    <row r="31" spans="1:46" ht="13" x14ac:dyDescent="0.2">
      <c r="A31" s="247"/>
      <c r="AK31" s="256"/>
      <c r="AL31" s="257"/>
      <c r="AM31" s="257"/>
      <c r="AN31" s="258"/>
      <c r="AO31" s="1102"/>
      <c r="AP31" s="259" t="s">
        <v>479</v>
      </c>
      <c r="AQ31" s="260" t="s">
        <v>480</v>
      </c>
      <c r="AR31" s="261" t="s">
        <v>481</v>
      </c>
    </row>
    <row r="32" spans="1:46" ht="27" customHeight="1" x14ac:dyDescent="0.2">
      <c r="A32" s="247"/>
      <c r="AK32" s="1117" t="s">
        <v>499</v>
      </c>
      <c r="AL32" s="1118"/>
      <c r="AM32" s="1118"/>
      <c r="AN32" s="1119"/>
      <c r="AO32" s="291">
        <v>766770</v>
      </c>
      <c r="AP32" s="291">
        <v>147569</v>
      </c>
      <c r="AQ32" s="292">
        <v>124581</v>
      </c>
      <c r="AR32" s="293">
        <v>18.5</v>
      </c>
    </row>
    <row r="33" spans="1:46" ht="13.5" customHeight="1" x14ac:dyDescent="0.2">
      <c r="A33" s="247"/>
      <c r="AK33" s="1117" t="s">
        <v>500</v>
      </c>
      <c r="AL33" s="1118"/>
      <c r="AM33" s="1118"/>
      <c r="AN33" s="1119"/>
      <c r="AO33" s="291" t="s">
        <v>485</v>
      </c>
      <c r="AP33" s="291" t="s">
        <v>485</v>
      </c>
      <c r="AQ33" s="292">
        <v>76</v>
      </c>
      <c r="AR33" s="293" t="s">
        <v>485</v>
      </c>
    </row>
    <row r="34" spans="1:46" ht="27" customHeight="1" x14ac:dyDescent="0.2">
      <c r="A34" s="247"/>
      <c r="AK34" s="1117" t="s">
        <v>501</v>
      </c>
      <c r="AL34" s="1118"/>
      <c r="AM34" s="1118"/>
      <c r="AN34" s="1119"/>
      <c r="AO34" s="291" t="s">
        <v>485</v>
      </c>
      <c r="AP34" s="291" t="s">
        <v>485</v>
      </c>
      <c r="AQ34" s="292">
        <v>163</v>
      </c>
      <c r="AR34" s="293" t="s">
        <v>485</v>
      </c>
    </row>
    <row r="35" spans="1:46" ht="27" customHeight="1" x14ac:dyDescent="0.2">
      <c r="A35" s="247"/>
      <c r="AK35" s="1117" t="s">
        <v>502</v>
      </c>
      <c r="AL35" s="1118"/>
      <c r="AM35" s="1118"/>
      <c r="AN35" s="1119"/>
      <c r="AO35" s="291">
        <v>18749</v>
      </c>
      <c r="AP35" s="291">
        <v>3608</v>
      </c>
      <c r="AQ35" s="292">
        <v>24428</v>
      </c>
      <c r="AR35" s="293">
        <v>-85.2</v>
      </c>
    </row>
    <row r="36" spans="1:46" ht="27" customHeight="1" x14ac:dyDescent="0.2">
      <c r="A36" s="247"/>
      <c r="AK36" s="1117" t="s">
        <v>503</v>
      </c>
      <c r="AL36" s="1118"/>
      <c r="AM36" s="1118"/>
      <c r="AN36" s="1119"/>
      <c r="AO36" s="291">
        <v>79002</v>
      </c>
      <c r="AP36" s="291">
        <v>15204</v>
      </c>
      <c r="AQ36" s="292">
        <v>4294</v>
      </c>
      <c r="AR36" s="293">
        <v>254.1</v>
      </c>
    </row>
    <row r="37" spans="1:46" ht="13.5" customHeight="1" x14ac:dyDescent="0.2">
      <c r="A37" s="247"/>
      <c r="AK37" s="1117" t="s">
        <v>504</v>
      </c>
      <c r="AL37" s="1118"/>
      <c r="AM37" s="1118"/>
      <c r="AN37" s="1119"/>
      <c r="AO37" s="291" t="s">
        <v>485</v>
      </c>
      <c r="AP37" s="291" t="s">
        <v>485</v>
      </c>
      <c r="AQ37" s="292">
        <v>880</v>
      </c>
      <c r="AR37" s="293" t="s">
        <v>485</v>
      </c>
    </row>
    <row r="38" spans="1:46" ht="27" customHeight="1" x14ac:dyDescent="0.2">
      <c r="A38" s="247"/>
      <c r="AK38" s="1120" t="s">
        <v>505</v>
      </c>
      <c r="AL38" s="1121"/>
      <c r="AM38" s="1121"/>
      <c r="AN38" s="1122"/>
      <c r="AO38" s="294">
        <v>1089</v>
      </c>
      <c r="AP38" s="294">
        <v>210</v>
      </c>
      <c r="AQ38" s="295">
        <v>22</v>
      </c>
      <c r="AR38" s="283">
        <v>854.5</v>
      </c>
      <c r="AS38" s="290"/>
    </row>
    <row r="39" spans="1:46" ht="13" x14ac:dyDescent="0.2">
      <c r="A39" s="247"/>
      <c r="AK39" s="1120" t="s">
        <v>506</v>
      </c>
      <c r="AL39" s="1121"/>
      <c r="AM39" s="1121"/>
      <c r="AN39" s="1122"/>
      <c r="AO39" s="291" t="s">
        <v>485</v>
      </c>
      <c r="AP39" s="291" t="s">
        <v>485</v>
      </c>
      <c r="AQ39" s="292">
        <v>-5293</v>
      </c>
      <c r="AR39" s="293" t="s">
        <v>485</v>
      </c>
      <c r="AS39" s="290"/>
    </row>
    <row r="40" spans="1:46" ht="27" customHeight="1" x14ac:dyDescent="0.2">
      <c r="A40" s="247"/>
      <c r="AK40" s="1117" t="s">
        <v>507</v>
      </c>
      <c r="AL40" s="1118"/>
      <c r="AM40" s="1118"/>
      <c r="AN40" s="1119"/>
      <c r="AO40" s="291">
        <v>-568400</v>
      </c>
      <c r="AP40" s="291">
        <v>-109392</v>
      </c>
      <c r="AQ40" s="292">
        <v>-99375</v>
      </c>
      <c r="AR40" s="293">
        <v>10.1</v>
      </c>
      <c r="AS40" s="290"/>
    </row>
    <row r="41" spans="1:46" ht="13" x14ac:dyDescent="0.2">
      <c r="A41" s="247"/>
      <c r="AK41" s="1123" t="s">
        <v>288</v>
      </c>
      <c r="AL41" s="1124"/>
      <c r="AM41" s="1124"/>
      <c r="AN41" s="1125"/>
      <c r="AO41" s="291">
        <v>297210</v>
      </c>
      <c r="AP41" s="291">
        <v>57200</v>
      </c>
      <c r="AQ41" s="292">
        <v>49775</v>
      </c>
      <c r="AR41" s="293">
        <v>14.9</v>
      </c>
      <c r="AS41" s="290"/>
    </row>
    <row r="42" spans="1:46" ht="13" x14ac:dyDescent="0.2">
      <c r="A42" s="247"/>
      <c r="AK42" s="296"/>
      <c r="AQ42" s="268"/>
      <c r="AR42" s="268"/>
      <c r="AS42" s="290"/>
    </row>
    <row r="43" spans="1:46" ht="13" x14ac:dyDescent="0.2">
      <c r="A43" s="247"/>
      <c r="AP43" s="297"/>
      <c r="AQ43" s="268"/>
      <c r="AS43" s="290"/>
    </row>
    <row r="44" spans="1:46" ht="13" x14ac:dyDescent="0.2">
      <c r="A44" s="247"/>
      <c r="AQ44" s="268"/>
    </row>
    <row r="45" spans="1:46" ht="13" x14ac:dyDescent="0.2">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ht="13" x14ac:dyDescent="0.2">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2">
      <c r="A47" s="300" t="s">
        <v>508</v>
      </c>
    </row>
    <row r="48" spans="1:46" ht="13" x14ac:dyDescent="0.2">
      <c r="A48" s="247"/>
      <c r="AK48" s="301" t="s">
        <v>509</v>
      </c>
      <c r="AL48" s="301"/>
      <c r="AM48" s="301"/>
      <c r="AN48" s="301"/>
      <c r="AO48" s="301"/>
      <c r="AP48" s="301"/>
      <c r="AQ48" s="302"/>
      <c r="AR48" s="301"/>
    </row>
    <row r="49" spans="1:44" ht="13.5" customHeight="1" x14ac:dyDescent="0.2">
      <c r="A49" s="247"/>
      <c r="AK49" s="303"/>
      <c r="AL49" s="304"/>
      <c r="AM49" s="1112" t="s">
        <v>477</v>
      </c>
      <c r="AN49" s="1114" t="s">
        <v>510</v>
      </c>
      <c r="AO49" s="1115"/>
      <c r="AP49" s="1115"/>
      <c r="AQ49" s="1115"/>
      <c r="AR49" s="1116"/>
    </row>
    <row r="50" spans="1:44" ht="13" x14ac:dyDescent="0.2">
      <c r="A50" s="247"/>
      <c r="AK50" s="305"/>
      <c r="AL50" s="306"/>
      <c r="AM50" s="1113"/>
      <c r="AN50" s="307" t="s">
        <v>511</v>
      </c>
      <c r="AO50" s="308" t="s">
        <v>512</v>
      </c>
      <c r="AP50" s="309" t="s">
        <v>513</v>
      </c>
      <c r="AQ50" s="310" t="s">
        <v>514</v>
      </c>
      <c r="AR50" s="311" t="s">
        <v>515</v>
      </c>
    </row>
    <row r="51" spans="1:44" ht="13" x14ac:dyDescent="0.2">
      <c r="A51" s="247"/>
      <c r="AK51" s="303" t="s">
        <v>516</v>
      </c>
      <c r="AL51" s="304"/>
      <c r="AM51" s="312">
        <v>601282</v>
      </c>
      <c r="AN51" s="313">
        <v>108339</v>
      </c>
      <c r="AO51" s="314">
        <v>-42.3</v>
      </c>
      <c r="AP51" s="315">
        <v>200194</v>
      </c>
      <c r="AQ51" s="316">
        <v>5.2</v>
      </c>
      <c r="AR51" s="317">
        <v>-47.5</v>
      </c>
    </row>
    <row r="52" spans="1:44" ht="13" x14ac:dyDescent="0.2">
      <c r="A52" s="247"/>
      <c r="AK52" s="318"/>
      <c r="AL52" s="319" t="s">
        <v>517</v>
      </c>
      <c r="AM52" s="320">
        <v>327911</v>
      </c>
      <c r="AN52" s="321">
        <v>59083</v>
      </c>
      <c r="AO52" s="322">
        <v>211.9</v>
      </c>
      <c r="AP52" s="323">
        <v>106422</v>
      </c>
      <c r="AQ52" s="324">
        <v>20.100000000000001</v>
      </c>
      <c r="AR52" s="325">
        <v>191.8</v>
      </c>
    </row>
    <row r="53" spans="1:44" ht="13" x14ac:dyDescent="0.2">
      <c r="A53" s="247"/>
      <c r="AK53" s="303" t="s">
        <v>518</v>
      </c>
      <c r="AL53" s="304"/>
      <c r="AM53" s="312">
        <v>551583</v>
      </c>
      <c r="AN53" s="313">
        <v>101599</v>
      </c>
      <c r="AO53" s="314">
        <v>-6.2</v>
      </c>
      <c r="AP53" s="315">
        <v>196914</v>
      </c>
      <c r="AQ53" s="316">
        <v>-1.6</v>
      </c>
      <c r="AR53" s="317">
        <v>-4.5999999999999996</v>
      </c>
    </row>
    <row r="54" spans="1:44" ht="13" x14ac:dyDescent="0.2">
      <c r="A54" s="247"/>
      <c r="AK54" s="318"/>
      <c r="AL54" s="319" t="s">
        <v>517</v>
      </c>
      <c r="AM54" s="320">
        <v>280720</v>
      </c>
      <c r="AN54" s="321">
        <v>51707</v>
      </c>
      <c r="AO54" s="322">
        <v>-12.5</v>
      </c>
      <c r="AP54" s="323">
        <v>98966</v>
      </c>
      <c r="AQ54" s="324">
        <v>-7</v>
      </c>
      <c r="AR54" s="325">
        <v>-5.5</v>
      </c>
    </row>
    <row r="55" spans="1:44" ht="13" x14ac:dyDescent="0.2">
      <c r="A55" s="247"/>
      <c r="AK55" s="303" t="s">
        <v>519</v>
      </c>
      <c r="AL55" s="304"/>
      <c r="AM55" s="312">
        <v>716803</v>
      </c>
      <c r="AN55" s="313">
        <v>133657</v>
      </c>
      <c r="AO55" s="314">
        <v>31.6</v>
      </c>
      <c r="AP55" s="315">
        <v>204757</v>
      </c>
      <c r="AQ55" s="316">
        <v>4</v>
      </c>
      <c r="AR55" s="317">
        <v>27.6</v>
      </c>
    </row>
    <row r="56" spans="1:44" ht="13" x14ac:dyDescent="0.2">
      <c r="A56" s="247"/>
      <c r="AK56" s="318"/>
      <c r="AL56" s="319" t="s">
        <v>517</v>
      </c>
      <c r="AM56" s="320">
        <v>251558</v>
      </c>
      <c r="AN56" s="321">
        <v>46906</v>
      </c>
      <c r="AO56" s="322">
        <v>-9.3000000000000007</v>
      </c>
      <c r="AP56" s="323">
        <v>106071</v>
      </c>
      <c r="AQ56" s="324">
        <v>7.2</v>
      </c>
      <c r="AR56" s="325">
        <v>-16.5</v>
      </c>
    </row>
    <row r="57" spans="1:44" ht="13" x14ac:dyDescent="0.2">
      <c r="A57" s="247"/>
      <c r="AK57" s="303" t="s">
        <v>520</v>
      </c>
      <c r="AL57" s="304"/>
      <c r="AM57" s="312">
        <v>913205</v>
      </c>
      <c r="AN57" s="313">
        <v>172694</v>
      </c>
      <c r="AO57" s="314">
        <v>29.2</v>
      </c>
      <c r="AP57" s="315">
        <v>194971</v>
      </c>
      <c r="AQ57" s="316">
        <v>-4.8</v>
      </c>
      <c r="AR57" s="317">
        <v>34</v>
      </c>
    </row>
    <row r="58" spans="1:44" ht="13" x14ac:dyDescent="0.2">
      <c r="A58" s="247"/>
      <c r="AK58" s="318"/>
      <c r="AL58" s="319" t="s">
        <v>517</v>
      </c>
      <c r="AM58" s="320">
        <v>508559</v>
      </c>
      <c r="AN58" s="321">
        <v>96172</v>
      </c>
      <c r="AO58" s="322">
        <v>105</v>
      </c>
      <c r="AP58" s="323">
        <v>105966</v>
      </c>
      <c r="AQ58" s="324">
        <v>-0.1</v>
      </c>
      <c r="AR58" s="325">
        <v>105.1</v>
      </c>
    </row>
    <row r="59" spans="1:44" ht="13" x14ac:dyDescent="0.2">
      <c r="A59" s="247"/>
      <c r="AK59" s="303" t="s">
        <v>521</v>
      </c>
      <c r="AL59" s="304"/>
      <c r="AM59" s="312">
        <v>1344577</v>
      </c>
      <c r="AN59" s="313">
        <v>258772</v>
      </c>
      <c r="AO59" s="314">
        <v>49.8</v>
      </c>
      <c r="AP59" s="315">
        <v>224172</v>
      </c>
      <c r="AQ59" s="316">
        <v>15</v>
      </c>
      <c r="AR59" s="317">
        <v>34.799999999999997</v>
      </c>
    </row>
    <row r="60" spans="1:44" ht="13" x14ac:dyDescent="0.2">
      <c r="A60" s="247"/>
      <c r="AK60" s="318"/>
      <c r="AL60" s="319" t="s">
        <v>517</v>
      </c>
      <c r="AM60" s="320">
        <v>661094</v>
      </c>
      <c r="AN60" s="321">
        <v>127231</v>
      </c>
      <c r="AO60" s="322">
        <v>32.299999999999997</v>
      </c>
      <c r="AP60" s="323">
        <v>117611</v>
      </c>
      <c r="AQ60" s="324">
        <v>11</v>
      </c>
      <c r="AR60" s="325">
        <v>21.3</v>
      </c>
    </row>
    <row r="61" spans="1:44" ht="13" x14ac:dyDescent="0.2">
      <c r="A61" s="247"/>
      <c r="AK61" s="303" t="s">
        <v>522</v>
      </c>
      <c r="AL61" s="326"/>
      <c r="AM61" s="312">
        <v>825490</v>
      </c>
      <c r="AN61" s="313">
        <v>155012</v>
      </c>
      <c r="AO61" s="314">
        <v>12.4</v>
      </c>
      <c r="AP61" s="315">
        <v>204202</v>
      </c>
      <c r="AQ61" s="327">
        <v>3.6</v>
      </c>
      <c r="AR61" s="317">
        <v>8.8000000000000007</v>
      </c>
    </row>
    <row r="62" spans="1:44" ht="13" x14ac:dyDescent="0.2">
      <c r="A62" s="247"/>
      <c r="AK62" s="318"/>
      <c r="AL62" s="319" t="s">
        <v>517</v>
      </c>
      <c r="AM62" s="320">
        <v>405968</v>
      </c>
      <c r="AN62" s="321">
        <v>76220</v>
      </c>
      <c r="AO62" s="322">
        <v>65.5</v>
      </c>
      <c r="AP62" s="323">
        <v>107007</v>
      </c>
      <c r="AQ62" s="324">
        <v>6.2</v>
      </c>
      <c r="AR62" s="325">
        <v>59.3</v>
      </c>
    </row>
    <row r="63" spans="1:44" ht="13" x14ac:dyDescent="0.2">
      <c r="A63" s="247"/>
    </row>
    <row r="64" spans="1:44" ht="13" x14ac:dyDescent="0.2">
      <c r="A64" s="247"/>
    </row>
    <row r="65" spans="1:46" ht="13" x14ac:dyDescent="0.2">
      <c r="A65" s="247"/>
    </row>
    <row r="66" spans="1:46" ht="13" x14ac:dyDescent="0.2">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2">
      <c r="AS67" s="243"/>
      <c r="AT67" s="243"/>
    </row>
    <row r="70" spans="1:46" ht="13" hidden="1" x14ac:dyDescent="0.2"/>
    <row r="71" spans="1:46" ht="13" hidden="1" x14ac:dyDescent="0.2"/>
    <row r="72" spans="1:46" ht="13" hidden="1" x14ac:dyDescent="0.2"/>
    <row r="73" spans="1:46" ht="13" hidden="1" x14ac:dyDescent="0.2"/>
  </sheetData>
  <sheetProtection algorithmName="SHA-512" hashValue="0KMeR/OAD+ofGr2GcPPiKf8I75FFuy2xWREhoSpTstbfhN5Tqam5BZ65ytK3Voh/vLbn4fvfzs95AcXkqivGrA==" saltValue="MKDTz53Dm0aS62rOahHzm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2"/>
  <cols>
    <col min="1" max="125" width="2.453125" style="242" customWidth="1"/>
    <col min="126" max="16384" width="9" style="241" hidden="1"/>
  </cols>
  <sheetData>
    <row r="1" spans="2:125" ht="13.5" customHeight="1" x14ac:dyDescent="0.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ht="13" x14ac:dyDescent="0.2">
      <c r="B2" s="241"/>
      <c r="DG2" s="241"/>
    </row>
    <row r="3" spans="2:125" ht="13" x14ac:dyDescent="0.2">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ht="13" x14ac:dyDescent="0.2"/>
    <row r="5" spans="2:125" ht="13" x14ac:dyDescent="0.2"/>
    <row r="6" spans="2:125" ht="13" x14ac:dyDescent="0.2"/>
    <row r="7" spans="2:125" ht="13" x14ac:dyDescent="0.2"/>
    <row r="8" spans="2:125" ht="13" x14ac:dyDescent="0.2"/>
    <row r="9" spans="2:125" ht="13" x14ac:dyDescent="0.2">
      <c r="DU9" s="241"/>
    </row>
    <row r="10" spans="2:125" ht="13" x14ac:dyDescent="0.2"/>
    <row r="11" spans="2:125" ht="13" x14ac:dyDescent="0.2"/>
    <row r="12" spans="2:125" ht="13" x14ac:dyDescent="0.2"/>
    <row r="13" spans="2:125" ht="13" x14ac:dyDescent="0.2"/>
    <row r="14" spans="2:125" ht="13" x14ac:dyDescent="0.2"/>
    <row r="15" spans="2:125" ht="13" x14ac:dyDescent="0.2"/>
    <row r="16" spans="2:125" ht="13" x14ac:dyDescent="0.2"/>
    <row r="17" spans="125:125" ht="13" x14ac:dyDescent="0.2">
      <c r="DU17" s="241"/>
    </row>
    <row r="18" spans="125:125" ht="13" x14ac:dyDescent="0.2"/>
    <row r="19" spans="125:125" ht="13" x14ac:dyDescent="0.2"/>
    <row r="20" spans="125:125" ht="13" x14ac:dyDescent="0.2">
      <c r="DU20" s="241"/>
    </row>
    <row r="21" spans="125:125" ht="13" x14ac:dyDescent="0.2">
      <c r="DU21" s="241"/>
    </row>
    <row r="22" spans="125:125" ht="13" x14ac:dyDescent="0.2"/>
    <row r="23" spans="125:125" ht="13" x14ac:dyDescent="0.2"/>
    <row r="24" spans="125:125" ht="13" x14ac:dyDescent="0.2"/>
    <row r="25" spans="125:125" ht="13" x14ac:dyDescent="0.2"/>
    <row r="26" spans="125:125" ht="13" x14ac:dyDescent="0.2"/>
    <row r="27" spans="125:125" ht="13" x14ac:dyDescent="0.2"/>
    <row r="28" spans="125:125" ht="13" x14ac:dyDescent="0.2">
      <c r="DU28" s="241"/>
    </row>
    <row r="29" spans="125:125" ht="13" x14ac:dyDescent="0.2"/>
    <row r="30" spans="125:125" ht="13" x14ac:dyDescent="0.2"/>
    <row r="31" spans="125:125" ht="13" x14ac:dyDescent="0.2"/>
    <row r="32" spans="125:125" ht="13" x14ac:dyDescent="0.2"/>
    <row r="33" spans="2:125" ht="13" x14ac:dyDescent="0.2">
      <c r="B33" s="241"/>
      <c r="G33" s="241"/>
      <c r="I33" s="241"/>
    </row>
    <row r="34" spans="2:125" ht="13" x14ac:dyDescent="0.2">
      <c r="C34" s="241"/>
      <c r="P34" s="241"/>
      <c r="DE34" s="241"/>
      <c r="DH34" s="241"/>
    </row>
    <row r="35" spans="2:125" ht="13" x14ac:dyDescent="0.2">
      <c r="D35" s="241"/>
      <c r="E35" s="241"/>
      <c r="DG35" s="241"/>
      <c r="DJ35" s="241"/>
      <c r="DP35" s="241"/>
      <c r="DQ35" s="241"/>
      <c r="DR35" s="241"/>
      <c r="DS35" s="241"/>
      <c r="DT35" s="241"/>
      <c r="DU35" s="241"/>
    </row>
    <row r="36" spans="2:125" ht="13" x14ac:dyDescent="0.2">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ht="13" x14ac:dyDescent="0.2">
      <c r="DU37" s="241"/>
    </row>
    <row r="38" spans="2:125" ht="13" x14ac:dyDescent="0.2">
      <c r="DT38" s="241"/>
      <c r="DU38" s="241"/>
    </row>
    <row r="39" spans="2:125" ht="13" x14ac:dyDescent="0.2"/>
    <row r="40" spans="2:125" ht="13" x14ac:dyDescent="0.2">
      <c r="DH40" s="241"/>
    </row>
    <row r="41" spans="2:125" ht="13" x14ac:dyDescent="0.2">
      <c r="DE41" s="241"/>
    </row>
    <row r="42" spans="2:125" ht="13" x14ac:dyDescent="0.2">
      <c r="DG42" s="241"/>
      <c r="DJ42" s="241"/>
    </row>
    <row r="43" spans="2:125" ht="13" x14ac:dyDescent="0.2">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ht="13" x14ac:dyDescent="0.2">
      <c r="DU44" s="241"/>
    </row>
    <row r="45" spans="2:125" ht="13" x14ac:dyDescent="0.2"/>
    <row r="46" spans="2:125" ht="13" x14ac:dyDescent="0.2"/>
    <row r="47" spans="2:125" ht="13" x14ac:dyDescent="0.2"/>
    <row r="48" spans="2:125" ht="13" x14ac:dyDescent="0.2">
      <c r="DT48" s="241"/>
      <c r="DU48" s="241"/>
    </row>
    <row r="49" spans="120:125" ht="13" x14ac:dyDescent="0.2">
      <c r="DU49" s="241"/>
    </row>
    <row r="50" spans="120:125" ht="13" x14ac:dyDescent="0.2">
      <c r="DU50" s="241"/>
    </row>
    <row r="51" spans="120:125" ht="13" x14ac:dyDescent="0.2">
      <c r="DP51" s="241"/>
      <c r="DQ51" s="241"/>
      <c r="DR51" s="241"/>
      <c r="DS51" s="241"/>
      <c r="DT51" s="241"/>
      <c r="DU51" s="241"/>
    </row>
    <row r="52" spans="120:125" ht="13" x14ac:dyDescent="0.2"/>
    <row r="53" spans="120:125" ht="13" x14ac:dyDescent="0.2"/>
    <row r="54" spans="120:125" ht="13" x14ac:dyDescent="0.2">
      <c r="DU54" s="241"/>
    </row>
    <row r="55" spans="120:125" ht="13" x14ac:dyDescent="0.2"/>
    <row r="56" spans="120:125" ht="13" x14ac:dyDescent="0.2"/>
    <row r="57" spans="120:125" ht="13" x14ac:dyDescent="0.2"/>
    <row r="58" spans="120:125" ht="13" x14ac:dyDescent="0.2">
      <c r="DU58" s="241"/>
    </row>
    <row r="59" spans="120:125" ht="13" x14ac:dyDescent="0.2"/>
    <row r="60" spans="120:125" ht="13" x14ac:dyDescent="0.2"/>
    <row r="61" spans="120:125" ht="13" x14ac:dyDescent="0.2"/>
    <row r="62" spans="120:125" ht="13" x14ac:dyDescent="0.2"/>
    <row r="63" spans="120:125" ht="13" x14ac:dyDescent="0.2">
      <c r="DU63" s="241"/>
    </row>
    <row r="64" spans="120:125" ht="13" x14ac:dyDescent="0.2">
      <c r="DT64" s="241"/>
      <c r="DU64" s="241"/>
    </row>
    <row r="65" spans="123:125" ht="13" x14ac:dyDescent="0.2"/>
    <row r="66" spans="123:125" ht="13" x14ac:dyDescent="0.2"/>
    <row r="67" spans="123:125" ht="13" x14ac:dyDescent="0.2"/>
    <row r="68" spans="123:125" ht="13" x14ac:dyDescent="0.2"/>
    <row r="69" spans="123:125" ht="13" x14ac:dyDescent="0.2">
      <c r="DS69" s="241"/>
      <c r="DT69" s="241"/>
      <c r="DU69" s="241"/>
    </row>
    <row r="70" spans="123:125" ht="13" x14ac:dyDescent="0.2"/>
    <row r="71" spans="123:125" ht="13" x14ac:dyDescent="0.2"/>
    <row r="72" spans="123:125" ht="13" x14ac:dyDescent="0.2"/>
    <row r="73" spans="123:125" ht="13" x14ac:dyDescent="0.2"/>
    <row r="74" spans="123:125" ht="13" x14ac:dyDescent="0.2"/>
    <row r="75" spans="123:125" ht="13" x14ac:dyDescent="0.2"/>
    <row r="76" spans="123:125" ht="13" x14ac:dyDescent="0.2"/>
    <row r="77" spans="123:125" ht="13" x14ac:dyDescent="0.2"/>
    <row r="78" spans="123:125" ht="13" x14ac:dyDescent="0.2"/>
    <row r="79" spans="123:125" ht="13" x14ac:dyDescent="0.2"/>
    <row r="80" spans="123:125" ht="13" x14ac:dyDescent="0.2"/>
    <row r="81" spans="116:125" ht="13" x14ac:dyDescent="0.2"/>
    <row r="82" spans="116:125" ht="13" x14ac:dyDescent="0.2">
      <c r="DL82" s="241"/>
    </row>
    <row r="83" spans="116:125" ht="13" x14ac:dyDescent="0.2">
      <c r="DM83" s="241"/>
      <c r="DN83" s="241"/>
      <c r="DO83" s="241"/>
      <c r="DP83" s="241"/>
      <c r="DQ83" s="241"/>
      <c r="DR83" s="241"/>
      <c r="DS83" s="241"/>
      <c r="DT83" s="241"/>
      <c r="DU83" s="241"/>
    </row>
    <row r="84" spans="116:125" ht="13" x14ac:dyDescent="0.2"/>
    <row r="85" spans="116:125" ht="13" x14ac:dyDescent="0.2"/>
    <row r="86" spans="116:125" ht="13" x14ac:dyDescent="0.2"/>
    <row r="87" spans="116:125" ht="13" x14ac:dyDescent="0.2"/>
    <row r="88" spans="116:125" ht="13" x14ac:dyDescent="0.2">
      <c r="DU88" s="241"/>
    </row>
    <row r="89" spans="116:125" ht="13" x14ac:dyDescent="0.2"/>
    <row r="90" spans="116:125" ht="13" x14ac:dyDescent="0.2"/>
    <row r="91" spans="116:125" ht="13" x14ac:dyDescent="0.2"/>
    <row r="92" spans="116:125" ht="13.5" customHeight="1" x14ac:dyDescent="0.2"/>
    <row r="93" spans="116:125" ht="13.5" customHeight="1" x14ac:dyDescent="0.2"/>
    <row r="94" spans="116:125" ht="13.5" customHeight="1" x14ac:dyDescent="0.2">
      <c r="DS94" s="241"/>
      <c r="DT94" s="241"/>
      <c r="DU94" s="241"/>
    </row>
    <row r="95" spans="116:125" ht="13.5" customHeight="1" x14ac:dyDescent="0.2">
      <c r="DU95" s="241"/>
    </row>
    <row r="96" spans="116:125" ht="13.5" customHeight="1" x14ac:dyDescent="0.2"/>
    <row r="97" spans="124:125" ht="13.5" customHeight="1" x14ac:dyDescent="0.2"/>
    <row r="98" spans="124:125" ht="13.5" customHeight="1" x14ac:dyDescent="0.2"/>
    <row r="99" spans="124:125" ht="13.5" customHeight="1" x14ac:dyDescent="0.2"/>
    <row r="100" spans="124:125" ht="13.5" customHeight="1" x14ac:dyDescent="0.2"/>
    <row r="101" spans="124:125" ht="13.5" customHeight="1" x14ac:dyDescent="0.2">
      <c r="DU101" s="241"/>
    </row>
    <row r="102" spans="124:125" ht="13.5" customHeight="1" x14ac:dyDescent="0.2"/>
    <row r="103" spans="124:125" ht="13.5" customHeight="1" x14ac:dyDescent="0.2"/>
    <row r="104" spans="124:125" ht="13.5" customHeight="1" x14ac:dyDescent="0.2">
      <c r="DT104" s="241"/>
      <c r="DU104" s="241"/>
    </row>
    <row r="105" spans="124:125" ht="13.5" customHeight="1" x14ac:dyDescent="0.2"/>
    <row r="106" spans="124:125" ht="13.5" customHeight="1" x14ac:dyDescent="0.2"/>
    <row r="107" spans="124:125" ht="13.5" customHeight="1" x14ac:dyDescent="0.2"/>
    <row r="108" spans="124:125" ht="13.5" customHeight="1" x14ac:dyDescent="0.2"/>
    <row r="109" spans="124:125" ht="13.5" customHeight="1" x14ac:dyDescent="0.2"/>
    <row r="110" spans="124:125" ht="13.5" customHeight="1" x14ac:dyDescent="0.2"/>
    <row r="111" spans="124:125" ht="13.5" customHeight="1" x14ac:dyDescent="0.2"/>
    <row r="112" spans="124:125"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1" t="s">
        <v>474</v>
      </c>
    </row>
    <row r="121" spans="125:125" ht="13.5" hidden="1" customHeight="1" x14ac:dyDescent="0.2">
      <c r="DU121" s="241"/>
    </row>
  </sheetData>
  <sheetProtection algorithmName="SHA-512" hashValue="6FfmyLSSWwcuDuqHjpxIc+gCSSS95SRODBJaPQ19mi4LTAetShR7Frgzmun8CRm3lTu5AzoreCPN33bi0qsUlg==" saltValue="Go75UfFHgauW/xMlEEczWQ==" spinCount="100000" sheet="1" objects="1" scenarios="1"/>
  <dataConsolidate/>
  <phoneticPr fontId="2"/>
  <printOptions horizontalCentered="1" verticalCentered="1"/>
  <pageMargins left="0" right="0" top="0.19685039370078741" bottom="0" header="0.39370078740157483" footer="0"/>
  <pageSetup paperSize="8" scale="57"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2"/>
  <cols>
    <col min="1" max="125" width="2.453125" style="242" customWidth="1"/>
    <col min="126" max="142" width="0" style="241" hidden="1" customWidth="1"/>
    <col min="143" max="16384" width="9" style="241" hidden="1"/>
  </cols>
  <sheetData>
    <row r="1" spans="1:125" ht="13.5" customHeight="1" x14ac:dyDescent="0.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ht="13" x14ac:dyDescent="0.2">
      <c r="B2" s="241"/>
      <c r="T2" s="241"/>
    </row>
    <row r="3" spans="1:125" ht="13" x14ac:dyDescent="0.2">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ht="13" x14ac:dyDescent="0.2"/>
    <row r="5" spans="1:125" ht="13" x14ac:dyDescent="0.2"/>
    <row r="6" spans="1:125" ht="13" x14ac:dyDescent="0.2"/>
    <row r="7" spans="1:125" ht="13" x14ac:dyDescent="0.2"/>
    <row r="8" spans="1:125" ht="13" x14ac:dyDescent="0.2"/>
    <row r="9" spans="1:125" ht="13" x14ac:dyDescent="0.2"/>
    <row r="10" spans="1:125" ht="13" x14ac:dyDescent="0.2"/>
    <row r="11" spans="1:125" ht="13" x14ac:dyDescent="0.2"/>
    <row r="12" spans="1:125" ht="13" x14ac:dyDescent="0.2"/>
    <row r="13" spans="1:125" ht="13" x14ac:dyDescent="0.2"/>
    <row r="14" spans="1:125" ht="13" x14ac:dyDescent="0.2"/>
    <row r="15" spans="1:125" ht="13" x14ac:dyDescent="0.2"/>
    <row r="16" spans="1:125" ht="13" x14ac:dyDescent="0.2"/>
    <row r="17" ht="13" x14ac:dyDescent="0.2"/>
    <row r="18" ht="13" x14ac:dyDescent="0.2"/>
    <row r="19" ht="13" x14ac:dyDescent="0.2"/>
    <row r="20" ht="13" x14ac:dyDescent="0.2"/>
    <row r="21" ht="13" x14ac:dyDescent="0.2"/>
    <row r="22" ht="13" x14ac:dyDescent="0.2"/>
    <row r="23" ht="13" x14ac:dyDescent="0.2"/>
    <row r="24" ht="13" x14ac:dyDescent="0.2"/>
    <row r="25" ht="13" x14ac:dyDescent="0.2"/>
    <row r="26" ht="13" x14ac:dyDescent="0.2"/>
    <row r="27" ht="13" x14ac:dyDescent="0.2"/>
    <row r="28" ht="13" x14ac:dyDescent="0.2"/>
    <row r="29" ht="13" x14ac:dyDescent="0.2"/>
    <row r="30" ht="13" x14ac:dyDescent="0.2"/>
    <row r="31" ht="13" x14ac:dyDescent="0.2"/>
    <row r="32" ht="13" x14ac:dyDescent="0.2"/>
    <row r="33" spans="2:125" ht="13" x14ac:dyDescent="0.2">
      <c r="B33" s="241"/>
      <c r="G33" s="241"/>
      <c r="I33" s="241"/>
    </row>
    <row r="34" spans="2:125" ht="13" x14ac:dyDescent="0.2">
      <c r="C34" s="241"/>
      <c r="P34" s="241"/>
      <c r="R34" s="241"/>
      <c r="U34" s="241"/>
    </row>
    <row r="35" spans="2:125" ht="13" x14ac:dyDescent="0.2">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ht="13" x14ac:dyDescent="0.2">
      <c r="F36" s="241"/>
      <c r="H36" s="241"/>
      <c r="J36" s="241"/>
      <c r="K36" s="241"/>
      <c r="L36" s="241"/>
      <c r="M36" s="241"/>
      <c r="N36" s="241"/>
      <c r="O36" s="241"/>
      <c r="Q36" s="241"/>
      <c r="S36" s="241"/>
      <c r="V36" s="241"/>
    </row>
    <row r="37" spans="2:125" ht="13" x14ac:dyDescent="0.2"/>
    <row r="38" spans="2:125" ht="13" x14ac:dyDescent="0.2"/>
    <row r="39" spans="2:125" ht="13" x14ac:dyDescent="0.2"/>
    <row r="40" spans="2:125" ht="13" x14ac:dyDescent="0.2">
      <c r="U40" s="241"/>
    </row>
    <row r="41" spans="2:125" ht="13" x14ac:dyDescent="0.2">
      <c r="R41" s="241"/>
    </row>
    <row r="42" spans="2:125" ht="13" x14ac:dyDescent="0.2">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ht="13" x14ac:dyDescent="0.2">
      <c r="Q43" s="241"/>
      <c r="S43" s="241"/>
      <c r="V43" s="241"/>
    </row>
    <row r="44" spans="2:125" ht="13" x14ac:dyDescent="0.2"/>
    <row r="45" spans="2:125" ht="13" x14ac:dyDescent="0.2"/>
    <row r="46" spans="2:125" ht="13" x14ac:dyDescent="0.2"/>
    <row r="47" spans="2:125" ht="13" x14ac:dyDescent="0.2"/>
    <row r="48" spans="2:125" ht="13" x14ac:dyDescent="0.2"/>
    <row r="49" ht="13" x14ac:dyDescent="0.2"/>
    <row r="50" ht="13" x14ac:dyDescent="0.2"/>
    <row r="51" ht="13" x14ac:dyDescent="0.2"/>
    <row r="52" ht="13" x14ac:dyDescent="0.2"/>
    <row r="53" ht="13" x14ac:dyDescent="0.2"/>
    <row r="54" ht="13" x14ac:dyDescent="0.2"/>
    <row r="55" ht="13" x14ac:dyDescent="0.2"/>
    <row r="56" ht="13" x14ac:dyDescent="0.2"/>
    <row r="57" ht="13" x14ac:dyDescent="0.2"/>
    <row r="58" ht="13" x14ac:dyDescent="0.2"/>
    <row r="59" ht="13" x14ac:dyDescent="0.2"/>
    <row r="60" ht="13" x14ac:dyDescent="0.2"/>
    <row r="61" ht="13" x14ac:dyDescent="0.2"/>
    <row r="62" ht="13" x14ac:dyDescent="0.2"/>
    <row r="63" ht="13" x14ac:dyDescent="0.2"/>
    <row r="64" ht="13" x14ac:dyDescent="0.2"/>
    <row r="65" ht="13" x14ac:dyDescent="0.2"/>
    <row r="66" ht="13" x14ac:dyDescent="0.2"/>
    <row r="67" ht="13" x14ac:dyDescent="0.2"/>
    <row r="68" ht="13" x14ac:dyDescent="0.2"/>
    <row r="69" ht="13" x14ac:dyDescent="0.2"/>
    <row r="70" ht="13" x14ac:dyDescent="0.2"/>
    <row r="71" ht="13" x14ac:dyDescent="0.2"/>
    <row r="72" ht="13" x14ac:dyDescent="0.2"/>
    <row r="73" ht="13" x14ac:dyDescent="0.2"/>
    <row r="74" ht="13" x14ac:dyDescent="0.2"/>
    <row r="75" ht="13" x14ac:dyDescent="0.2"/>
    <row r="76" ht="13" x14ac:dyDescent="0.2"/>
    <row r="77" ht="13" x14ac:dyDescent="0.2"/>
    <row r="78" ht="13" x14ac:dyDescent="0.2"/>
    <row r="79" ht="13" x14ac:dyDescent="0.2"/>
    <row r="80" ht="13" x14ac:dyDescent="0.2"/>
    <row r="81" ht="13" x14ac:dyDescent="0.2"/>
    <row r="82" ht="13" x14ac:dyDescent="0.2"/>
    <row r="83" ht="13" x14ac:dyDescent="0.2"/>
    <row r="84" ht="13" x14ac:dyDescent="0.2"/>
    <row r="85" ht="13" x14ac:dyDescent="0.2"/>
    <row r="86" ht="13" x14ac:dyDescent="0.2"/>
    <row r="87" ht="13" x14ac:dyDescent="0.2"/>
    <row r="88" ht="13" x14ac:dyDescent="0.2"/>
    <row r="89" ht="13" x14ac:dyDescent="0.2"/>
    <row r="90" ht="13" x14ac:dyDescent="0.2"/>
    <row r="91" ht="13"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spans="125:125" ht="13.5" customHeight="1" x14ac:dyDescent="0.2"/>
    <row r="114" spans="125:125" ht="13.5" customHeight="1" x14ac:dyDescent="0.2"/>
    <row r="115" spans="125:125" ht="13.5" customHeight="1" x14ac:dyDescent="0.2"/>
    <row r="116" spans="125:125" ht="13.5" customHeight="1" x14ac:dyDescent="0.2">
      <c r="DU116" s="242" t="s">
        <v>474</v>
      </c>
    </row>
  </sheetData>
  <sheetProtection algorithmName="SHA-512" hashValue="7woEvsKdc2yAczvNTyEFFw+MPOuYwaLidou87saYDvxvW+tOIbIk02zV3+c/DPzaPqglWQS9pkA2+KJbnvErmg==" saltValue="lxgOknolVYi+HUfcXyakzw==" spinCount="100000" sheet="1" objects="1" scenarios="1"/>
  <dataConsolidate/>
  <phoneticPr fontId="2"/>
  <printOptions horizontalCentered="1" verticalCentered="1"/>
  <pageMargins left="0" right="0" top="0.19685039370078741" bottom="0" header="0.39370078740157483" footer="0"/>
  <pageSetup paperSize="8" scale="57"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x14ac:dyDescent="0.2"/>
  <cols>
    <col min="1" max="1" width="8.26953125" style="1" customWidth="1"/>
    <col min="2" max="16" width="14.6328125" style="1" customWidth="1"/>
    <col min="17" max="16384" width="0" style="1" hidden="1"/>
  </cols>
  <sheetData>
    <row r="1" ht="16.5" customHeight="1" x14ac:dyDescent="0.2"/>
    <row r="2" ht="16.5" customHeight="1" x14ac:dyDescent="0.2"/>
    <row r="3" ht="16.5" customHeight="1" x14ac:dyDescent="0.2"/>
    <row r="4" ht="16.5" customHeight="1" x14ac:dyDescent="0.2"/>
    <row r="5" ht="16.5" customHeight="1" x14ac:dyDescent="0.2"/>
    <row r="6" ht="16.5" customHeight="1" x14ac:dyDescent="0.2"/>
    <row r="7" ht="16.5" customHeight="1" x14ac:dyDescent="0.2"/>
    <row r="8" ht="16.5" customHeight="1" x14ac:dyDescent="0.2"/>
    <row r="9" ht="16.5" customHeight="1" x14ac:dyDescent="0.2"/>
    <row r="10" ht="16.5" customHeight="1" x14ac:dyDescent="0.2"/>
    <row r="11" ht="16.5" customHeight="1" x14ac:dyDescent="0.2"/>
    <row r="12" ht="16.5" customHeight="1" x14ac:dyDescent="0.2"/>
    <row r="13" ht="16.5" customHeight="1" x14ac:dyDescent="0.2"/>
    <row r="14" ht="16.5" customHeight="1" x14ac:dyDescent="0.2"/>
    <row r="15" ht="16.5" customHeight="1" x14ac:dyDescent="0.2"/>
    <row r="16" ht="16.5" customHeight="1" x14ac:dyDescent="0.2"/>
    <row r="17" ht="16.5" customHeight="1" x14ac:dyDescent="0.2"/>
    <row r="18" ht="16.5" customHeight="1" x14ac:dyDescent="0.2"/>
    <row r="19" ht="16.5" customHeight="1" x14ac:dyDescent="0.2"/>
    <row r="20" ht="16.5" customHeight="1" x14ac:dyDescent="0.2"/>
    <row r="21" ht="16.5" customHeight="1" x14ac:dyDescent="0.2"/>
    <row r="22" ht="16.5" customHeight="1" x14ac:dyDescent="0.2"/>
    <row r="23" ht="16.5" customHeight="1" x14ac:dyDescent="0.2"/>
    <row r="24" ht="16.5" customHeight="1" x14ac:dyDescent="0.2"/>
    <row r="25" ht="16.5" customHeight="1" x14ac:dyDescent="0.2"/>
    <row r="26" ht="16.5" customHeight="1" x14ac:dyDescent="0.2"/>
    <row r="27" ht="16.5" customHeight="1" x14ac:dyDescent="0.2"/>
    <row r="28" ht="16.5" customHeight="1" x14ac:dyDescent="0.2"/>
    <row r="29" ht="16.5" customHeight="1" x14ac:dyDescent="0.2"/>
    <row r="30" ht="16.5" customHeight="1" x14ac:dyDescent="0.2"/>
    <row r="31" ht="16.5" customHeight="1" x14ac:dyDescent="0.2"/>
    <row r="32" ht="16.5" customHeight="1" x14ac:dyDescent="0.2"/>
    <row r="33" spans="2:10" ht="16.5" customHeight="1" x14ac:dyDescent="0.2"/>
    <row r="34" spans="2:10" ht="16.5" customHeight="1" x14ac:dyDescent="0.2"/>
    <row r="35" spans="2:10" ht="16.5" customHeight="1" x14ac:dyDescent="0.2"/>
    <row r="36" spans="2:10" ht="16.5" customHeight="1" x14ac:dyDescent="0.2"/>
    <row r="37" spans="2:10" ht="16.5" customHeight="1" x14ac:dyDescent="0.2"/>
    <row r="38" spans="2:10" ht="16.5" customHeight="1" x14ac:dyDescent="0.2"/>
    <row r="39" spans="2:10" ht="16.5" customHeight="1" x14ac:dyDescent="0.2"/>
    <row r="40" spans="2:10" ht="16.5" customHeight="1" x14ac:dyDescent="0.2"/>
    <row r="41" spans="2:10" ht="16.5" customHeight="1" x14ac:dyDescent="0.2"/>
    <row r="42" spans="2:10" ht="16.5" customHeight="1" x14ac:dyDescent="0.2"/>
    <row r="43" spans="2:10" ht="16.5" customHeight="1" x14ac:dyDescent="0.2"/>
    <row r="44" spans="2:10" ht="16.5" customHeight="1" x14ac:dyDescent="0.2"/>
    <row r="45" spans="2:10" ht="29.25" customHeight="1" thickBot="1" x14ac:dyDescent="0.25">
      <c r="B45" s="2"/>
      <c r="C45" s="2"/>
      <c r="D45" s="2"/>
      <c r="E45" s="2"/>
      <c r="F45" s="2"/>
      <c r="G45" s="2"/>
      <c r="H45" s="2"/>
      <c r="I45" s="2"/>
      <c r="J45" s="3" t="s">
        <v>0</v>
      </c>
    </row>
    <row r="46" spans="2:10" ht="29.25" customHeight="1" thickBot="1" x14ac:dyDescent="0.3">
      <c r="B46" s="4" t="s">
        <v>1</v>
      </c>
      <c r="C46" s="5"/>
      <c r="D46" s="5"/>
      <c r="E46" s="6" t="s">
        <v>2</v>
      </c>
      <c r="F46" s="7" t="s">
        <v>524</v>
      </c>
      <c r="G46" s="8" t="s">
        <v>525</v>
      </c>
      <c r="H46" s="8" t="s">
        <v>526</v>
      </c>
      <c r="I46" s="8" t="s">
        <v>527</v>
      </c>
      <c r="J46" s="9" t="s">
        <v>528</v>
      </c>
    </row>
    <row r="47" spans="2:10" ht="57.75" customHeight="1" x14ac:dyDescent="0.2">
      <c r="B47" s="10"/>
      <c r="C47" s="1126" t="s">
        <v>3</v>
      </c>
      <c r="D47" s="1126"/>
      <c r="E47" s="1127"/>
      <c r="F47" s="11">
        <v>24.92</v>
      </c>
      <c r="G47" s="12">
        <v>26.89</v>
      </c>
      <c r="H47" s="12">
        <v>28.08</v>
      </c>
      <c r="I47" s="12">
        <v>28.59</v>
      </c>
      <c r="J47" s="13">
        <v>27.19</v>
      </c>
    </row>
    <row r="48" spans="2:10" ht="57.75" customHeight="1" x14ac:dyDescent="0.2">
      <c r="B48" s="14"/>
      <c r="C48" s="1128" t="s">
        <v>4</v>
      </c>
      <c r="D48" s="1128"/>
      <c r="E48" s="1129"/>
      <c r="F48" s="15">
        <v>0.66</v>
      </c>
      <c r="G48" s="16">
        <v>1.37</v>
      </c>
      <c r="H48" s="16">
        <v>1.31</v>
      </c>
      <c r="I48" s="16">
        <v>1.17</v>
      </c>
      <c r="J48" s="17">
        <v>1.25</v>
      </c>
    </row>
    <row r="49" spans="2:10" ht="57.75" customHeight="1" thickBot="1" x14ac:dyDescent="0.25">
      <c r="B49" s="18"/>
      <c r="C49" s="1130" t="s">
        <v>5</v>
      </c>
      <c r="D49" s="1130"/>
      <c r="E49" s="1131"/>
      <c r="F49" s="19" t="s">
        <v>529</v>
      </c>
      <c r="G49" s="20">
        <v>4.09</v>
      </c>
      <c r="H49" s="20" t="s">
        <v>530</v>
      </c>
      <c r="I49" s="20" t="s">
        <v>531</v>
      </c>
      <c r="J49" s="21" t="s">
        <v>532</v>
      </c>
    </row>
    <row r="50" spans="2:10" ht="13" x14ac:dyDescent="0.2"/>
  </sheetData>
  <sheetProtection algorithmName="SHA-512" hashValue="IMQ1y2VP7+Td7V7ggL1ayC0OtDLAICjo52de/FEkugA0lHaC+pJltm1Hmr8W5HDhpxIGco9YjyKAt6Gez/OlRA==" saltValue="AitqPacR57u0y3Dw8pY5u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幸田 崇平</cp:lastModifiedBy>
  <cp:lastPrinted>2026-03-13T00:22:11Z</cp:lastPrinted>
  <dcterms:created xsi:type="dcterms:W3CDTF">2026-02-23T10:00:23Z</dcterms:created>
  <dcterms:modified xsi:type="dcterms:W3CDTF">2026-03-23T05:46:35Z</dcterms:modified>
  <cp:category/>
</cp:coreProperties>
</file>