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3　市町村回答\17 南九州市●(西川)\03_南九州市回答\"/>
    </mc:Choice>
  </mc:AlternateContent>
  <xr:revisionPtr revIDLastSave="0" documentId="13_ncr:1_{25F0A570-18CA-48EF-9B3A-64F20B3DFB4A}"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l="1"/>
  <c r="BW34" i="10" l="1"/>
  <c r="BW35" i="10" s="1"/>
  <c r="BW36" i="10" s="1"/>
  <c r="BW37" i="10" s="1"/>
  <c r="BW38" i="10" s="1"/>
  <c r="BW39" i="10" s="1"/>
  <c r="BW40" i="10" s="1"/>
  <c r="CO34" i="10" l="1"/>
  <c r="CO35" i="10" s="1"/>
</calcChain>
</file>

<file path=xl/sharedStrings.xml><?xml version="1.0" encoding="utf-8"?>
<sst xmlns="http://schemas.openxmlformats.org/spreadsheetml/2006/main" count="1079" uniqueCount="563">
  <si>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</si>
  <si>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</si>
  <si>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</si>
  <si>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</si>
  <si>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</si>
  <si>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</si>
  <si>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</si>
  <si>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</si>
  <si>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</si>
  <si>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</si>
  <si>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</si>
  <si>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</si>
  <si>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</si>
  <si>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</si>
  <si>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</si>
  <si>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</si>
  <si>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</si>
  <si>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</si>
  <si>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</si>
  <si>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</si>
  <si>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</si>
  <si>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</si>
  <si>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</si>
  <si>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</si>
  <si>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</si>
  <si>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</si>
  <si>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</si>
  <si>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</si>
  <si>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</si>
  <si>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</si>
  <si>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</si>
  <si>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</si>
  <si>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</si>
  <si>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</si>
  <si>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</si>
  <si>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</si>
  <si>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</si>
  <si>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</si>
  <si>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</si>
  <si>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</si>
  <si>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</si>
  <si>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</si>
  <si>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</si>
  <si>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</si>
  <si>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</si>
  <si>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</si>
  <si>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</si>
  <si>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</si>
  <si>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</si>
  <si>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</si>
  <si>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</si>
  <si>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</si>
  <si>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</si>
  <si>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</si>
  <si>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</si>
  <si>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</si>
  <si>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</si>
  <si>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</si>
  <si>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</si>
  <si>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</si>
  <si>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</si>
  <si>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</si>
  <si>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</si>
  <si>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</si>
  <si>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</si>
  <si>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</si>
  <si>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</si>
  <si>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</si>
  <si>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</si>
  <si>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</si>
  <si>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</si>
  <si>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</si>
  <si>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</si>
  <si>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</si>
  <si>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</si>
  <si>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</si>
  <si>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</si>
  <si>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</si>
  <si>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</si>
  <si>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</si>
  <si>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</si>
  <si>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</si>
  <si>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</si>
  <si>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</si>
  <si>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</si>
  <si>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</si>
  <si>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</si>
  <si>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</si>
  <si>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</si>
  <si>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</si>
  <si>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</si>
  <si>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</si>
  <si>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</si>
  <si>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</si>
  <si>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南九州市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</si>
  <si>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</si>
  <si>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</si>
  <si>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</si>
  <si>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</si>
  <si>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</si>
  <si>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</si>
  <si>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</si>
  <si>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</si>
  <si>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</si>
  <si>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</si>
  <si>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</si>
  <si>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</si>
  <si>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</si>
  <si>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</si>
  <si>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</si>
  <si>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</si>
  <si>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</si>
  <si>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</si>
  <si>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</si>
  <si>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</si>
  <si>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</si>
  <si>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</si>
  <si>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</si>
  <si>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</si>
  <si>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</si>
  <si>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</si>
  <si>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</si>
  <si>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</si>
  <si>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</si>
  <si>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</si>
  <si>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</si>
  <si>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</si>
  <si>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</si>
  <si>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</si>
  <si>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</si>
  <si>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</si>
  <si>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</si>
  <si>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</si>
  <si>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</si>
  <si>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</si>
  <si>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</si>
  <si>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</si>
  <si>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</si>
  <si>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</si>
  <si>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</si>
  <si>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</si>
  <si>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</si>
  <si>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</si>
  <si>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</si>
  <si>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</si>
  <si>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</si>
  <si>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</si>
  <si>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</si>
  <si>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</si>
  <si>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</si>
  <si>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</si>
  <si>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</si>
  <si>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</si>
  <si>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</si>
  <si>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</si>
  <si>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</si>
  <si>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</si>
  <si>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</si>
  <si>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</si>
  <si>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</si>
  <si>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</si>
  <si>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</si>
  <si>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</si>
  <si>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</si>
  <si>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</si>
  <si>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</si>
  <si>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</si>
  <si>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</si>
  <si>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</si>
  <si>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</si>
  <si>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</si>
  <si>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</si>
  <si>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</si>
  <si>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</si>
  <si>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</si>
  <si>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</si>
  <si>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</si>
  <si>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</si>
  <si>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</si>
  <si>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</si>
  <si>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</si>
  <si>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</si>
  <si>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</si>
  <si>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</si>
  <si>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</si>
  <si>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</si>
  <si>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</si>
  <si>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</si>
  <si>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</si>
  <si>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</si>
  <si>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</si>
  <si>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</si>
  <si>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</si>
  <si>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</si>
  <si>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</si>
  <si>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</si>
  <si>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</si>
  <si>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</si>
  <si>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</si>
  <si>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</si>
  <si>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</si>
  <si>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</si>
  <si>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</si>
  <si>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鹿児島県南九州市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</si>
  <si>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</si>
  <si>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</si>
  <si>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</si>
  <si>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</si>
  <si>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</si>
  <si>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</si>
  <si>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</si>
  <si>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</si>
  <si>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</si>
  <si>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</si>
  <si>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</si>
  <si>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</si>
  <si>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</si>
  <si>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</si>
  <si>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</si>
  <si>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</si>
  <si>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</si>
  <si>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</si>
  <si>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</si>
  <si>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</si>
  <si>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</si>
  <si>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</si>
  <si>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</si>
  <si>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</si>
  <si>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</si>
  <si>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</si>
  <si>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</si>
  <si>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</si>
  <si>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</si>
  <si>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</si>
  <si>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</si>
  <si>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</si>
  <si>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</si>
  <si>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</si>
  <si>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</si>
  <si>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</si>
  <si>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</si>
  <si>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</si>
  <si>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</si>
  <si>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</si>
  <si>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</si>
  <si>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</si>
  <si>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</si>
  <si>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</si>
  <si>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</si>
  <si>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</si>
  <si>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</si>
  <si>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</si>
  <si>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</si>
  <si>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</si>
  <si>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</si>
  <si>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</si>
  <si>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</si>
  <si>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</si>
  <si>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</si>
  <si>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</si>
  <si>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</si>
  <si>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</si>
  <si>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</si>
  <si>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</si>
  <si>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</si>
  <si>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</si>
  <si>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</si>
  <si>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</si>
  <si>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</si>
  <si>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</si>
  <si>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</si>
  <si>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</si>
  <si>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</si>
  <si>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</si>
  <si>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</si>
  <si>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</si>
  <si>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</si>
  <si>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</si>
  <si>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</si>
  <si>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</si>
  <si>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</si>
  <si>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</si>
  <si>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</si>
  <si>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</si>
  <si>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</si>
  <si>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</si>
  <si>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</si>
  <si>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</si>
  <si>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</si>
  <si>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</si>
  <si>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</si>
  <si>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</si>
  <si>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</si>
  <si>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</si>
  <si>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</si>
  <si>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</si>
  <si>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</si>
  <si>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</si>
  <si>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</si>
  <si>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</si>
  <si>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</si>
  <si>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</si>
  <si>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</si>
  <si>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</si>
  <si>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</si>
  <si>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</si>
  <si>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</si>
  <si>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</si>
  <si>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</si>
  <si>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</si>
  <si>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</si>
  <si>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</si>
  <si>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</si>
  <si>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</si>
  <si>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</si>
  <si>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</si>
  <si>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</si>
  <si>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</si>
  <si>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</si>
  <si>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</si>
  <si>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</si>
  <si>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</si>
  <si>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</si>
  <si>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</si>
  <si>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</si>
  <si>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</si>
  <si>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</si>
  <si>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</si>
  <si>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</si>
  <si>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</si>
  <si>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</si>
  <si>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</si>
  <si>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</si>
  <si>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</si>
  <si>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</si>
  <si>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</si>
  <si>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</si>
  <si>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</si>
  <si>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</si>
  <si>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</si>
  <si>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</si>
  <si>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</si>
  <si>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</si>
  <si>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</si>
  <si>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</si>
  <si>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</si>
  <si>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</si>
  <si>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</si>
  <si>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</si>
  <si>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</si>
  <si>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</si>
  <si>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</si>
  <si>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</si>
  <si>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</si>
  <si>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鹿児島県南九州市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</si>
  <si>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</si>
  <si>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</si>
  <si>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</si>
  <si>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</si>
  <si>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</si>
  <si>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</si>
  <si>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</si>
  <si>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</si>
  <si>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</si>
  <si>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</si>
  <si>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</si>
  <si>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</si>
  <si>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</si>
  <si>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</si>
  <si>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</si>
  <si>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</si>
  <si>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</si>
  <si>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</si>
  <si>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</si>
  <si>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</si>
  <si>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</si>
  <si>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</si>
  <si>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</si>
  <si>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</si>
  <si>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</si>
  <si>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</si>
  <si>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</si>
  <si>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</si>
  <si>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</si>
  <si>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</si>
  <si>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</si>
  <si>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</si>
  <si>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</si>
  <si>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</si>
  <si>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</si>
  <si>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</si>
  <si>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</si>
  <si>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</si>
  <si>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農業集落排水事業会計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</si>
  <si>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</si>
  <si>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</si>
  <si>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</si>
  <si>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</si>
  <si>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</si>
  <si>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</si>
  <si>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</si>
  <si>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</si>
  <si>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</si>
  <si>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</si>
  <si>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</si>
  <si>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</si>
  <si>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</si>
  <si>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</si>
  <si>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</si>
  <si>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</si>
  <si>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</si>
  <si>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</si>
  <si>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</si>
  <si>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</si>
  <si>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</si>
  <si>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</si>
  <si>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</si>
  <si>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</si>
  <si>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</si>
  <si>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</si>
  <si>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</si>
  <si>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</si>
  <si>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</si>
  <si>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</si>
  <si>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</si>
  <si>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</si>
  <si>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</si>
  <si>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</si>
  <si>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</si>
  <si>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</si>
  <si>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</si>
  <si>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</si>
  <si>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</si>
  <si>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</si>
  <si>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</si>
  <si>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</si>
  <si>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</si>
  <si>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</si>
  <si>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</si>
  <si>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</si>
  <si>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</si>
  <si>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</si>
  <si>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</si>
  <si>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</si>
  <si>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</si>
  <si>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</si>
  <si>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</si>
  <si>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</si>
  <si>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</si>
  <si>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</si>
  <si>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</si>
  <si>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</si>
  <si>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</si>
  <si>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</si>
  <si>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</si>
  <si>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</si>
  <si>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</si>
  <si>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</si>
  <si>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</si>
  <si>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</si>
  <si>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</si>
  <si>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</si>
  <si>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</si>
  <si>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</si>
  <si>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</si>
  <si>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</si>
  <si>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</si>
  <si>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</si>
  <si>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</si>
  <si>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</si>
  <si>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</si>
  <si>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</si>
  <si>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</si>
  <si>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</si>
  <si>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</si>
  <si>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</si>
  <si>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</si>
  <si>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</si>
  <si>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</si>
  <si>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</si>
  <si>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</si>
  <si>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</si>
  <si>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</si>
  <si>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</si>
  <si>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</si>
  <si>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</si>
  <si>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</si>
  <si>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</si>
  <si>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</si>
  <si>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</si>
  <si>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</si>
  <si>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</si>
  <si>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</si>
  <si>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</si>
  <si>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</si>
  <si>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</si>
  <si>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</si>
  <si>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</si>
  <si>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</si>
  <si>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</si>
  <si>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</si>
  <si>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</si>
  <si>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</si>
  <si>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</si>
  <si>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</si>
  <si>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</si>
  <si>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</si>
  <si>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</si>
  <si>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</si>
  <si>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</si>
  <si>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</si>
  <si>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</si>
  <si>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</si>
  <si>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</si>
  <si>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</si>
  <si>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</si>
  <si>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</si>
  <si>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</si>
  <si>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</si>
  <si>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</si>
  <si>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</si>
  <si>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</si>
  <si>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</si>
  <si>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</si>
  <si>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</si>
  <si>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</si>
  <si>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</si>
  <si>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</si>
  <si>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</si>
  <si>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</si>
  <si>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0.49</t>
  </si>
  <si>
    <t>▲ 0.11</t>
  </si>
  <si>
    <t>▲ 2.69</t>
  </si>
  <si>
    <t>▲ 5.50</t>
  </si>
  <si>
    <t>一般会計</t>
  </si>
  <si>
    <t>水道事業会計</t>
  </si>
  <si>
    <t>介護保険事業特別会計</t>
  </si>
  <si>
    <t>公共下水道事業会計</t>
  </si>
  <si>
    <t>国民健康保険事業特別会計</t>
  </si>
  <si>
    <t>農業集落排水事業会計</t>
  </si>
  <si>
    <t>後期高齢者医療特別会計</t>
  </si>
  <si>
    <t>その他会計（赤字）</t>
  </si>
  <si>
    <t>その他会計（黒字）</t>
  </si>
  <si>
    <t>R02</t>
    <phoneticPr fontId="5"/>
  </si>
  <si>
    <t>R03</t>
    <phoneticPr fontId="5"/>
  </si>
  <si>
    <t>R04</t>
    <phoneticPr fontId="5"/>
  </si>
  <si>
    <t>R05</t>
    <phoneticPr fontId="5"/>
  </si>
  <si>
    <t>R06</t>
    <phoneticPr fontId="5"/>
  </si>
  <si>
    <t>（有）川辺やすらぎの郷</t>
    <rPh sb="1" eb="2">
      <t>ユウ</t>
    </rPh>
    <rPh sb="3" eb="5">
      <t>カワナベ</t>
    </rPh>
    <rPh sb="10" eb="11">
      <t>サト</t>
    </rPh>
    <phoneticPr fontId="2"/>
  </si>
  <si>
    <t>（株）南薩木材加工センター</t>
    <rPh sb="1" eb="2">
      <t>カブ</t>
    </rPh>
    <rPh sb="3" eb="5">
      <t>ナンサツ</t>
    </rPh>
    <rPh sb="5" eb="7">
      <t>モクザイ</t>
    </rPh>
    <rPh sb="7" eb="9">
      <t>カコウ</t>
    </rPh>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</si>
  <si>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</si>
  <si>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</si>
  <si>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南薩地区衛生管理組合</t>
    <rPh sb="0" eb="2">
      <t>ナンサツ</t>
    </rPh>
    <rPh sb="2" eb="4">
      <t>チク</t>
    </rPh>
    <rPh sb="4" eb="6">
      <t>エイセイ</t>
    </rPh>
    <rPh sb="6" eb="8">
      <t>カンリ</t>
    </rPh>
    <rPh sb="8" eb="10">
      <t>クミアイ</t>
    </rPh>
    <phoneticPr fontId="2"/>
  </si>
  <si>
    <t>指宿南九州消防組合</t>
    <rPh sb="0" eb="2">
      <t>イブスキ</t>
    </rPh>
    <rPh sb="2" eb="3">
      <t>ミナミ</t>
    </rPh>
    <rPh sb="3" eb="5">
      <t>キュウシュウ</t>
    </rPh>
    <rPh sb="5" eb="7">
      <t>ショウボウ</t>
    </rPh>
    <rPh sb="7" eb="9">
      <t>クミアイ</t>
    </rPh>
    <phoneticPr fontId="2"/>
  </si>
  <si>
    <t>指宿広域市町村圏組合</t>
    <rPh sb="0" eb="2">
      <t>イブスキ</t>
    </rPh>
    <rPh sb="2" eb="4">
      <t>コウイキ</t>
    </rPh>
    <rPh sb="4" eb="5">
      <t>シ</t>
    </rPh>
    <rPh sb="5" eb="7">
      <t>チョウソン</t>
    </rPh>
    <rPh sb="7" eb="8">
      <t>ケン</t>
    </rPh>
    <rPh sb="8" eb="10">
      <t>クミアイ</t>
    </rPh>
    <phoneticPr fontId="2"/>
  </si>
  <si>
    <t>南薩介護保険事務組合</t>
    <rPh sb="0" eb="2">
      <t>ナンサツ</t>
    </rPh>
    <rPh sb="2" eb="4">
      <t>カイゴ</t>
    </rPh>
    <rPh sb="4" eb="6">
      <t>ホケン</t>
    </rPh>
    <rPh sb="6" eb="8">
      <t>ジム</t>
    </rPh>
    <rPh sb="8" eb="10">
      <t>クミアイ</t>
    </rPh>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</si>
  <si>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</si>
  <si>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</si>
  <si>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きばいやんせ南九州市ふるさと基金</t>
    <phoneticPr fontId="5"/>
  </si>
  <si>
    <t>庁舎建設整備基金</t>
    <phoneticPr fontId="5"/>
  </si>
  <si>
    <t>公共施設等整備基金</t>
    <phoneticPr fontId="5"/>
  </si>
  <si>
    <t>平和基金</t>
    <phoneticPr fontId="5"/>
  </si>
  <si>
    <t>学校整備積立基金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</si>
</sst>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96469</c:v>
                </c:pt>
                <c:pt idx="2">
                  <c:v>85743</c:v>
                </c:pt>
                <c:pt idx="3">
                  <c:v>92509</c:v>
                </c:pt>
                <c:pt idx="4">
                  <c:v>98544</c:v>
                </c:pt>
              </c:numCache>
            </c:numRef>
          </c:val>
          <c:smooth val="0"/>
          <c:extLst>
            <c:ext xmlns:c16="http://schemas.microsoft.com/office/drawing/2014/chart" uri="{C3380CC4-5D6E-409C-BE32-E72D297353CC}">
              <c16:uniqueId val="{00000000-B141-4C14-AD7A-3B9F5631D6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65121</c:v>
                </c:pt>
                <c:pt idx="1">
                  <c:v>102114</c:v>
                </c:pt>
                <c:pt idx="2">
                  <c:v>94573</c:v>
                </c:pt>
                <c:pt idx="3">
                  <c:v>128303</c:v>
                </c:pt>
                <c:pt idx="4">
                  <c:v>175787</c:v>
                </c:pt>
              </c:numCache>
            </c:numRef>
          </c:val>
          <c:smooth val="0"/>
          <c:extLst>
            <c:ext xmlns:c16="http://schemas.microsoft.com/office/drawing/2014/chart" uri="{C3380CC4-5D6E-409C-BE32-E72D297353CC}">
              <c16:uniqueId val="{00000001-B141-4C14-AD7A-3B9F5631D6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5.01</c:v>
                </c:pt>
                <c:pt idx="1">
                  <c:v>4.62</c:v>
                </c:pt>
                <c:pt idx="2">
                  <c:v>5.13</c:v>
                </c:pt>
                <c:pt idx="3">
                  <c:v>5.17</c:v>
                </c:pt>
                <c:pt idx="4">
                  <c:v>5.18</c:v>
                </c:pt>
              </c:numCache>
            </c:numRef>
          </c:val>
          <c:extLst>
            <c:ext xmlns:c16="http://schemas.microsoft.com/office/drawing/2014/chart" uri="{C3380CC4-5D6E-409C-BE32-E72D297353CC}">
              <c16:uniqueId val="{00000000-8698-42B7-BCF1-678BC8FFFE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25.76</c:v>
                </c:pt>
                <c:pt idx="1">
                  <c:v>27.01</c:v>
                </c:pt>
                <c:pt idx="2">
                  <c:v>30.72</c:v>
                </c:pt>
                <c:pt idx="3">
                  <c:v>30.83</c:v>
                </c:pt>
                <c:pt idx="4">
                  <c:v>27.68</c:v>
                </c:pt>
              </c:numCache>
            </c:numRef>
          </c:val>
          <c:extLst>
            <c:ext xmlns:c16="http://schemas.microsoft.com/office/drawing/2014/chart" uri="{C3380CC4-5D6E-409C-BE32-E72D297353CC}">
              <c16:uniqueId val="{00000001-8698-42B7-BCF1-678BC8FFFED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-0.49</c:v>
                </c:pt>
                <c:pt idx="1">
                  <c:v>-0.11</c:v>
                </c:pt>
                <c:pt idx="2">
                  <c:v>0.36</c:v>
                </c:pt>
                <c:pt idx="3">
                  <c:v>-2.69</c:v>
                </c:pt>
                <c:pt idx="4">
                  <c:v>-5.5</c:v>
                </c:pt>
              </c:numCache>
            </c:numRef>
          </c:val>
          <c:smooth val="0"/>
          <c:extLst>
            <c:ext xmlns:c16="http://schemas.microsoft.com/office/drawing/2014/chart" uri="{C3380CC4-5D6E-409C-BE32-E72D297353CC}">
              <c16:uniqueId val="{00000002-8698-42B7-BCF1-678BC8FFFED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687-409A-8BD3-26E6559EB8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87-409A-8BD3-26E6559EB8D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687-409A-8BD3-26E6559EB8D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9687-409A-8BD3-26E6559EB8D0}"/>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0.17</c:v>
                </c:pt>
                <c:pt idx="4">
                  <c:v>#N/A</c:v>
                </c:pt>
                <c:pt idx="5">
                  <c:v>0.3</c:v>
                </c:pt>
                <c:pt idx="6">
                  <c:v>#N/A</c:v>
                </c:pt>
                <c:pt idx="7">
                  <c:v>0.21</c:v>
                </c:pt>
                <c:pt idx="8">
                  <c:v>#N/A</c:v>
                </c:pt>
                <c:pt idx="9">
                  <c:v>0.43</c:v>
                </c:pt>
              </c:numCache>
            </c:numRef>
          </c:val>
          <c:extLst>
            <c:ext xmlns:c16="http://schemas.microsoft.com/office/drawing/2014/chart" uri="{C3380CC4-5D6E-409C-BE32-E72D297353CC}">
              <c16:uniqueId val="{00000004-9687-409A-8BD3-26E6559EB8D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c:v>
                </c:pt>
                <c:pt idx="2">
                  <c:v>#N/A</c:v>
                </c:pt>
                <c:pt idx="3">
                  <c:v>0.51</c:v>
                </c:pt>
                <c:pt idx="4">
                  <c:v>#N/A</c:v>
                </c:pt>
                <c:pt idx="5">
                  <c:v>0.34</c:v>
                </c:pt>
                <c:pt idx="6">
                  <c:v>#N/A</c:v>
                </c:pt>
                <c:pt idx="7">
                  <c:v>0.76</c:v>
                </c:pt>
                <c:pt idx="8">
                  <c:v>#N/A</c:v>
                </c:pt>
                <c:pt idx="9">
                  <c:v>0.6</c:v>
                </c:pt>
              </c:numCache>
            </c:numRef>
          </c:val>
          <c:extLst>
            <c:ext xmlns:c16="http://schemas.microsoft.com/office/drawing/2014/chart" uri="{C3380CC4-5D6E-409C-BE32-E72D297353CC}">
              <c16:uniqueId val="{00000005-9687-409A-8BD3-26E6559EB8D0}"/>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0.39</c:v>
                </c:pt>
                <c:pt idx="2">
                  <c:v>#N/A</c:v>
                </c:pt>
                <c:pt idx="3">
                  <c:v>0.47</c:v>
                </c:pt>
                <c:pt idx="4">
                  <c:v>#N/A</c:v>
                </c:pt>
                <c:pt idx="5">
                  <c:v>0.7</c:v>
                </c:pt>
                <c:pt idx="6">
                  <c:v>#N/A</c:v>
                </c:pt>
                <c:pt idx="7">
                  <c:v>0.96</c:v>
                </c:pt>
                <c:pt idx="8">
                  <c:v>#N/A</c:v>
                </c:pt>
                <c:pt idx="9">
                  <c:v>1.1599999999999999</c:v>
                </c:pt>
              </c:numCache>
            </c:numRef>
          </c:val>
          <c:extLst>
            <c:ext xmlns:c16="http://schemas.microsoft.com/office/drawing/2014/chart" uri="{C3380CC4-5D6E-409C-BE32-E72D297353CC}">
              <c16:uniqueId val="{00000006-9687-409A-8BD3-26E6559EB8D0}"/>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0.53</c:v>
                </c:pt>
                <c:pt idx="2">
                  <c:v>#N/A</c:v>
                </c:pt>
                <c:pt idx="3">
                  <c:v>1.27</c:v>
                </c:pt>
                <c:pt idx="4">
                  <c:v>#N/A</c:v>
                </c:pt>
                <c:pt idx="5">
                  <c:v>2.4500000000000002</c:v>
                </c:pt>
                <c:pt idx="6">
                  <c:v>#N/A</c:v>
                </c:pt>
                <c:pt idx="7">
                  <c:v>2.4900000000000002</c:v>
                </c:pt>
                <c:pt idx="8">
                  <c:v>#N/A</c:v>
                </c:pt>
                <c:pt idx="9">
                  <c:v>1.96</c:v>
                </c:pt>
              </c:numCache>
            </c:numRef>
          </c:val>
          <c:extLst>
            <c:ext xmlns:c16="http://schemas.microsoft.com/office/drawing/2014/chart" uri="{C3380CC4-5D6E-409C-BE32-E72D297353CC}">
              <c16:uniqueId val="{00000007-9687-409A-8BD3-26E6559EB8D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1.86</c:v>
                </c:pt>
                <c:pt idx="2">
                  <c:v>#N/A</c:v>
                </c:pt>
                <c:pt idx="3">
                  <c:v>1.71</c:v>
                </c:pt>
                <c:pt idx="4">
                  <c:v>#N/A</c:v>
                </c:pt>
                <c:pt idx="5">
                  <c:v>2.2200000000000002</c:v>
                </c:pt>
                <c:pt idx="6">
                  <c:v>#N/A</c:v>
                </c:pt>
                <c:pt idx="7">
                  <c:v>2.83</c:v>
                </c:pt>
                <c:pt idx="8">
                  <c:v>#N/A</c:v>
                </c:pt>
                <c:pt idx="9">
                  <c:v>2.96</c:v>
                </c:pt>
              </c:numCache>
            </c:numRef>
          </c:val>
          <c:extLst>
            <c:ext xmlns:c16="http://schemas.microsoft.com/office/drawing/2014/chart" uri="{C3380CC4-5D6E-409C-BE32-E72D297353CC}">
              <c16:uniqueId val="{00000008-9687-409A-8BD3-26E6559EB8D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5.01</c:v>
                </c:pt>
                <c:pt idx="2">
                  <c:v>#N/A</c:v>
                </c:pt>
                <c:pt idx="3">
                  <c:v>4.6100000000000003</c:v>
                </c:pt>
                <c:pt idx="4">
                  <c:v>#N/A</c:v>
                </c:pt>
                <c:pt idx="5">
                  <c:v>5.13</c:v>
                </c:pt>
                <c:pt idx="6">
                  <c:v>#N/A</c:v>
                </c:pt>
                <c:pt idx="7">
                  <c:v>5.17</c:v>
                </c:pt>
                <c:pt idx="8">
                  <c:v>#N/A</c:v>
                </c:pt>
                <c:pt idx="9">
                  <c:v>5.17</c:v>
                </c:pt>
              </c:numCache>
            </c:numRef>
          </c:val>
          <c:extLst>
            <c:ext xmlns:c16="http://schemas.microsoft.com/office/drawing/2014/chart" uri="{C3380CC4-5D6E-409C-BE32-E72D297353CC}">
              <c16:uniqueId val="{00000009-9687-409A-8BD3-26E6559EB8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1912</c:v>
                </c:pt>
                <c:pt idx="5">
                  <c:v>1895</c:v>
                </c:pt>
                <c:pt idx="8">
                  <c:v>1821</c:v>
                </c:pt>
                <c:pt idx="11">
                  <c:v>1756</c:v>
                </c:pt>
                <c:pt idx="14">
                  <c:v>1702</c:v>
                </c:pt>
              </c:numCache>
            </c:numRef>
          </c:val>
          <c:extLst>
            <c:ext xmlns:c16="http://schemas.microsoft.com/office/drawing/2014/chart" uri="{C3380CC4-5D6E-409C-BE32-E72D297353CC}">
              <c16:uniqueId val="{00000000-C63E-48C3-BFB5-14F471E362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3E-48C3-BFB5-14F471E362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2</c:v>
                </c:pt>
                <c:pt idx="12">
                  <c:v>3</c:v>
                </c:pt>
              </c:numCache>
            </c:numRef>
          </c:val>
          <c:extLst>
            <c:ext xmlns:c16="http://schemas.microsoft.com/office/drawing/2014/chart" uri="{C3380CC4-5D6E-409C-BE32-E72D297353CC}">
              <c16:uniqueId val="{00000002-C63E-48C3-BFB5-14F471E362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203</c:v>
                </c:pt>
                <c:pt idx="3">
                  <c:v>207</c:v>
                </c:pt>
                <c:pt idx="6">
                  <c:v>205</c:v>
                </c:pt>
                <c:pt idx="9">
                  <c:v>207</c:v>
                </c:pt>
                <c:pt idx="12">
                  <c:v>202</c:v>
                </c:pt>
              </c:numCache>
            </c:numRef>
          </c:val>
          <c:extLst>
            <c:ext xmlns:c16="http://schemas.microsoft.com/office/drawing/2014/chart" uri="{C3380CC4-5D6E-409C-BE32-E72D297353CC}">
              <c16:uniqueId val="{00000003-C63E-48C3-BFB5-14F471E362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178</c:v>
                </c:pt>
                <c:pt idx="3">
                  <c:v>162</c:v>
                </c:pt>
                <c:pt idx="6">
                  <c:v>155</c:v>
                </c:pt>
                <c:pt idx="9">
                  <c:v>152</c:v>
                </c:pt>
                <c:pt idx="12">
                  <c:v>127</c:v>
                </c:pt>
              </c:numCache>
            </c:numRef>
          </c:val>
          <c:extLst>
            <c:ext xmlns:c16="http://schemas.microsoft.com/office/drawing/2014/chart" uri="{C3380CC4-5D6E-409C-BE32-E72D297353CC}">
              <c16:uniqueId val="{00000004-C63E-48C3-BFB5-14F471E362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3E-48C3-BFB5-14F471E362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3E-48C3-BFB5-14F471E362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2319</c:v>
                </c:pt>
                <c:pt idx="3">
                  <c:v>2291</c:v>
                </c:pt>
                <c:pt idx="6">
                  <c:v>2230</c:v>
                </c:pt>
                <c:pt idx="9">
                  <c:v>2145</c:v>
                </c:pt>
                <c:pt idx="12">
                  <c:v>2054</c:v>
                </c:pt>
              </c:numCache>
            </c:numRef>
          </c:val>
          <c:extLst>
            <c:ext xmlns:c16="http://schemas.microsoft.com/office/drawing/2014/chart" uri="{C3380CC4-5D6E-409C-BE32-E72D297353CC}">
              <c16:uniqueId val="{00000007-C63E-48C3-BFB5-14F471E362F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790</c:v>
                </c:pt>
                <c:pt idx="2">
                  <c:v>#N/A</c:v>
                </c:pt>
                <c:pt idx="3">
                  <c:v>#N/A</c:v>
                </c:pt>
                <c:pt idx="4">
                  <c:v>767</c:v>
                </c:pt>
                <c:pt idx="5">
                  <c:v>#N/A</c:v>
                </c:pt>
                <c:pt idx="6">
                  <c:v>#N/A</c:v>
                </c:pt>
                <c:pt idx="7">
                  <c:v>771</c:v>
                </c:pt>
                <c:pt idx="8">
                  <c:v>#N/A</c:v>
                </c:pt>
                <c:pt idx="9">
                  <c:v>#N/A</c:v>
                </c:pt>
                <c:pt idx="10">
                  <c:v>750</c:v>
                </c:pt>
                <c:pt idx="11">
                  <c:v>#N/A</c:v>
                </c:pt>
                <c:pt idx="12">
                  <c:v>#N/A</c:v>
                </c:pt>
                <c:pt idx="13">
                  <c:v>684</c:v>
                </c:pt>
                <c:pt idx="14">
                  <c:v>#N/A</c:v>
                </c:pt>
              </c:numCache>
            </c:numRef>
          </c:val>
          <c:smooth val="0"/>
          <c:extLst>
            <c:ext xmlns:c16="http://schemas.microsoft.com/office/drawing/2014/chart" uri="{C3380CC4-5D6E-409C-BE32-E72D297353CC}">
              <c16:uniqueId val="{00000008-C63E-48C3-BFB5-14F471E362F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15813</c:v>
                </c:pt>
                <c:pt idx="5">
                  <c:v>14934</c:v>
                </c:pt>
                <c:pt idx="8">
                  <c:v>14053</c:v>
                </c:pt>
                <c:pt idx="11">
                  <c:v>14840</c:v>
                </c:pt>
                <c:pt idx="14">
                  <c:v>15417</c:v>
                </c:pt>
              </c:numCache>
            </c:numRef>
          </c:val>
          <c:extLst>
            <c:ext xmlns:c16="http://schemas.microsoft.com/office/drawing/2014/chart" uri="{C3380CC4-5D6E-409C-BE32-E72D297353CC}">
              <c16:uniqueId val="{00000000-1B5A-4F32-9F14-474FDE04C8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467</c:v>
                </c:pt>
                <c:pt idx="5">
                  <c:v>537</c:v>
                </c:pt>
                <c:pt idx="8">
                  <c:v>641</c:v>
                </c:pt>
                <c:pt idx="11">
                  <c:v>718</c:v>
                </c:pt>
                <c:pt idx="14">
                  <c:v>684</c:v>
                </c:pt>
              </c:numCache>
            </c:numRef>
          </c:val>
          <c:extLst>
            <c:ext xmlns:c16="http://schemas.microsoft.com/office/drawing/2014/chart" uri="{C3380CC4-5D6E-409C-BE32-E72D297353CC}">
              <c16:uniqueId val="{00000001-1B5A-4F32-9F14-474FDE04C8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10524</c:v>
                </c:pt>
                <c:pt idx="5">
                  <c:v>12216</c:v>
                </c:pt>
                <c:pt idx="8">
                  <c:v>13049</c:v>
                </c:pt>
                <c:pt idx="11">
                  <c:v>13405</c:v>
                </c:pt>
                <c:pt idx="14">
                  <c:v>12808</c:v>
                </c:pt>
              </c:numCache>
            </c:numRef>
          </c:val>
          <c:extLst>
            <c:ext xmlns:c16="http://schemas.microsoft.com/office/drawing/2014/chart" uri="{C3380CC4-5D6E-409C-BE32-E72D297353CC}">
              <c16:uniqueId val="{00000002-1B5A-4F32-9F14-474FDE04C8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5A-4F32-9F14-474FDE04C8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5A-4F32-9F14-474FDE04C8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43</c:v>
                </c:pt>
                <c:pt idx="3">
                  <c:v>12</c:v>
                </c:pt>
                <c:pt idx="6">
                  <c:v>11</c:v>
                </c:pt>
                <c:pt idx="9">
                  <c:v>9</c:v>
                </c:pt>
                <c:pt idx="12">
                  <c:v>85</c:v>
                </c:pt>
              </c:numCache>
            </c:numRef>
          </c:val>
          <c:extLst>
            <c:ext xmlns:c16="http://schemas.microsoft.com/office/drawing/2014/chart" uri="{C3380CC4-5D6E-409C-BE32-E72D297353CC}">
              <c16:uniqueId val="{00000005-1B5A-4F32-9F14-474FDE04C8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2768</c:v>
                </c:pt>
                <c:pt idx="3">
                  <c:v>2560</c:v>
                </c:pt>
                <c:pt idx="6">
                  <c:v>2537</c:v>
                </c:pt>
                <c:pt idx="9">
                  <c:v>2229</c:v>
                </c:pt>
                <c:pt idx="12">
                  <c:v>2363</c:v>
                </c:pt>
              </c:numCache>
            </c:numRef>
          </c:val>
          <c:extLst>
            <c:ext xmlns:c16="http://schemas.microsoft.com/office/drawing/2014/chart" uri="{C3380CC4-5D6E-409C-BE32-E72D297353CC}">
              <c16:uniqueId val="{00000006-1B5A-4F32-9F14-474FDE04C8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1929</c:v>
                </c:pt>
                <c:pt idx="3">
                  <c:v>1632</c:v>
                </c:pt>
                <c:pt idx="6">
                  <c:v>1366</c:v>
                </c:pt>
                <c:pt idx="9">
                  <c:v>1220</c:v>
                </c:pt>
                <c:pt idx="12">
                  <c:v>1001</c:v>
                </c:pt>
              </c:numCache>
            </c:numRef>
          </c:val>
          <c:extLst>
            <c:ext xmlns:c16="http://schemas.microsoft.com/office/drawing/2014/chart" uri="{C3380CC4-5D6E-409C-BE32-E72D297353CC}">
              <c16:uniqueId val="{00000007-1B5A-4F32-9F14-474FDE04C8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1460</c:v>
                </c:pt>
                <c:pt idx="3">
                  <c:v>1342</c:v>
                </c:pt>
                <c:pt idx="6">
                  <c:v>1236</c:v>
                </c:pt>
                <c:pt idx="9">
                  <c:v>1143</c:v>
                </c:pt>
                <c:pt idx="12">
                  <c:v>1031</c:v>
                </c:pt>
              </c:numCache>
            </c:numRef>
          </c:val>
          <c:extLst>
            <c:ext xmlns:c16="http://schemas.microsoft.com/office/drawing/2014/chart" uri="{C3380CC4-5D6E-409C-BE32-E72D297353CC}">
              <c16:uniqueId val="{00000008-1B5A-4F32-9F14-474FDE04C8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B5A-4F32-9F14-474FDE04C8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19856</c:v>
                </c:pt>
                <c:pt idx="3">
                  <c:v>19084</c:v>
                </c:pt>
                <c:pt idx="6">
                  <c:v>18389</c:v>
                </c:pt>
                <c:pt idx="9">
                  <c:v>19177</c:v>
                </c:pt>
                <c:pt idx="12">
                  <c:v>20930</c:v>
                </c:pt>
              </c:numCache>
            </c:numRef>
          </c:val>
          <c:extLst>
            <c:ext xmlns:c16="http://schemas.microsoft.com/office/drawing/2014/chart" uri="{C3380CC4-5D6E-409C-BE32-E72D297353CC}">
              <c16:uniqueId val="{0000000A-1B5A-4F32-9F14-474FDE04C8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B5A-4F32-9F14-474FDE04C8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3921</c:v>
                </c:pt>
                <c:pt idx="1">
                  <c:v>3908</c:v>
                </c:pt>
                <c:pt idx="2">
                  <c:v>3529</c:v>
                </c:pt>
              </c:numCache>
            </c:numRef>
          </c:val>
          <c:extLst>
            <c:ext xmlns:c16="http://schemas.microsoft.com/office/drawing/2014/chart" uri="{C3380CC4-5D6E-409C-BE32-E72D297353CC}">
              <c16:uniqueId val="{00000000-92D1-4A8F-8DBC-31AF71E3DC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567</c:v>
                </c:pt>
                <c:pt idx="1">
                  <c:v>618</c:v>
                </c:pt>
                <c:pt idx="2">
                  <c:v>753</c:v>
                </c:pt>
              </c:numCache>
            </c:numRef>
          </c:val>
          <c:extLst>
            <c:ext xmlns:c16="http://schemas.microsoft.com/office/drawing/2014/chart" uri="{C3380CC4-5D6E-409C-BE32-E72D297353CC}">
              <c16:uniqueId val="{00000001-92D1-4A8F-8DBC-31AF71E3DC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7856</c:v>
                </c:pt>
                <c:pt idx="1">
                  <c:v>8041</c:v>
                </c:pt>
                <c:pt idx="2">
                  <c:v>7631</c:v>
                </c:pt>
              </c:numCache>
            </c:numRef>
          </c:val>
          <c:extLst>
            <c:ext xmlns:c16="http://schemas.microsoft.com/office/drawing/2014/chart" uri="{C3380CC4-5D6E-409C-BE32-E72D297353CC}">
              <c16:uniqueId val="{00000002-92D1-4A8F-8DBC-31AF71E3DC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償還終了に伴う元利償還金の減少等により，元利償還金等（Ａ）が前年度と比較して減額となった。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は類似団体と比較して低い水準にあるが，今後，新ごみ処理施設の整備等大規模事業による元利償還金の増加により比率が上昇すると予想されることから，財政計画に基づき地方債の繰上償還を実施するなど，引き続き水準を維持す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減債基金残高のうち，実質公債費比率の算定に用いる満期一括償還地方債の償還の財源として積み立てた額はない。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将来負担額（Ａ）での地方債現在高は過疎債借入の増に伴い増額となったが，充当可能財源等（Ｂ）が将来負担額（Ａ）を上回ったことから，将来負担比率は算定されなかった。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引き続き，財政調整基金等の充当可能基金の充実や，交付税措置される有利な起債等を活用し，将来負担の軽減に努める。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鹿児島県南九州市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平和へのメッセージ</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from</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知覧スピーチコンテストや子育てしやすいまちづくりプロジェクト等の事業費により「きばいやんせ南九州市ふるさと基金」を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989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百万円，県道整備及び市道補助整備事業費により「公共施設等整備基金」を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百万円，知覧特攻平和会館や平和公園管理費により「平和基金」を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百万円，小中学校の改修工事により「学校整備積立基金」を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百万円など合計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2,426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百万円を取り崩した一方で，ふるさと寄附金により「きばいやんせ南九州市ふるさと基金」に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962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百万円，「学校整備積立基金」に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百万円，「庁舎建設整備基金」に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百万円など合計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1,772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百万円を積み立てたが，基金全体として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653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大規模事業等の実施や経済事情の変動等の影響により増減</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を繰り返している。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ふるさと寄附金の減少の影響で，基金残高が減少しているおり，長期的にも減少の傾向にあるため，財政計画等に基づき持続可能な財政運営に努める。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きばいやんせ南九州市ふるさと基金：地域の福祉の向上や次世代に引き継ぐべき地域資源の保全と活用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平和基金：知覧特攻平和会館をはじめ，平和なまちづくりや情報の発信に関連する施設及び事業の推進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庁舎建設整備基金：市庁舎建設整備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きばいやんせ南九州市ふるさと基金：ふるさと寄附金の減に伴い，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平和基金：知覧特攻平和会館使用料収入が増加したことに伴い，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庁舎建設整備基金：積立及び事業の執行にて取り崩したことに伴い，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きばいやんせ南九州市ふるさと基金：基金の使途に沿った事業を計画的に実施</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平和基金：基金の使途に沿った事業実施のため計画的に積立予定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庁舎建設整備基金：市庁舎建設整備のため，毎年度計画的に積立予定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景気や社会情勢の動向による市民税（所得割・法人税割）等の変動</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大規模事業等により減少していく見込みである。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基金利子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1,899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千円及び次年度以降実施事業に備えるための積立て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158,235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千円による増加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市債の償還計画を踏まえ，積立てを行う。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31,457
30,719
357.91
29,969,087
28,843,637
659,967
12,752,968
20,929,541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と同水準であるが，類似団体平均を下回っている状況である。本市は，農業を基幹産業としているが，人口減少や高齢化等から大幅な収益の増加は見込めず財政基盤は弱いことから，南九州市行政改革大綱等の長期計画に基づく組織機構の見直しや，南九州市定員適正化計画に基づく職員数及び人件費の抑制により歳出抑制を図るとともに，補助金，使用料等の見直しを進めることで歳入確保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228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71120</xdr:rowOff>
    </xdr:from>
    <xdr:to>
      <xdr:col>23</xdr:col>
      <xdr:colOff>184150</xdr:colOff>
      <xdr:row>43</xdr:row>
      <xdr:rowOff>1270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43197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前年度に対し，経常経費充当一般財源が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百万円の増，歳入の経常一般財源と臨時財政対策債を合わせた額が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百万円の増（普通交付税</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百万円の増，臨財債</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百万円の減，地方特例交付金</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　等）となり，類似団体内平均を下回る結果となった。これは，地方交付税や特例交付金による一時的な要因が大きいため，今後も地方税等の歳入の確保と補助費及び扶助費（市単独分）など経常経費の節減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52977</xdr:rowOff>
    </xdr:from>
    <xdr:to>
      <xdr:col>23</xdr:col>
      <xdr:colOff>133350</xdr:colOff>
      <xdr:row>60</xdr:row>
      <xdr:rowOff>66766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39977"/>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152037</xdr:rowOff>
    </xdr:from>
    <xdr:to>
      <xdr:col>19</xdr:col>
      <xdr:colOff>133350</xdr:colOff>
      <xdr:row>60</xdr:row>
      <xdr:rowOff>52977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6758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86541</xdr:rowOff>
    </xdr:from>
    <xdr:to>
      <xdr:col>15</xdr:col>
      <xdr:colOff>82550</xdr:colOff>
      <xdr:row>59</xdr:row>
      <xdr:rowOff>152037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02091"/>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86541</xdr:rowOff>
    </xdr:from>
    <xdr:to>
      <xdr:col>11</xdr:col>
      <xdr:colOff>31750</xdr:colOff>
      <xdr:row>60</xdr:row>
      <xdr:rowOff>121920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0209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156391</xdr:rowOff>
    </xdr:from>
    <xdr:to>
      <xdr:col>7</xdr:col>
      <xdr:colOff>31750</xdr:colOff>
      <xdr:row>60</xdr:row>
      <xdr:rowOff>86541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96718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15966</xdr:rowOff>
    </xdr:from>
    <xdr:to>
      <xdr:col>23</xdr:col>
      <xdr:colOff>184150</xdr:colOff>
      <xdr:row>60</xdr:row>
      <xdr:rowOff>117566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32493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4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2177</xdr:rowOff>
    </xdr:from>
    <xdr:to>
      <xdr:col>19</xdr:col>
      <xdr:colOff>184150</xdr:colOff>
      <xdr:row>60</xdr:row>
      <xdr:rowOff>103777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113954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58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101237</xdr:rowOff>
    </xdr:from>
    <xdr:to>
      <xdr:col>15</xdr:col>
      <xdr:colOff>133350</xdr:colOff>
      <xdr:row>60</xdr:row>
      <xdr:rowOff>31387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41564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35741</xdr:rowOff>
    </xdr:from>
    <xdr:to>
      <xdr:col>11</xdr:col>
      <xdr:colOff>82550</xdr:colOff>
      <xdr:row>59</xdr:row>
      <xdr:rowOff>137341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147518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71120</xdr:rowOff>
    </xdr:from>
    <xdr:to>
      <xdr:col>7</xdr:col>
      <xdr:colOff>31750</xdr:colOff>
      <xdr:row>61</xdr:row>
      <xdr:rowOff>1270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157497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類似団体平均を上回っている主な</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要因は，物件費が人口１人当たり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28,240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円多くなっているからで，金額が大きいものとして，ふるさと寄附金事業費（通信運搬費，手数料）が挙げられるため，引き続きコスト低減を図って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いく方針である。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また，職員数が類似団体</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より多いことも上回っている要因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として挙げられるため，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を推進し，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RPA</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を活用するなど，南九州市第３次定員適正化計画（平成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年２月策定）に基づき，緩やかに職員数の削減（目標：令和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年４月までに約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人の減）を進めていく計画である。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50967</xdr:rowOff>
    </xdr:from>
    <xdr:to>
      <xdr:col>23</xdr:col>
      <xdr:colOff>133350</xdr:colOff>
      <xdr:row>81</xdr:row>
      <xdr:rowOff>54372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8417"/>
          <a:ext cx="838200" cy="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49502</xdr:rowOff>
    </xdr:from>
    <xdr:to>
      <xdr:col>19</xdr:col>
      <xdr:colOff>133350</xdr:colOff>
      <xdr:row>81</xdr:row>
      <xdr:rowOff>50967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6952"/>
          <a:ext cx="889000" cy="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47839</xdr:rowOff>
    </xdr:from>
    <xdr:to>
      <xdr:col>15</xdr:col>
      <xdr:colOff>82550</xdr:colOff>
      <xdr:row>81</xdr:row>
      <xdr:rowOff>49502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5289"/>
          <a:ext cx="8890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44876</xdr:rowOff>
    </xdr:from>
    <xdr:to>
      <xdr:col>11</xdr:col>
      <xdr:colOff>31750</xdr:colOff>
      <xdr:row>81</xdr:row>
      <xdr:rowOff>47839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2326"/>
          <a:ext cx="889000" cy="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159493</xdr:rowOff>
    </xdr:from>
    <xdr:to>
      <xdr:col>7</xdr:col>
      <xdr:colOff>31750</xdr:colOff>
      <xdr:row>81</xdr:row>
      <xdr:rowOff>89643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99820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3572</xdr:rowOff>
    </xdr:from>
    <xdr:to>
      <xdr:col>23</xdr:col>
      <xdr:colOff>184150</xdr:colOff>
      <xdr:row>81</xdr:row>
      <xdr:rowOff>105172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51849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39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167</xdr:rowOff>
    </xdr:from>
    <xdr:to>
      <xdr:col>19</xdr:col>
      <xdr:colOff>184150</xdr:colOff>
      <xdr:row>81</xdr:row>
      <xdr:rowOff>101767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86544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3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170152</xdr:rowOff>
    </xdr:from>
    <xdr:to>
      <xdr:col>15</xdr:col>
      <xdr:colOff>133350</xdr:colOff>
      <xdr:row>81</xdr:row>
      <xdr:rowOff>100302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85079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168489</xdr:rowOff>
    </xdr:from>
    <xdr:to>
      <xdr:col>11</xdr:col>
      <xdr:colOff>82550</xdr:colOff>
      <xdr:row>81</xdr:row>
      <xdr:rowOff>98639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83416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165526</xdr:rowOff>
    </xdr:from>
    <xdr:to>
      <xdr:col>7</xdr:col>
      <xdr:colOff>31750</xdr:colOff>
      <xdr:row>81</xdr:row>
      <xdr:rowOff>95676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80453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指数は類似団体平均をわずかに上回っているものの，指数値</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を超えない給与体系を取っている。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人事評価制度の導入による処遇反映を含め，今後も更なる給与適正化に努めていく。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117929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6911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86</xdr:row>
      <xdr:rowOff>32657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911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32657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7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49893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新規採用職員数の抑制及び人材育成，再任用職員等活用等により，職員の削減に努めたことで，類似団体平均をわずかに下回る結果となった。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南九州市第３次定員適正化計画（平成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年２月策定）に基づき，本庁方式への移行や社会情勢，人口動態等を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勘案し，組織再編，定年延長制度の導入等を考慮しながら緩やかに職員数の削減（目標：令和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年４月までに約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人の減）を進めていく計画である。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169376</xdr:rowOff>
    </xdr:from>
    <xdr:to>
      <xdr:col>81</xdr:col>
      <xdr:colOff>44450</xdr:colOff>
      <xdr:row>61</xdr:row>
      <xdr:rowOff>12404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5637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163745</xdr:rowOff>
    </xdr:from>
    <xdr:to>
      <xdr:col>77</xdr:col>
      <xdr:colOff>44450</xdr:colOff>
      <xdr:row>60</xdr:row>
      <xdr:rowOff>169376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50745"/>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146855</xdr:rowOff>
    </xdr:from>
    <xdr:to>
      <xdr:col>72</xdr:col>
      <xdr:colOff>203200</xdr:colOff>
      <xdr:row>60</xdr:row>
      <xdr:rowOff>163745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33855"/>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130768</xdr:rowOff>
    </xdr:from>
    <xdr:to>
      <xdr:col>68</xdr:col>
      <xdr:colOff>152400</xdr:colOff>
      <xdr:row>60</xdr:row>
      <xdr:rowOff>146855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1776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45381</xdr:rowOff>
    </xdr:from>
    <xdr:to>
      <xdr:col>64</xdr:col>
      <xdr:colOff>152400</xdr:colOff>
      <xdr:row>60</xdr:row>
      <xdr:rowOff>146981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157158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0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133054</xdr:rowOff>
    </xdr:from>
    <xdr:to>
      <xdr:col>81</xdr:col>
      <xdr:colOff>95250</xdr:colOff>
      <xdr:row>61</xdr:row>
      <xdr:rowOff>63204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2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149581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65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118576</xdr:rowOff>
    </xdr:from>
    <xdr:to>
      <xdr:col>77</xdr:col>
      <xdr:colOff>95250</xdr:colOff>
      <xdr:row>61</xdr:row>
      <xdr:rowOff>48726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58903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74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112945</xdr:rowOff>
    </xdr:from>
    <xdr:to>
      <xdr:col>73</xdr:col>
      <xdr:colOff>44450</xdr:colOff>
      <xdr:row>61</xdr:row>
      <xdr:rowOff>43095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9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27872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48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96055</xdr:rowOff>
    </xdr:from>
    <xdr:to>
      <xdr:col>68</xdr:col>
      <xdr:colOff>203200</xdr:colOff>
      <xdr:row>61</xdr:row>
      <xdr:rowOff>26205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8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36382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5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79968</xdr:rowOff>
    </xdr:from>
    <xdr:to>
      <xdr:col>64</xdr:col>
      <xdr:colOff>152400</xdr:colOff>
      <xdr:row>61</xdr:row>
      <xdr:rowOff>10118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166345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5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単年度の実質</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公債費比率は前年度と同水準であり，これまでの借入額の抑制により減少傾向となっているが，臨時的措置による単年度借入の増額が懸念されるため，今後も財政計画に基づき可能な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限り借入額の抑制に努める。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141182</xdr:rowOff>
    </xdr:from>
    <xdr:to>
      <xdr:col>81</xdr:col>
      <xdr:colOff>44450</xdr:colOff>
      <xdr:row>36</xdr:row>
      <xdr:rowOff>145203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1338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145203</xdr:rowOff>
    </xdr:from>
    <xdr:to>
      <xdr:col>77</xdr:col>
      <xdr:colOff>44450</xdr:colOff>
      <xdr:row>36</xdr:row>
      <xdr:rowOff>147214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1740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147214</xdr:rowOff>
    </xdr:from>
    <xdr:to>
      <xdr:col>72</xdr:col>
      <xdr:colOff>203200</xdr:colOff>
      <xdr:row>36</xdr:row>
      <xdr:rowOff>147214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19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147214</xdr:rowOff>
    </xdr:from>
    <xdr:to>
      <xdr:col>68</xdr:col>
      <xdr:colOff>152400</xdr:colOff>
      <xdr:row>36</xdr:row>
      <xdr:rowOff>151236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1941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126577</xdr:rowOff>
    </xdr:from>
    <xdr:to>
      <xdr:col>64</xdr:col>
      <xdr:colOff>152400</xdr:colOff>
      <xdr:row>37</xdr:row>
      <xdr:rowOff>56727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41504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90382</xdr:rowOff>
    </xdr:from>
    <xdr:to>
      <xdr:col>81</xdr:col>
      <xdr:colOff>95250</xdr:colOff>
      <xdr:row>37</xdr:row>
      <xdr:rowOff>20532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106909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0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94403</xdr:rowOff>
    </xdr:from>
    <xdr:to>
      <xdr:col>77</xdr:col>
      <xdr:colOff>95250</xdr:colOff>
      <xdr:row>37</xdr:row>
      <xdr:rowOff>24553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34730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3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96414</xdr:rowOff>
    </xdr:from>
    <xdr:to>
      <xdr:col>73</xdr:col>
      <xdr:colOff>44450</xdr:colOff>
      <xdr:row>37</xdr:row>
      <xdr:rowOff>26564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36741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3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96414</xdr:rowOff>
    </xdr:from>
    <xdr:to>
      <xdr:col>68</xdr:col>
      <xdr:colOff>203200</xdr:colOff>
      <xdr:row>37</xdr:row>
      <xdr:rowOff>26564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36741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3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100436</xdr:rowOff>
    </xdr:from>
    <xdr:to>
      <xdr:col>64</xdr:col>
      <xdr:colOff>152400</xdr:colOff>
      <xdr:row>37</xdr:row>
      <xdr:rowOff>30586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40763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将来負担額（</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25,410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百万円）を充当可能財源等（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28,909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百万円）が上回ったことから比率は算定されなかった。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これは将来負担額である地方債残高が減少するとともに，ふるさと寄附金の増額により充当可能基金残高が増加したことが主な要因となっている。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しかし，今後，老朽化した公共施設等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の整備に伴う公債費の増額が懸念され，今後の将来世代への負担を軽減するため，財政計画及び組織機構再編計画に基づき，引き続き財政の健全化に努める。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31,457
30,719
357.91
29,969,087
28,843,637
659,967
12,752,968
20,929,541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市の基幹産業である農業関連部署への職員配置数が多いことや，総合支所方式と分庁支所方式を</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組み合わせた方式を採用していることから職員数が多かったが，南九州市第３次定員適正化計画（平成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年２月策定）に基づく緩やかな職員数の削減により職員給与，退職手当組合負担金等が減となったことから，人件費が類似団体平均を下回る結果となった。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37</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226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78994</xdr:rowOff>
    </xdr:from>
    <xdr:to>
      <xdr:col>19</xdr:col>
      <xdr:colOff>187325</xdr:colOff>
      <xdr:row>37</xdr:row>
      <xdr:rowOff>88138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33274</xdr:rowOff>
    </xdr:from>
    <xdr:to>
      <xdr:col>15</xdr:col>
      <xdr:colOff>98425</xdr:colOff>
      <xdr:row>37</xdr:row>
      <xdr:rowOff>88138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769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33274</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7692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76725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4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37338</xdr:rowOff>
    </xdr:from>
    <xdr:to>
      <xdr:col>15</xdr:col>
      <xdr:colOff>149225</xdr:colOff>
      <xdr:row>37</xdr:row>
      <xdr:rowOff>138938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南九州市共通商品券作成業務委託，ふるさと納税返礼品代，さとふる等手数料の減があるものの，予防接種委託料，</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LINE</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公式アカウントみなコレクーポン事業業務委託料の増に伴い，前年度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百万円の増加となったことが要因となり，比率は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ポイント上昇した。今後においても，物件費の上昇を抑えるため，指定管理料や業務委託の見直し等により経費の削減に努める。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16</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092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66040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78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16</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87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15</xdr:row>
      <xdr:rowOff>161290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87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127017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27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係る経常収支比率が類似団体平均を上回る要因として，子ども医療費助成事業費，障害者自立支援給付事業費等の額が膨らんでいることなどが挙げられる。財政支援や資格審査等の適正化，健康増進，予防等の施策を徹底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進め，上昇の歯止めをかけるよう努める。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124278</xdr:rowOff>
    </xdr:from>
    <xdr:to>
      <xdr:col>24</xdr:col>
      <xdr:colOff>25400</xdr:colOff>
      <xdr:row>57</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969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124278</xdr:rowOff>
    </xdr:from>
    <xdr:to>
      <xdr:col>19</xdr:col>
      <xdr:colOff>187325</xdr:colOff>
      <xdr:row>57</xdr:row>
      <xdr:rowOff>156935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96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80735</xdr:rowOff>
    </xdr:from>
    <xdr:to>
      <xdr:col>15</xdr:col>
      <xdr:colOff>98425</xdr:colOff>
      <xdr:row>57</xdr:row>
      <xdr:rowOff>156935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53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80735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53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159855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106135</xdr:rowOff>
    </xdr:from>
    <xdr:to>
      <xdr:col>15</xdr:col>
      <xdr:colOff>149225</xdr:colOff>
      <xdr:row>58</xdr:row>
      <xdr:rowOff>36285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21062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29935</xdr:rowOff>
    </xdr:from>
    <xdr:to>
      <xdr:col>11</xdr:col>
      <xdr:colOff>60325</xdr:colOff>
      <xdr:row>57</xdr:row>
      <xdr:rowOff>131535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116312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116312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その他に係る経常収支比率が類似</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団体平均を上回って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いる主な要因は，国保・介護・後期高齢者特別会計への繰出金である。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今後も繰出金の負担増が予想されるため，独立採算の原則に基づいて受益者負担の適正化を図りながら，基準外の繰出しの見直しに努めていく。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6350</xdr:rowOff>
    </xdr:from>
    <xdr:to>
      <xdr:col>82</xdr:col>
      <xdr:colOff>107950</xdr:colOff>
      <xdr:row>59</xdr:row>
      <xdr:rowOff>44450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21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6350</xdr:rowOff>
    </xdr:from>
    <xdr:to>
      <xdr:col>78</xdr:col>
      <xdr:colOff>69850</xdr:colOff>
      <xdr:row>59</xdr:row>
      <xdr:rowOff>44450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21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59</xdr:row>
      <xdr:rowOff>6350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8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139700</xdr:rowOff>
    </xdr:from>
    <xdr:to>
      <xdr:col>69</xdr:col>
      <xdr:colOff>92075</xdr:colOff>
      <xdr:row>59</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83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165100</xdr:rowOff>
    </xdr:from>
    <xdr:to>
      <xdr:col>78</xdr:col>
      <xdr:colOff>120650</xdr:colOff>
      <xdr:row>59</xdr:row>
      <xdr:rowOff>95250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80027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9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127000</xdr:rowOff>
    </xdr:from>
    <xdr:to>
      <xdr:col>74</xdr:col>
      <xdr:colOff>31750</xdr:colOff>
      <xdr:row>59</xdr:row>
      <xdr:rowOff>57150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88900</xdr:rowOff>
    </xdr:from>
    <xdr:to>
      <xdr:col>69</xdr:col>
      <xdr:colOff>142875</xdr:colOff>
      <xdr:row>59</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ポイント下降した。類似団体平均は下回っているものの，令和元年度の市単独事業の補助金見直し結果に基づき，今後も引き続き，負担金の精査や事業成果</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の検証を行い，廃止を含めた見直しを図ることで，財政の健全化に努める。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99568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671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99568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6204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76708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620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140716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489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比率は減少し，類似団体平均を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ポイント下回っている。前年度から元金償還金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百万円の減，利子償還金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百万円の増となったが，クリーンセンター整備事業や新庁舎建設事業に伴う借入額の増加により，地方債</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残高（償還終了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件・償還開始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百万円増加した。今後も老朽化した公共施設等の整備や，新ごみ処理施設の整備に伴い，比率が上昇することが予想されるため，財政計画に基づき，健全な財政運営に努める。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119380</xdr:rowOff>
    </xdr:from>
    <xdr:to>
      <xdr:col>24</xdr:col>
      <xdr:colOff>25400</xdr:colOff>
      <xdr:row>74</xdr:row>
      <xdr:rowOff>136525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066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136525</xdr:rowOff>
    </xdr:from>
    <xdr:to>
      <xdr:col>19</xdr:col>
      <xdr:colOff>187325</xdr:colOff>
      <xdr:row>74</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238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138430</xdr:rowOff>
    </xdr:from>
    <xdr:to>
      <xdr:col>15</xdr:col>
      <xdr:colOff>98425</xdr:colOff>
      <xdr:row>74</xdr:row>
      <xdr:rowOff>146050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25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138430</xdr:rowOff>
    </xdr:from>
    <xdr:to>
      <xdr:col>11</xdr:col>
      <xdr:colOff>9525</xdr:colOff>
      <xdr:row>74</xdr:row>
      <xdr:rowOff>161290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257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125730</xdr:rowOff>
    </xdr:from>
    <xdr:to>
      <xdr:col>6</xdr:col>
      <xdr:colOff>171450</xdr:colOff>
      <xdr:row>75</xdr:row>
      <xdr:rowOff>55880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40657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68580</xdr:rowOff>
    </xdr:from>
    <xdr:to>
      <xdr:col>24</xdr:col>
      <xdr:colOff>76200</xdr:colOff>
      <xdr:row>74</xdr:row>
      <xdr:rowOff>170180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148607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6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85725</xdr:rowOff>
    </xdr:from>
    <xdr:to>
      <xdr:col>20</xdr:col>
      <xdr:colOff>38100</xdr:colOff>
      <xdr:row>75</xdr:row>
      <xdr:rowOff>15875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26052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4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95250</xdr:rowOff>
    </xdr:from>
    <xdr:to>
      <xdr:col>15</xdr:col>
      <xdr:colOff>149225</xdr:colOff>
      <xdr:row>75</xdr:row>
      <xdr:rowOff>25400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35577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87630</xdr:rowOff>
    </xdr:from>
    <xdr:to>
      <xdr:col>11</xdr:col>
      <xdr:colOff>60325</xdr:colOff>
      <xdr:row>75</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27957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110490</xdr:rowOff>
    </xdr:from>
    <xdr:to>
      <xdr:col>6</xdr:col>
      <xdr:colOff>171450</xdr:colOff>
      <xdr:row>75</xdr:row>
      <xdr:rowOff>40640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50817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ポイント増加し，単年度の公債費以外に係る比率は類似団体平均より高い水準となっている。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扶助費等の義務的経費の割合が高いため，今後も，さらなる行財政改革の取組みを通じて経常経費の削減を図り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，財政の健全化に努める。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83565</xdr:rowOff>
    </xdr:from>
    <xdr:to>
      <xdr:col>82</xdr:col>
      <xdr:colOff>107950</xdr:colOff>
      <xdr:row>77</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85215"/>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136144</xdr:rowOff>
    </xdr:from>
    <xdr:to>
      <xdr:col>78</xdr:col>
      <xdr:colOff>69850</xdr:colOff>
      <xdr:row>77</xdr:row>
      <xdr:rowOff>83565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66344"/>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76</xdr:row>
      <xdr:rowOff>136144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97763"/>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77</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97763"/>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64279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32765</xdr:rowOff>
    </xdr:from>
    <xdr:to>
      <xdr:col>78</xdr:col>
      <xdr:colOff>120650</xdr:colOff>
      <xdr:row>77</xdr:row>
      <xdr:rowOff>134365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119142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85344</xdr:rowOff>
    </xdr:from>
    <xdr:to>
      <xdr:col>74</xdr:col>
      <xdr:colOff>31750</xdr:colOff>
      <xdr:row>77</xdr:row>
      <xdr:rowOff>15494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103140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15615</xdr:rowOff>
    </xdr:from>
    <xdr:to>
      <xdr:col>29</xdr:col>
      <xdr:colOff>127000</xdr:colOff>
      <xdr:row>17</xdr:row>
      <xdr:rowOff>61477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77890"/>
          <a:ext cx="647700" cy="45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392</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62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61477</xdr:rowOff>
    </xdr:from>
    <xdr:to>
      <xdr:col>26</xdr:col>
      <xdr:colOff>50800</xdr:colOff>
      <xdr:row>17</xdr:row>
      <xdr:rowOff>105759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23752"/>
          <a:ext cx="698500" cy="44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105759</xdr:rowOff>
    </xdr:from>
    <xdr:to>
      <xdr:col>22</xdr:col>
      <xdr:colOff>114300</xdr:colOff>
      <xdr:row>17</xdr:row>
      <xdr:rowOff>116122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68034"/>
          <a:ext cx="698500" cy="10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109607</xdr:rowOff>
    </xdr:from>
    <xdr:to>
      <xdr:col>18</xdr:col>
      <xdr:colOff>177800</xdr:colOff>
      <xdr:row>17</xdr:row>
      <xdr:rowOff>116122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071882"/>
          <a:ext cx="698500" cy="6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57045</xdr:rowOff>
    </xdr:from>
    <xdr:to>
      <xdr:col>15</xdr:col>
      <xdr:colOff>101600</xdr:colOff>
      <xdr:row>18</xdr:row>
      <xdr:rowOff>158645</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0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143422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7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136265</xdr:rowOff>
    </xdr:from>
    <xdr:to>
      <xdr:col>29</xdr:col>
      <xdr:colOff>177800</xdr:colOff>
      <xdr:row>17</xdr:row>
      <xdr:rowOff>66415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27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152792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7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10677</xdr:rowOff>
    </xdr:from>
    <xdr:to>
      <xdr:col>26</xdr:col>
      <xdr:colOff>101600</xdr:colOff>
      <xdr:row>17</xdr:row>
      <xdr:rowOff>112277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72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122454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74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54959</xdr:rowOff>
    </xdr:from>
    <xdr:to>
      <xdr:col>22</xdr:col>
      <xdr:colOff>165100</xdr:colOff>
      <xdr:row>17</xdr:row>
      <xdr:rowOff>156559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17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166736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8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65322</xdr:rowOff>
    </xdr:from>
    <xdr:to>
      <xdr:col>19</xdr:col>
      <xdr:colOff>38100</xdr:colOff>
      <xdr:row>17</xdr:row>
      <xdr:rowOff>166922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27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5649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9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58807</xdr:rowOff>
    </xdr:from>
    <xdr:to>
      <xdr:col>15</xdr:col>
      <xdr:colOff>101600</xdr:colOff>
      <xdr:row>17</xdr:row>
      <xdr:rowOff>160407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21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170584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8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67051</xdr:rowOff>
    </xdr:from>
    <xdr:to>
      <xdr:col>29</xdr:col>
      <xdr:colOff>127000</xdr:colOff>
      <xdr:row>38</xdr:row>
      <xdr:rowOff>72354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34651"/>
          <a:ext cx="647700" cy="5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66620</xdr:rowOff>
    </xdr:from>
    <xdr:to>
      <xdr:col>26</xdr:col>
      <xdr:colOff>50800</xdr:colOff>
      <xdr:row>38</xdr:row>
      <xdr:rowOff>67051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34220"/>
          <a:ext cx="698500" cy="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66620</xdr:rowOff>
    </xdr:from>
    <xdr:to>
      <xdr:col>22</xdr:col>
      <xdr:colOff>114300</xdr:colOff>
      <xdr:row>38</xdr:row>
      <xdr:rowOff>68534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34220"/>
          <a:ext cx="698500" cy="1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67877</xdr:rowOff>
    </xdr:from>
    <xdr:to>
      <xdr:col>18</xdr:col>
      <xdr:colOff>177800</xdr:colOff>
      <xdr:row>38</xdr:row>
      <xdr:rowOff>68534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35477"/>
          <a:ext cx="698500" cy="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17293</xdr:rowOff>
    </xdr:from>
    <xdr:to>
      <xdr:col>15</xdr:col>
      <xdr:colOff>101600</xdr:colOff>
      <xdr:row>38</xdr:row>
      <xdr:rowOff>118893</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103670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7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21554</xdr:rowOff>
    </xdr:from>
    <xdr:to>
      <xdr:col>29</xdr:col>
      <xdr:colOff>177800</xdr:colOff>
      <xdr:row>38</xdr:row>
      <xdr:rowOff>123154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89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336531</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61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16251</xdr:rowOff>
    </xdr:from>
    <xdr:to>
      <xdr:col>26</xdr:col>
      <xdr:colOff>101600</xdr:colOff>
      <xdr:row>38</xdr:row>
      <xdr:rowOff>117851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83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102628</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7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15820</xdr:rowOff>
    </xdr:from>
    <xdr:to>
      <xdr:col>22</xdr:col>
      <xdr:colOff>165100</xdr:colOff>
      <xdr:row>38</xdr:row>
      <xdr:rowOff>117420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83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102197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17734</xdr:rowOff>
    </xdr:from>
    <xdr:to>
      <xdr:col>19</xdr:col>
      <xdr:colOff>38100</xdr:colOff>
      <xdr:row>38</xdr:row>
      <xdr:rowOff>119334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85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104111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7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17077</xdr:rowOff>
    </xdr:from>
    <xdr:to>
      <xdr:col>15</xdr:col>
      <xdr:colOff>101600</xdr:colOff>
      <xdr:row>38</xdr:row>
      <xdr:rowOff>118677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84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128854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53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31,457
30,719
357.91
29,969,087
28,843,637
659,967
12,752,968
20,929,541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4314</xdr:rowOff>
    </xdr:from>
    <xdr:to>
      <xdr:col>24</xdr:col>
      <xdr:colOff>63500</xdr:colOff>
      <xdr:row>36</xdr:row>
      <xdr:rowOff>82419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76514"/>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82419</xdr:rowOff>
    </xdr:from>
    <xdr:to>
      <xdr:col>19</xdr:col>
      <xdr:colOff>177800</xdr:colOff>
      <xdr:row>36</xdr:row>
      <xdr:rowOff>86197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54619"/>
          <a:ext cx="889000" cy="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86197</xdr:rowOff>
    </xdr:from>
    <xdr:to>
      <xdr:col>15</xdr:col>
      <xdr:colOff>50800</xdr:colOff>
      <xdr:row>36</xdr:row>
      <xdr:rowOff>106150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58397"/>
          <a:ext cx="8890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100783</xdr:rowOff>
    </xdr:from>
    <xdr:to>
      <xdr:col>10</xdr:col>
      <xdr:colOff>114300</xdr:colOff>
      <xdr:row>36</xdr:row>
      <xdr:rowOff>106150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72983"/>
          <a:ext cx="8890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16837</xdr:rowOff>
    </xdr:from>
    <xdr:to>
      <xdr:col>6</xdr:col>
      <xdr:colOff>38100</xdr:colOff>
      <xdr:row>37</xdr:row>
      <xdr:rowOff>118437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109564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124964</xdr:rowOff>
    </xdr:from>
    <xdr:to>
      <xdr:col>24</xdr:col>
      <xdr:colOff>114300</xdr:colOff>
      <xdr:row>36</xdr:row>
      <xdr:rowOff>55114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103391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0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31619</xdr:rowOff>
    </xdr:from>
    <xdr:to>
      <xdr:col>20</xdr:col>
      <xdr:colOff>38100</xdr:colOff>
      <xdr:row>36</xdr:row>
      <xdr:rowOff>133219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0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149746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7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35397</xdr:rowOff>
    </xdr:from>
    <xdr:to>
      <xdr:col>15</xdr:col>
      <xdr:colOff>101600</xdr:colOff>
      <xdr:row>36</xdr:row>
      <xdr:rowOff>136997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0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153524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8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55350</xdr:rowOff>
    </xdr:from>
    <xdr:to>
      <xdr:col>10</xdr:col>
      <xdr:colOff>165100</xdr:colOff>
      <xdr:row>36</xdr:row>
      <xdr:rowOff>156950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2027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00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49983</xdr:rowOff>
    </xdr:from>
    <xdr:to>
      <xdr:col>6</xdr:col>
      <xdr:colOff>38100</xdr:colOff>
      <xdr:row>36</xdr:row>
      <xdr:rowOff>151583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2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168110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9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108354</xdr:rowOff>
    </xdr:from>
    <xdr:to>
      <xdr:col>24</xdr:col>
      <xdr:colOff>63500</xdr:colOff>
      <xdr:row>58</xdr:row>
      <xdr:rowOff>109851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2454"/>
          <a:ext cx="838200" cy="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109851</xdr:rowOff>
    </xdr:from>
    <xdr:to>
      <xdr:col>19</xdr:col>
      <xdr:colOff>177800</xdr:colOff>
      <xdr:row>58</xdr:row>
      <xdr:rowOff>110514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3951"/>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110514</xdr:rowOff>
    </xdr:from>
    <xdr:to>
      <xdr:col>15</xdr:col>
      <xdr:colOff>50800</xdr:colOff>
      <xdr:row>58</xdr:row>
      <xdr:rowOff>111756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4614"/>
          <a:ext cx="8890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111756</xdr:rowOff>
    </xdr:from>
    <xdr:to>
      <xdr:col>10</xdr:col>
      <xdr:colOff>114300</xdr:colOff>
      <xdr:row>58</xdr:row>
      <xdr:rowOff>114876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5856"/>
          <a:ext cx="889000" cy="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68604</xdr:rowOff>
    </xdr:from>
    <xdr:to>
      <xdr:col>6</xdr:col>
      <xdr:colOff>38100</xdr:colOff>
      <xdr:row>58</xdr:row>
      <xdr:rowOff>170204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161331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57554</xdr:rowOff>
    </xdr:from>
    <xdr:to>
      <xdr:col>24</xdr:col>
      <xdr:colOff>114300</xdr:colOff>
      <xdr:row>58</xdr:row>
      <xdr:rowOff>159154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16931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59051</xdr:rowOff>
    </xdr:from>
    <xdr:to>
      <xdr:col>20</xdr:col>
      <xdr:colOff>38100</xdr:colOff>
      <xdr:row>58</xdr:row>
      <xdr:rowOff>160651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5728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7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59714</xdr:rowOff>
    </xdr:from>
    <xdr:to>
      <xdr:col>15</xdr:col>
      <xdr:colOff>101600</xdr:colOff>
      <xdr:row>58</xdr:row>
      <xdr:rowOff>161314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6391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7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60956</xdr:rowOff>
    </xdr:from>
    <xdr:to>
      <xdr:col>10</xdr:col>
      <xdr:colOff>165100</xdr:colOff>
      <xdr:row>58</xdr:row>
      <xdr:rowOff>162556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7633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64076</xdr:rowOff>
    </xdr:from>
    <xdr:to>
      <xdr:col>6</xdr:col>
      <xdr:colOff>38100</xdr:colOff>
      <xdr:row>58</xdr:row>
      <xdr:rowOff>165676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10753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167602</xdr:rowOff>
    </xdr:from>
    <xdr:to>
      <xdr:col>24</xdr:col>
      <xdr:colOff>63500</xdr:colOff>
      <xdr:row>79</xdr:row>
      <xdr:rowOff>343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40702"/>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167132</xdr:rowOff>
    </xdr:from>
    <xdr:to>
      <xdr:col>19</xdr:col>
      <xdr:colOff>177800</xdr:colOff>
      <xdr:row>79</xdr:row>
      <xdr:rowOff>343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40232"/>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163297</xdr:rowOff>
    </xdr:from>
    <xdr:to>
      <xdr:col>15</xdr:col>
      <xdr:colOff>50800</xdr:colOff>
      <xdr:row>78</xdr:row>
      <xdr:rowOff>167132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36397"/>
          <a:ext cx="889000" cy="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156693</xdr:rowOff>
    </xdr:from>
    <xdr:to>
      <xdr:col>10</xdr:col>
      <xdr:colOff>114300</xdr:colOff>
      <xdr:row>78</xdr:row>
      <xdr:rowOff>163297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29793"/>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40487</xdr:rowOff>
    </xdr:from>
    <xdr:to>
      <xdr:col>6</xdr:col>
      <xdr:colOff>38100</xdr:colOff>
      <xdr:row>78</xdr:row>
      <xdr:rowOff>142087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3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158614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8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116802</xdr:rowOff>
    </xdr:from>
    <xdr:to>
      <xdr:col>24</xdr:col>
      <xdr:colOff>114300</xdr:colOff>
      <xdr:row>79</xdr:row>
      <xdr:rowOff>46952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31729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0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120993</xdr:rowOff>
    </xdr:from>
    <xdr:to>
      <xdr:col>20</xdr:col>
      <xdr:colOff>38100</xdr:colOff>
      <xdr:row>79</xdr:row>
      <xdr:rowOff>51143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42270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8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116332</xdr:rowOff>
    </xdr:from>
    <xdr:to>
      <xdr:col>15</xdr:col>
      <xdr:colOff>101600</xdr:colOff>
      <xdr:row>79</xdr:row>
      <xdr:rowOff>46482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37609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8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112497</xdr:rowOff>
    </xdr:from>
    <xdr:to>
      <xdr:col>10</xdr:col>
      <xdr:colOff>165100</xdr:colOff>
      <xdr:row>79</xdr:row>
      <xdr:rowOff>42647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33774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105893</xdr:rowOff>
    </xdr:from>
    <xdr:to>
      <xdr:col>6</xdr:col>
      <xdr:colOff>38100</xdr:colOff>
      <xdr:row>79</xdr:row>
      <xdr:rowOff>36043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7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27170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160648</xdr:rowOff>
    </xdr:from>
    <xdr:to>
      <xdr:col>24</xdr:col>
      <xdr:colOff>63500</xdr:colOff>
      <xdr:row>94</xdr:row>
      <xdr:rowOff>21338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105498"/>
          <a:ext cx="838200" cy="3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160648</xdr:rowOff>
    </xdr:from>
    <xdr:to>
      <xdr:col>19</xdr:col>
      <xdr:colOff>177800</xdr:colOff>
      <xdr:row>95</xdr:row>
      <xdr:rowOff>21903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05498"/>
          <a:ext cx="889000" cy="20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137742</xdr:rowOff>
    </xdr:from>
    <xdr:to>
      <xdr:col>15</xdr:col>
      <xdr:colOff>50800</xdr:colOff>
      <xdr:row>95</xdr:row>
      <xdr:rowOff>21903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082592"/>
          <a:ext cx="889000" cy="22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137742</xdr:rowOff>
    </xdr:from>
    <xdr:to>
      <xdr:col>10</xdr:col>
      <xdr:colOff>114300</xdr:colOff>
      <xdr:row>95</xdr:row>
      <xdr:rowOff>51126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082592"/>
          <a:ext cx="889000" cy="25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156009</xdr:rowOff>
    </xdr:from>
    <xdr:to>
      <xdr:col>6</xdr:col>
      <xdr:colOff>38100</xdr:colOff>
      <xdr:row>97</xdr:row>
      <xdr:rowOff>86159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77286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141988</xdr:rowOff>
    </xdr:from>
    <xdr:to>
      <xdr:col>24</xdr:col>
      <xdr:colOff>114300</xdr:colOff>
      <xdr:row>94</xdr:row>
      <xdr:rowOff>72138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164865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38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109848</xdr:rowOff>
    </xdr:from>
    <xdr:to>
      <xdr:col>20</xdr:col>
      <xdr:colOff>38100</xdr:colOff>
      <xdr:row>94</xdr:row>
      <xdr:rowOff>39998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5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56525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82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142553</xdr:rowOff>
    </xdr:from>
    <xdr:to>
      <xdr:col>15</xdr:col>
      <xdr:colOff>101600</xdr:colOff>
      <xdr:row>95</xdr:row>
      <xdr:rowOff>72703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5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89230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3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86942</xdr:rowOff>
    </xdr:from>
    <xdr:to>
      <xdr:col>10</xdr:col>
      <xdr:colOff>165100</xdr:colOff>
      <xdr:row>94</xdr:row>
      <xdr:rowOff>17092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3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33619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0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326</xdr:rowOff>
    </xdr:from>
    <xdr:to>
      <xdr:col>6</xdr:col>
      <xdr:colOff>38100</xdr:colOff>
      <xdr:row>95</xdr:row>
      <xdr:rowOff>101926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118453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6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170414</xdr:rowOff>
    </xdr:from>
    <xdr:to>
      <xdr:col>55</xdr:col>
      <xdr:colOff>0</xdr:colOff>
      <xdr:row>37</xdr:row>
      <xdr:rowOff>42575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42614"/>
          <a:ext cx="838200" cy="4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170414</xdr:rowOff>
    </xdr:from>
    <xdr:to>
      <xdr:col>50</xdr:col>
      <xdr:colOff>114300</xdr:colOff>
      <xdr:row>37</xdr:row>
      <xdr:rowOff>94636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42614"/>
          <a:ext cx="889000" cy="9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94636</xdr:rowOff>
    </xdr:from>
    <xdr:to>
      <xdr:col>45</xdr:col>
      <xdr:colOff>177800</xdr:colOff>
      <xdr:row>38</xdr:row>
      <xdr:rowOff>9718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38286"/>
          <a:ext cx="889000" cy="8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19744</xdr:rowOff>
    </xdr:from>
    <xdr:to>
      <xdr:col>41</xdr:col>
      <xdr:colOff>50800</xdr:colOff>
      <xdr:row>38</xdr:row>
      <xdr:rowOff>9718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91944"/>
          <a:ext cx="889000" cy="33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84713</xdr:rowOff>
    </xdr:from>
    <xdr:to>
      <xdr:col>36</xdr:col>
      <xdr:colOff>165100</xdr:colOff>
      <xdr:row>36</xdr:row>
      <xdr:rowOff>14863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31390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6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163225</xdr:rowOff>
    </xdr:from>
    <xdr:to>
      <xdr:col>55</xdr:col>
      <xdr:colOff>50800</xdr:colOff>
      <xdr:row>37</xdr:row>
      <xdr:rowOff>93375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14652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8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119614</xdr:rowOff>
    </xdr:from>
    <xdr:to>
      <xdr:col>50</xdr:col>
      <xdr:colOff>165100</xdr:colOff>
      <xdr:row>37</xdr:row>
      <xdr:rowOff>49764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66291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6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43836</xdr:rowOff>
    </xdr:from>
    <xdr:to>
      <xdr:col>46</xdr:col>
      <xdr:colOff>38100</xdr:colOff>
      <xdr:row>37</xdr:row>
      <xdr:rowOff>145436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161963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6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130368</xdr:rowOff>
    </xdr:from>
    <xdr:to>
      <xdr:col>41</xdr:col>
      <xdr:colOff>101600</xdr:colOff>
      <xdr:row>38</xdr:row>
      <xdr:rowOff>60518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7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51645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140394</xdr:rowOff>
    </xdr:from>
    <xdr:to>
      <xdr:col>36</xdr:col>
      <xdr:colOff>165100</xdr:colOff>
      <xdr:row>36</xdr:row>
      <xdr:rowOff>70544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61671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3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21802</xdr:rowOff>
    </xdr:from>
    <xdr:to>
      <xdr:col>55</xdr:col>
      <xdr:colOff>0</xdr:colOff>
      <xdr:row>55</xdr:row>
      <xdr:rowOff>67449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280102"/>
          <a:ext cx="838200" cy="21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67449</xdr:rowOff>
    </xdr:from>
    <xdr:to>
      <xdr:col>50</xdr:col>
      <xdr:colOff>114300</xdr:colOff>
      <xdr:row>56</xdr:row>
      <xdr:rowOff>50212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497199"/>
          <a:ext cx="889000" cy="15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15735</xdr:rowOff>
    </xdr:from>
    <xdr:to>
      <xdr:col>45</xdr:col>
      <xdr:colOff>177800</xdr:colOff>
      <xdr:row>56</xdr:row>
      <xdr:rowOff>50212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16935"/>
          <a:ext cx="889000" cy="3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15735</xdr:rowOff>
    </xdr:from>
    <xdr:to>
      <xdr:col>41</xdr:col>
      <xdr:colOff>50800</xdr:colOff>
      <xdr:row>57</xdr:row>
      <xdr:rowOff>13417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16935"/>
          <a:ext cx="889000" cy="16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15643</xdr:rowOff>
    </xdr:from>
    <xdr:to>
      <xdr:col>36</xdr:col>
      <xdr:colOff>165100</xdr:colOff>
      <xdr:row>55</xdr:row>
      <xdr:rowOff>117243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133770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142452</xdr:rowOff>
    </xdr:from>
    <xdr:to>
      <xdr:col>55</xdr:col>
      <xdr:colOff>50800</xdr:colOff>
      <xdr:row>54</xdr:row>
      <xdr:rowOff>72602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22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165329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08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16649</xdr:rowOff>
    </xdr:from>
    <xdr:to>
      <xdr:col>50</xdr:col>
      <xdr:colOff>165100</xdr:colOff>
      <xdr:row>55</xdr:row>
      <xdr:rowOff>118249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134776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2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170862</xdr:rowOff>
    </xdr:from>
    <xdr:to>
      <xdr:col>46</xdr:col>
      <xdr:colOff>38100</xdr:colOff>
      <xdr:row>56</xdr:row>
      <xdr:rowOff>101012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0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117539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136385</xdr:rowOff>
    </xdr:from>
    <xdr:to>
      <xdr:col>41</xdr:col>
      <xdr:colOff>101600</xdr:colOff>
      <xdr:row>56</xdr:row>
      <xdr:rowOff>66535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6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83062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34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134067</xdr:rowOff>
    </xdr:from>
    <xdr:to>
      <xdr:col>36</xdr:col>
      <xdr:colOff>165100</xdr:colOff>
      <xdr:row>57</xdr:row>
      <xdr:rowOff>64217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55344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2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123557</xdr:rowOff>
    </xdr:from>
    <xdr:to>
      <xdr:col>55</xdr:col>
      <xdr:colOff>0</xdr:colOff>
      <xdr:row>77</xdr:row>
      <xdr:rowOff>1081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639407"/>
          <a:ext cx="838200" cy="56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1081</xdr:rowOff>
    </xdr:from>
    <xdr:to>
      <xdr:col>50</xdr:col>
      <xdr:colOff>114300</xdr:colOff>
      <xdr:row>77</xdr:row>
      <xdr:rowOff>98530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02731"/>
          <a:ext cx="889000" cy="9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68845</xdr:rowOff>
    </xdr:from>
    <xdr:to>
      <xdr:col>45</xdr:col>
      <xdr:colOff>177800</xdr:colOff>
      <xdr:row>77</xdr:row>
      <xdr:rowOff>98530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70495"/>
          <a:ext cx="889000" cy="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68845</xdr:rowOff>
    </xdr:from>
    <xdr:to>
      <xdr:col>41</xdr:col>
      <xdr:colOff>50800</xdr:colOff>
      <xdr:row>77</xdr:row>
      <xdr:rowOff>135846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270495"/>
          <a:ext cx="889000" cy="6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50843</xdr:rowOff>
    </xdr:from>
    <xdr:to>
      <xdr:col>36</xdr:col>
      <xdr:colOff>165100</xdr:colOff>
      <xdr:row>75</xdr:row>
      <xdr:rowOff>152443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168970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6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72757</xdr:rowOff>
    </xdr:from>
    <xdr:to>
      <xdr:col>55</xdr:col>
      <xdr:colOff>50800</xdr:colOff>
      <xdr:row>74</xdr:row>
      <xdr:rowOff>2907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58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95634</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4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121731</xdr:rowOff>
    </xdr:from>
    <xdr:to>
      <xdr:col>50</xdr:col>
      <xdr:colOff>165100</xdr:colOff>
      <xdr:row>77</xdr:row>
      <xdr:rowOff>51881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5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68408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92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47730</xdr:rowOff>
    </xdr:from>
    <xdr:to>
      <xdr:col>46</xdr:col>
      <xdr:colOff>38100</xdr:colOff>
      <xdr:row>77</xdr:row>
      <xdr:rowOff>149330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4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165857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2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18045</xdr:rowOff>
    </xdr:from>
    <xdr:to>
      <xdr:col>41</xdr:col>
      <xdr:colOff>101600</xdr:colOff>
      <xdr:row>77</xdr:row>
      <xdr:rowOff>119645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1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136172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9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85046</xdr:rowOff>
    </xdr:from>
    <xdr:to>
      <xdr:col>36</xdr:col>
      <xdr:colOff>165100</xdr:colOff>
      <xdr:row>78</xdr:row>
      <xdr:rowOff>15196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6323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37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70949</xdr:rowOff>
    </xdr:from>
    <xdr:to>
      <xdr:col>55</xdr:col>
      <xdr:colOff>0</xdr:colOff>
      <xdr:row>96</xdr:row>
      <xdr:rowOff>104045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30149"/>
          <a:ext cx="838200" cy="3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104045</xdr:rowOff>
    </xdr:from>
    <xdr:to>
      <xdr:col>50</xdr:col>
      <xdr:colOff>114300</xdr:colOff>
      <xdr:row>96</xdr:row>
      <xdr:rowOff>151524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63245"/>
          <a:ext cx="889000" cy="4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151524</xdr:rowOff>
    </xdr:from>
    <xdr:to>
      <xdr:col>45</xdr:col>
      <xdr:colOff>177800</xdr:colOff>
      <xdr:row>97</xdr:row>
      <xdr:rowOff>108747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10724"/>
          <a:ext cx="889000" cy="1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108747</xdr:rowOff>
    </xdr:from>
    <xdr:to>
      <xdr:col>41</xdr:col>
      <xdr:colOff>50800</xdr:colOff>
      <xdr:row>97</xdr:row>
      <xdr:rowOff>139483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39397"/>
          <a:ext cx="889000" cy="3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52662</xdr:rowOff>
    </xdr:from>
    <xdr:to>
      <xdr:col>36</xdr:col>
      <xdr:colOff>165100</xdr:colOff>
      <xdr:row>96</xdr:row>
      <xdr:rowOff>154262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1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170789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8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20149</xdr:rowOff>
    </xdr:from>
    <xdr:to>
      <xdr:col>55</xdr:col>
      <xdr:colOff>50800</xdr:colOff>
      <xdr:row>96</xdr:row>
      <xdr:rowOff>121749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7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170026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5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53245</xdr:rowOff>
    </xdr:from>
    <xdr:to>
      <xdr:col>50</xdr:col>
      <xdr:colOff>165100</xdr:colOff>
      <xdr:row>96</xdr:row>
      <xdr:rowOff>154845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1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145972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0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100724</xdr:rowOff>
    </xdr:from>
    <xdr:to>
      <xdr:col>46</xdr:col>
      <xdr:colOff>38100</xdr:colOff>
      <xdr:row>97</xdr:row>
      <xdr:rowOff>30874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5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22001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5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57947</xdr:rowOff>
    </xdr:from>
    <xdr:to>
      <xdr:col>41</xdr:col>
      <xdr:colOff>101600</xdr:colOff>
      <xdr:row>97</xdr:row>
      <xdr:rowOff>159547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8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150674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8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88683</xdr:rowOff>
    </xdr:from>
    <xdr:to>
      <xdr:col>36</xdr:col>
      <xdr:colOff>165100</xdr:colOff>
      <xdr:row>98</xdr:row>
      <xdr:rowOff>18833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9960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1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67352</xdr:rowOff>
    </xdr:from>
    <xdr:to>
      <xdr:col>85</xdr:col>
      <xdr:colOff>127000</xdr:colOff>
      <xdr:row>39</xdr:row>
      <xdr:rowOff>87569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53902"/>
          <a:ext cx="838200" cy="2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87569</xdr:rowOff>
    </xdr:from>
    <xdr:to>
      <xdr:col>81</xdr:col>
      <xdr:colOff>50800</xdr:colOff>
      <xdr:row>39</xdr:row>
      <xdr:rowOff>91400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74119"/>
          <a:ext cx="889000" cy="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83376</xdr:rowOff>
    </xdr:from>
    <xdr:to>
      <xdr:col>76</xdr:col>
      <xdr:colOff>114300</xdr:colOff>
      <xdr:row>39</xdr:row>
      <xdr:rowOff>91400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69926"/>
          <a:ext cx="8890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83376</xdr:rowOff>
    </xdr:from>
    <xdr:to>
      <xdr:col>71</xdr:col>
      <xdr:colOff>177800</xdr:colOff>
      <xdr:row>39</xdr:row>
      <xdr:rowOff>87533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69926"/>
          <a:ext cx="889000" cy="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155671</xdr:rowOff>
    </xdr:from>
    <xdr:to>
      <xdr:col>67</xdr:col>
      <xdr:colOff>101600</xdr:colOff>
      <xdr:row>39</xdr:row>
      <xdr:rowOff>85821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7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102348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4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16552</xdr:rowOff>
    </xdr:from>
    <xdr:to>
      <xdr:col>85</xdr:col>
      <xdr:colOff>177800</xdr:colOff>
      <xdr:row>39</xdr:row>
      <xdr:rowOff>118152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0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147379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36769</xdr:rowOff>
    </xdr:from>
    <xdr:to>
      <xdr:col>81</xdr:col>
      <xdr:colOff>101600</xdr:colOff>
      <xdr:row>39</xdr:row>
      <xdr:rowOff>138369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129496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1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40600</xdr:rowOff>
    </xdr:from>
    <xdr:to>
      <xdr:col>76</xdr:col>
      <xdr:colOff>165100</xdr:colOff>
      <xdr:row>39</xdr:row>
      <xdr:rowOff>142200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133327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1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32576</xdr:rowOff>
    </xdr:from>
    <xdr:to>
      <xdr:col>72</xdr:col>
      <xdr:colOff>38100</xdr:colOff>
      <xdr:row>39</xdr:row>
      <xdr:rowOff>134176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125303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1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36733</xdr:rowOff>
    </xdr:from>
    <xdr:to>
      <xdr:col>67</xdr:col>
      <xdr:colOff>101600</xdr:colOff>
      <xdr:row>39</xdr:row>
      <xdr:rowOff>138333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129460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1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158271</xdr:rowOff>
    </xdr:from>
    <xdr:to>
      <xdr:col>85</xdr:col>
      <xdr:colOff>127000</xdr:colOff>
      <xdr:row>77</xdr:row>
      <xdr:rowOff>161916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59921"/>
          <a:ext cx="8382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155485</xdr:rowOff>
    </xdr:from>
    <xdr:to>
      <xdr:col>81</xdr:col>
      <xdr:colOff>50800</xdr:colOff>
      <xdr:row>77</xdr:row>
      <xdr:rowOff>158271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57135"/>
          <a:ext cx="889000" cy="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154730</xdr:rowOff>
    </xdr:from>
    <xdr:to>
      <xdr:col>76</xdr:col>
      <xdr:colOff>114300</xdr:colOff>
      <xdr:row>77</xdr:row>
      <xdr:rowOff>155485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56380"/>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154730</xdr:rowOff>
    </xdr:from>
    <xdr:to>
      <xdr:col>71</xdr:col>
      <xdr:colOff>177800</xdr:colOff>
      <xdr:row>77</xdr:row>
      <xdr:rowOff>155947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56380"/>
          <a:ext cx="889000" cy="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94380</xdr:rowOff>
    </xdr:from>
    <xdr:to>
      <xdr:col>67</xdr:col>
      <xdr:colOff>101600</xdr:colOff>
      <xdr:row>78</xdr:row>
      <xdr:rowOff>24530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41057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111116</xdr:rowOff>
    </xdr:from>
    <xdr:to>
      <xdr:col>85</xdr:col>
      <xdr:colOff>177800</xdr:colOff>
      <xdr:row>78</xdr:row>
      <xdr:rowOff>41266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1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107471</xdr:rowOff>
    </xdr:from>
    <xdr:to>
      <xdr:col>81</xdr:col>
      <xdr:colOff>101600</xdr:colOff>
      <xdr:row>78</xdr:row>
      <xdr:rowOff>37621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0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28748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0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104685</xdr:rowOff>
    </xdr:from>
    <xdr:to>
      <xdr:col>76</xdr:col>
      <xdr:colOff>165100</xdr:colOff>
      <xdr:row>78</xdr:row>
      <xdr:rowOff>34835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0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25962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9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103930</xdr:rowOff>
    </xdr:from>
    <xdr:to>
      <xdr:col>72</xdr:col>
      <xdr:colOff>38100</xdr:colOff>
      <xdr:row>78</xdr:row>
      <xdr:rowOff>34080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25207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105147</xdr:rowOff>
    </xdr:from>
    <xdr:to>
      <xdr:col>67</xdr:col>
      <xdr:colOff>101600</xdr:colOff>
      <xdr:row>78</xdr:row>
      <xdr:rowOff>35297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26424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9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126375</xdr:rowOff>
    </xdr:from>
    <xdr:to>
      <xdr:col>85</xdr:col>
      <xdr:colOff>127000</xdr:colOff>
      <xdr:row>98</xdr:row>
      <xdr:rowOff>128437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28475"/>
          <a:ext cx="838200" cy="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126375</xdr:rowOff>
    </xdr:from>
    <xdr:to>
      <xdr:col>81</xdr:col>
      <xdr:colOff>50800</xdr:colOff>
      <xdr:row>98</xdr:row>
      <xdr:rowOff>126431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28475"/>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112323</xdr:rowOff>
    </xdr:from>
    <xdr:to>
      <xdr:col>76</xdr:col>
      <xdr:colOff>114300</xdr:colOff>
      <xdr:row>98</xdr:row>
      <xdr:rowOff>126431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14423"/>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110742</xdr:rowOff>
    </xdr:from>
    <xdr:to>
      <xdr:col>71</xdr:col>
      <xdr:colOff>177800</xdr:colOff>
      <xdr:row>98</xdr:row>
      <xdr:rowOff>112323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12842"/>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99182</xdr:rowOff>
    </xdr:from>
    <xdr:to>
      <xdr:col>67</xdr:col>
      <xdr:colOff>101600</xdr:colOff>
      <xdr:row>99</xdr:row>
      <xdr:rowOff>29332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20459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77637</xdr:rowOff>
    </xdr:from>
    <xdr:to>
      <xdr:col>85</xdr:col>
      <xdr:colOff>177800</xdr:colOff>
      <xdr:row>99</xdr:row>
      <xdr:rowOff>7787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37014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6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75575</xdr:rowOff>
    </xdr:from>
    <xdr:to>
      <xdr:col>81</xdr:col>
      <xdr:colOff>101600</xdr:colOff>
      <xdr:row>99</xdr:row>
      <xdr:rowOff>5725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7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22252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5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75631</xdr:rowOff>
    </xdr:from>
    <xdr:to>
      <xdr:col>76</xdr:col>
      <xdr:colOff>165100</xdr:colOff>
      <xdr:row>99</xdr:row>
      <xdr:rowOff>5781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22308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5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61523</xdr:rowOff>
    </xdr:from>
    <xdr:to>
      <xdr:col>72</xdr:col>
      <xdr:colOff>38100</xdr:colOff>
      <xdr:row>98</xdr:row>
      <xdr:rowOff>163123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8200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3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59942</xdr:rowOff>
    </xdr:from>
    <xdr:to>
      <xdr:col>67</xdr:col>
      <xdr:colOff>101600</xdr:colOff>
      <xdr:row>98</xdr:row>
      <xdr:rowOff>161542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6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6619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3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98781</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331"/>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98781</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85331"/>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43800</xdr:rowOff>
    </xdr:from>
    <xdr:to>
      <xdr:col>98</xdr:col>
      <xdr:colOff>38100</xdr:colOff>
      <xdr:row>38</xdr:row>
      <xdr:rowOff>145400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161927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47981</xdr:rowOff>
    </xdr:from>
    <xdr:to>
      <xdr:col>102</xdr:col>
      <xdr:colOff>165100</xdr:colOff>
      <xdr:row>39</xdr:row>
      <xdr:rowOff>149581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140708</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44336</xdr:rowOff>
    </xdr:from>
    <xdr:to>
      <xdr:col>116</xdr:col>
      <xdr:colOff>63500</xdr:colOff>
      <xdr:row>59</xdr:row>
      <xdr:rowOff>44382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9886"/>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44283</xdr:rowOff>
    </xdr:from>
    <xdr:to>
      <xdr:col>111</xdr:col>
      <xdr:colOff>177800</xdr:colOff>
      <xdr:row>59</xdr:row>
      <xdr:rowOff>44336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9833"/>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44283</xdr:rowOff>
    </xdr:from>
    <xdr:to>
      <xdr:col>107</xdr:col>
      <xdr:colOff>50800</xdr:colOff>
      <xdr:row>59</xdr:row>
      <xdr:rowOff>44283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9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44283</xdr:rowOff>
    </xdr:from>
    <xdr:to>
      <xdr:col>102</xdr:col>
      <xdr:colOff>114300</xdr:colOff>
      <xdr:row>59</xdr:row>
      <xdr:rowOff>44290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9833"/>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128928</xdr:rowOff>
    </xdr:from>
    <xdr:to>
      <xdr:col>98</xdr:col>
      <xdr:colOff>38100</xdr:colOff>
      <xdr:row>59</xdr:row>
      <xdr:rowOff>59078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75605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165032</xdr:rowOff>
    </xdr:from>
    <xdr:to>
      <xdr:col>116</xdr:col>
      <xdr:colOff>114300</xdr:colOff>
      <xdr:row>59</xdr:row>
      <xdr:rowOff>95182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84732</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164986</xdr:rowOff>
    </xdr:from>
    <xdr:to>
      <xdr:col>112</xdr:col>
      <xdr:colOff>38100</xdr:colOff>
      <xdr:row>59</xdr:row>
      <xdr:rowOff>95136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86263</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018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164933</xdr:rowOff>
    </xdr:from>
    <xdr:to>
      <xdr:col>107</xdr:col>
      <xdr:colOff>101600</xdr:colOff>
      <xdr:row>59</xdr:row>
      <xdr:rowOff>95083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86210</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164933</xdr:rowOff>
    </xdr:from>
    <xdr:to>
      <xdr:col>102</xdr:col>
      <xdr:colOff>165100</xdr:colOff>
      <xdr:row>59</xdr:row>
      <xdr:rowOff>95083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86210</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8333" y="1020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164940</xdr:rowOff>
    </xdr:from>
    <xdr:to>
      <xdr:col>98</xdr:col>
      <xdr:colOff>38100</xdr:colOff>
      <xdr:row>59</xdr:row>
      <xdr:rowOff>95090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86217</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99333" y="10201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13132</xdr:rowOff>
    </xdr:from>
    <xdr:to>
      <xdr:col>116</xdr:col>
      <xdr:colOff>63500</xdr:colOff>
      <xdr:row>73</xdr:row>
      <xdr:rowOff>30429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528982"/>
          <a:ext cx="8382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30429</xdr:rowOff>
    </xdr:from>
    <xdr:to>
      <xdr:col>111</xdr:col>
      <xdr:colOff>177800</xdr:colOff>
      <xdr:row>73</xdr:row>
      <xdr:rowOff>109315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46279"/>
          <a:ext cx="889000" cy="7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98743</xdr:rowOff>
    </xdr:from>
    <xdr:to>
      <xdr:col>107</xdr:col>
      <xdr:colOff>50800</xdr:colOff>
      <xdr:row>73</xdr:row>
      <xdr:rowOff>109315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614593"/>
          <a:ext cx="889000" cy="1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38659</xdr:rowOff>
    </xdr:from>
    <xdr:to>
      <xdr:col>102</xdr:col>
      <xdr:colOff>114300</xdr:colOff>
      <xdr:row>73</xdr:row>
      <xdr:rowOff>98743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554509"/>
          <a:ext cx="889000" cy="6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125914</xdr:rowOff>
    </xdr:from>
    <xdr:to>
      <xdr:col>98</xdr:col>
      <xdr:colOff>38100</xdr:colOff>
      <xdr:row>76</xdr:row>
      <xdr:rowOff>56065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47192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0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133782</xdr:rowOff>
    </xdr:from>
    <xdr:to>
      <xdr:col>116</xdr:col>
      <xdr:colOff>114300</xdr:colOff>
      <xdr:row>73</xdr:row>
      <xdr:rowOff>63932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47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156659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32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151079</xdr:rowOff>
    </xdr:from>
    <xdr:to>
      <xdr:col>112</xdr:col>
      <xdr:colOff>38100</xdr:colOff>
      <xdr:row>73</xdr:row>
      <xdr:rowOff>81229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49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97756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27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58515</xdr:rowOff>
    </xdr:from>
    <xdr:to>
      <xdr:col>107</xdr:col>
      <xdr:colOff>101600</xdr:colOff>
      <xdr:row>73</xdr:row>
      <xdr:rowOff>160115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7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5192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4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47943</xdr:rowOff>
    </xdr:from>
    <xdr:to>
      <xdr:col>102</xdr:col>
      <xdr:colOff>165100</xdr:colOff>
      <xdr:row>73</xdr:row>
      <xdr:rowOff>149543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56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166070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33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159309</xdr:rowOff>
    </xdr:from>
    <xdr:to>
      <xdr:col>98</xdr:col>
      <xdr:colOff>38100</xdr:colOff>
      <xdr:row>73</xdr:row>
      <xdr:rowOff>89459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0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105986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27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類似団体と比較して一人当たりのコストが高くなっているのは，物件費，扶助費，補助費等，普通建設事業費，災害復旧事業費，積立金及び繰出金である。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物件費は，予防接種委託料や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LINE</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公式アカウントみなコレクーポン事業業務委託等の増が主な要因である。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わずかに減少となったが，障害介護給付費や施設型給付費による影響で，毎年度高水準で推移している。今後も少子高齢化に伴い，上昇が予想されることから，高齢者の健康増進や予防の施策等を進めることで，扶助費の増加抑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補助費等は，定額減税補足給付金，物価高騰対策支援事業費（プレミアム商品券）等の増が主な要因である。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普通建設事業費は，南九州市地球温暖化対策事業補助金や黒木山太陽光発電設備設置業務委託により，普通建設事業費（新規整備）が大きく増加している。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災害復旧事業費は，農業用施設災害復旧事業，河川災害復旧工事等により，事業費が大きく増加している。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繰出金については，平成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国保の法定外繰出金の上限額を設定し，抑制を図っているところであるが，今後，国保・介護・後期高齢者特別会計への負担増が予想されるため，独立採算の原則に基づき受益者負担の適正化を図りながら，基準外の繰出しの見直しを進める。</a:t>
          </a:r>
          <a:endParaRPr kumimoji="1" lang="ja-JP" altLang="en-US" sz="16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31,457
30,719
357.91
29,969,087
28,843,637
659,967
12,752,968
20,929,541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42735</xdr:rowOff>
    </xdr:from>
    <xdr:to>
      <xdr:col>24</xdr:col>
      <xdr:colOff>63500</xdr:colOff>
      <xdr:row>38</xdr:row>
      <xdr:rowOff>68834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557835"/>
          <a:ext cx="8382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42735</xdr:rowOff>
    </xdr:from>
    <xdr:to>
      <xdr:col>19</xdr:col>
      <xdr:colOff>177800</xdr:colOff>
      <xdr:row>38</xdr:row>
      <xdr:rowOff>63500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57835"/>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63500</xdr:rowOff>
    </xdr:from>
    <xdr:to>
      <xdr:col>15</xdr:col>
      <xdr:colOff>50800</xdr:colOff>
      <xdr:row>38</xdr:row>
      <xdr:rowOff>85598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78600"/>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53784</xdr:rowOff>
    </xdr:from>
    <xdr:to>
      <xdr:col>10</xdr:col>
      <xdr:colOff>114300</xdr:colOff>
      <xdr:row>38</xdr:row>
      <xdr:rowOff>85598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68884"/>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156337</xdr:rowOff>
    </xdr:from>
    <xdr:to>
      <xdr:col>6</xdr:col>
      <xdr:colOff>38100</xdr:colOff>
      <xdr:row>38</xdr:row>
      <xdr:rowOff>86487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103014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18034</xdr:rowOff>
    </xdr:from>
    <xdr:to>
      <xdr:col>24</xdr:col>
      <xdr:colOff>114300</xdr:colOff>
      <xdr:row>38</xdr:row>
      <xdr:rowOff>119634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167911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163385</xdr:rowOff>
    </xdr:from>
    <xdr:to>
      <xdr:col>20</xdr:col>
      <xdr:colOff>38100</xdr:colOff>
      <xdr:row>38</xdr:row>
      <xdr:rowOff>93535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84662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9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12700</xdr:rowOff>
    </xdr:from>
    <xdr:to>
      <xdr:col>15</xdr:col>
      <xdr:colOff>101600</xdr:colOff>
      <xdr:row>38</xdr:row>
      <xdr:rowOff>114300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105427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34798</xdr:rowOff>
    </xdr:from>
    <xdr:to>
      <xdr:col>10</xdr:col>
      <xdr:colOff>165100</xdr:colOff>
      <xdr:row>38</xdr:row>
      <xdr:rowOff>136398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127525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2984</xdr:rowOff>
    </xdr:from>
    <xdr:to>
      <xdr:col>6</xdr:col>
      <xdr:colOff>38100</xdr:colOff>
      <xdr:row>38</xdr:row>
      <xdr:rowOff>104584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1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95711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10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135136</xdr:rowOff>
    </xdr:from>
    <xdr:to>
      <xdr:col>24</xdr:col>
      <xdr:colOff>63500</xdr:colOff>
      <xdr:row>58</xdr:row>
      <xdr:rowOff>38486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07786"/>
          <a:ext cx="838200" cy="7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170650</xdr:rowOff>
    </xdr:from>
    <xdr:to>
      <xdr:col>19</xdr:col>
      <xdr:colOff>177800</xdr:colOff>
      <xdr:row>58</xdr:row>
      <xdr:rowOff>38486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43300"/>
          <a:ext cx="889000" cy="3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170650</xdr:rowOff>
    </xdr:from>
    <xdr:to>
      <xdr:col>15</xdr:col>
      <xdr:colOff>50800</xdr:colOff>
      <xdr:row>58</xdr:row>
      <xdr:rowOff>1226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43300"/>
          <a:ext cx="889000" cy="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47987</xdr:rowOff>
    </xdr:from>
    <xdr:to>
      <xdr:col>10</xdr:col>
      <xdr:colOff>114300</xdr:colOff>
      <xdr:row>58</xdr:row>
      <xdr:rowOff>1226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20637"/>
          <a:ext cx="889000" cy="1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72945</xdr:rowOff>
    </xdr:from>
    <xdr:to>
      <xdr:col>6</xdr:col>
      <xdr:colOff>38100</xdr:colOff>
      <xdr:row>58</xdr:row>
      <xdr:rowOff>3095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165672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84336</xdr:rowOff>
    </xdr:from>
    <xdr:to>
      <xdr:col>24</xdr:col>
      <xdr:colOff>114300</xdr:colOff>
      <xdr:row>58</xdr:row>
      <xdr:rowOff>14486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107213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159136</xdr:rowOff>
    </xdr:from>
    <xdr:to>
      <xdr:col>20</xdr:col>
      <xdr:colOff>38100</xdr:colOff>
      <xdr:row>58</xdr:row>
      <xdr:rowOff>89286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105813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0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119850</xdr:rowOff>
    </xdr:from>
    <xdr:to>
      <xdr:col>15</xdr:col>
      <xdr:colOff>101600</xdr:colOff>
      <xdr:row>58</xdr:row>
      <xdr:rowOff>50000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66527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6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121876</xdr:rowOff>
    </xdr:from>
    <xdr:to>
      <xdr:col>10</xdr:col>
      <xdr:colOff>165100</xdr:colOff>
      <xdr:row>58</xdr:row>
      <xdr:rowOff>52026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68553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6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168637</xdr:rowOff>
    </xdr:from>
    <xdr:to>
      <xdr:col>6</xdr:col>
      <xdr:colOff>38100</xdr:colOff>
      <xdr:row>57</xdr:row>
      <xdr:rowOff>98787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6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115314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4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31978</xdr:rowOff>
    </xdr:from>
    <xdr:to>
      <xdr:col>24</xdr:col>
      <xdr:colOff>63500</xdr:colOff>
      <xdr:row>76</xdr:row>
      <xdr:rowOff>40836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62178"/>
          <a:ext cx="8382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40836</xdr:rowOff>
    </xdr:from>
    <xdr:to>
      <xdr:col>19</xdr:col>
      <xdr:colOff>177800</xdr:colOff>
      <xdr:row>76</xdr:row>
      <xdr:rowOff>83491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71036"/>
          <a:ext cx="889000" cy="4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66864</xdr:rowOff>
    </xdr:from>
    <xdr:to>
      <xdr:col>15</xdr:col>
      <xdr:colOff>50800</xdr:colOff>
      <xdr:row>76</xdr:row>
      <xdr:rowOff>83491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97064"/>
          <a:ext cx="889000" cy="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66864</xdr:rowOff>
    </xdr:from>
    <xdr:to>
      <xdr:col>10</xdr:col>
      <xdr:colOff>114300</xdr:colOff>
      <xdr:row>77</xdr:row>
      <xdr:rowOff>3546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97064"/>
          <a:ext cx="889000" cy="10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128950</xdr:rowOff>
    </xdr:from>
    <xdr:to>
      <xdr:col>6</xdr:col>
      <xdr:colOff>38100</xdr:colOff>
      <xdr:row>78</xdr:row>
      <xdr:rowOff>59100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3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50227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2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152628</xdr:rowOff>
    </xdr:from>
    <xdr:to>
      <xdr:col>24</xdr:col>
      <xdr:colOff>114300</xdr:colOff>
      <xdr:row>76</xdr:row>
      <xdr:rowOff>82778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1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4054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6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161486</xdr:rowOff>
    </xdr:from>
    <xdr:to>
      <xdr:col>20</xdr:col>
      <xdr:colOff>38100</xdr:colOff>
      <xdr:row>76</xdr:row>
      <xdr:rowOff>91636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108164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9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32691</xdr:rowOff>
    </xdr:from>
    <xdr:to>
      <xdr:col>15</xdr:col>
      <xdr:colOff>101600</xdr:colOff>
      <xdr:row>76</xdr:row>
      <xdr:rowOff>134291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6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150817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3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16064</xdr:rowOff>
    </xdr:from>
    <xdr:to>
      <xdr:col>10</xdr:col>
      <xdr:colOff>165100</xdr:colOff>
      <xdr:row>76</xdr:row>
      <xdr:rowOff>117664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4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134192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2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124196</xdr:rowOff>
    </xdr:from>
    <xdr:to>
      <xdr:col>6</xdr:col>
      <xdr:colOff>38100</xdr:colOff>
      <xdr:row>77</xdr:row>
      <xdr:rowOff>54346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5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70873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2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70058</xdr:rowOff>
    </xdr:from>
    <xdr:to>
      <xdr:col>24</xdr:col>
      <xdr:colOff>63500</xdr:colOff>
      <xdr:row>99</xdr:row>
      <xdr:rowOff>71124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43608"/>
          <a:ext cx="8382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70058</xdr:rowOff>
    </xdr:from>
    <xdr:to>
      <xdr:col>19</xdr:col>
      <xdr:colOff>177800</xdr:colOff>
      <xdr:row>99</xdr:row>
      <xdr:rowOff>83542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43608"/>
          <a:ext cx="889000" cy="1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83542</xdr:rowOff>
    </xdr:from>
    <xdr:to>
      <xdr:col>15</xdr:col>
      <xdr:colOff>50800</xdr:colOff>
      <xdr:row>99</xdr:row>
      <xdr:rowOff>85153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7092"/>
          <a:ext cx="889000" cy="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85153</xdr:rowOff>
    </xdr:from>
    <xdr:to>
      <xdr:col>10</xdr:col>
      <xdr:colOff>114300</xdr:colOff>
      <xdr:row>99</xdr:row>
      <xdr:rowOff>87295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8703"/>
          <a:ext cx="889000" cy="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30305</xdr:rowOff>
    </xdr:from>
    <xdr:to>
      <xdr:col>6</xdr:col>
      <xdr:colOff>38100</xdr:colOff>
      <xdr:row>99</xdr:row>
      <xdr:rowOff>131905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148432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20324</xdr:rowOff>
    </xdr:from>
    <xdr:to>
      <xdr:col>24</xdr:col>
      <xdr:colOff>114300</xdr:colOff>
      <xdr:row>99</xdr:row>
      <xdr:rowOff>121924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151151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19258</xdr:rowOff>
    </xdr:from>
    <xdr:to>
      <xdr:col>20</xdr:col>
      <xdr:colOff>38100</xdr:colOff>
      <xdr:row>99</xdr:row>
      <xdr:rowOff>120858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137385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32742</xdr:rowOff>
    </xdr:from>
    <xdr:to>
      <xdr:col>15</xdr:col>
      <xdr:colOff>101600</xdr:colOff>
      <xdr:row>99</xdr:row>
      <xdr:rowOff>134342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125469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34353</xdr:rowOff>
    </xdr:from>
    <xdr:to>
      <xdr:col>10</xdr:col>
      <xdr:colOff>165100</xdr:colOff>
      <xdr:row>99</xdr:row>
      <xdr:rowOff>135953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127080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36495</xdr:rowOff>
    </xdr:from>
    <xdr:to>
      <xdr:col>6</xdr:col>
      <xdr:colOff>38100</xdr:colOff>
      <xdr:row>99</xdr:row>
      <xdr:rowOff>138095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129222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53957</xdr:rowOff>
    </xdr:from>
    <xdr:to>
      <xdr:col>36</xdr:col>
      <xdr:colOff>165100</xdr:colOff>
      <xdr:row>37</xdr:row>
      <xdr:rowOff>155557</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634</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166129</xdr:rowOff>
    </xdr:from>
    <xdr:to>
      <xdr:col>55</xdr:col>
      <xdr:colOff>0</xdr:colOff>
      <xdr:row>55</xdr:row>
      <xdr:rowOff>7138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252979"/>
          <a:ext cx="838200" cy="18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166129</xdr:rowOff>
    </xdr:from>
    <xdr:to>
      <xdr:col>50</xdr:col>
      <xdr:colOff>114300</xdr:colOff>
      <xdr:row>55</xdr:row>
      <xdr:rowOff>130823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252979"/>
          <a:ext cx="889000" cy="30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151320</xdr:rowOff>
    </xdr:from>
    <xdr:to>
      <xdr:col>45</xdr:col>
      <xdr:colOff>177800</xdr:colOff>
      <xdr:row>55</xdr:row>
      <xdr:rowOff>130823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238170"/>
          <a:ext cx="889000" cy="3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151320</xdr:rowOff>
    </xdr:from>
    <xdr:to>
      <xdr:col>41</xdr:col>
      <xdr:colOff>50800</xdr:colOff>
      <xdr:row>55</xdr:row>
      <xdr:rowOff>33312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238170"/>
          <a:ext cx="889000" cy="2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6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127788</xdr:rowOff>
    </xdr:from>
    <xdr:to>
      <xdr:col>55</xdr:col>
      <xdr:colOff>50800</xdr:colOff>
      <xdr:row>55</xdr:row>
      <xdr:rowOff>57938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38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150665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23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115329</xdr:rowOff>
    </xdr:from>
    <xdr:to>
      <xdr:col>50</xdr:col>
      <xdr:colOff>165100</xdr:colOff>
      <xdr:row>54</xdr:row>
      <xdr:rowOff>45479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20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62006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897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80023</xdr:rowOff>
    </xdr:from>
    <xdr:to>
      <xdr:col>46</xdr:col>
      <xdr:colOff>38100</xdr:colOff>
      <xdr:row>56</xdr:row>
      <xdr:rowOff>10173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0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26700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8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100520</xdr:rowOff>
    </xdr:from>
    <xdr:to>
      <xdr:col>41</xdr:col>
      <xdr:colOff>101600</xdr:colOff>
      <xdr:row>54</xdr:row>
      <xdr:rowOff>30670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18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47197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896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153962</xdr:rowOff>
    </xdr:from>
    <xdr:to>
      <xdr:col>36</xdr:col>
      <xdr:colOff>165100</xdr:colOff>
      <xdr:row>55</xdr:row>
      <xdr:rowOff>84112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41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100639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18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61519</xdr:rowOff>
    </xdr:from>
    <xdr:to>
      <xdr:col>55</xdr:col>
      <xdr:colOff>0</xdr:colOff>
      <xdr:row>77</xdr:row>
      <xdr:rowOff>75226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263169"/>
          <a:ext cx="838200" cy="1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75226</xdr:rowOff>
    </xdr:from>
    <xdr:to>
      <xdr:col>50</xdr:col>
      <xdr:colOff>114300</xdr:colOff>
      <xdr:row>78</xdr:row>
      <xdr:rowOff>65506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276876"/>
          <a:ext cx="889000" cy="16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65506</xdr:rowOff>
    </xdr:from>
    <xdr:to>
      <xdr:col>45</xdr:col>
      <xdr:colOff>177800</xdr:colOff>
      <xdr:row>78</xdr:row>
      <xdr:rowOff>76026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38606"/>
          <a:ext cx="889000" cy="1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76026</xdr:rowOff>
    </xdr:from>
    <xdr:to>
      <xdr:col>41</xdr:col>
      <xdr:colOff>50800</xdr:colOff>
      <xdr:row>78</xdr:row>
      <xdr:rowOff>93811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49126"/>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124439</xdr:rowOff>
    </xdr:from>
    <xdr:to>
      <xdr:col>36</xdr:col>
      <xdr:colOff>165100</xdr:colOff>
      <xdr:row>78</xdr:row>
      <xdr:rowOff>54589</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71116</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10719</xdr:rowOff>
    </xdr:from>
    <xdr:to>
      <xdr:col>55</xdr:col>
      <xdr:colOff>50800</xdr:colOff>
      <xdr:row>77</xdr:row>
      <xdr:rowOff>112319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1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33596</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24426</xdr:rowOff>
    </xdr:from>
    <xdr:to>
      <xdr:col>50</xdr:col>
      <xdr:colOff>165100</xdr:colOff>
      <xdr:row>77</xdr:row>
      <xdr:rowOff>126026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2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142553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0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14706</xdr:rowOff>
    </xdr:from>
    <xdr:to>
      <xdr:col>46</xdr:col>
      <xdr:colOff>38100</xdr:colOff>
      <xdr:row>78</xdr:row>
      <xdr:rowOff>116306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8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107433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8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25226</xdr:rowOff>
    </xdr:from>
    <xdr:to>
      <xdr:col>41</xdr:col>
      <xdr:colOff>101600</xdr:colOff>
      <xdr:row>78</xdr:row>
      <xdr:rowOff>126826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9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117953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43011</xdr:rowOff>
    </xdr:from>
    <xdr:to>
      <xdr:col>36</xdr:col>
      <xdr:colOff>165100</xdr:colOff>
      <xdr:row>78</xdr:row>
      <xdr:rowOff>144611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1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135738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0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43245</xdr:rowOff>
    </xdr:from>
    <xdr:to>
      <xdr:col>55</xdr:col>
      <xdr:colOff>0</xdr:colOff>
      <xdr:row>96</xdr:row>
      <xdr:rowOff>131249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02445"/>
          <a:ext cx="838200" cy="8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43245</xdr:rowOff>
    </xdr:from>
    <xdr:to>
      <xdr:col>50</xdr:col>
      <xdr:colOff>114300</xdr:colOff>
      <xdr:row>96</xdr:row>
      <xdr:rowOff>145804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02445"/>
          <a:ext cx="889000" cy="10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145804</xdr:rowOff>
    </xdr:from>
    <xdr:to>
      <xdr:col>45</xdr:col>
      <xdr:colOff>177800</xdr:colOff>
      <xdr:row>96</xdr:row>
      <xdr:rowOff>160457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05004"/>
          <a:ext cx="889000" cy="1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160457</xdr:rowOff>
    </xdr:from>
    <xdr:to>
      <xdr:col>41</xdr:col>
      <xdr:colOff>50800</xdr:colOff>
      <xdr:row>97</xdr:row>
      <xdr:rowOff>37844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19657"/>
          <a:ext cx="889000" cy="4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158341</xdr:rowOff>
    </xdr:from>
    <xdr:to>
      <xdr:col>36</xdr:col>
      <xdr:colOff>165100</xdr:colOff>
      <xdr:row>95</xdr:row>
      <xdr:rowOff>88491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105018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0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80449</xdr:rowOff>
    </xdr:from>
    <xdr:to>
      <xdr:col>55</xdr:col>
      <xdr:colOff>50800</xdr:colOff>
      <xdr:row>97</xdr:row>
      <xdr:rowOff>10599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3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58876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163895</xdr:rowOff>
    </xdr:from>
    <xdr:to>
      <xdr:col>50</xdr:col>
      <xdr:colOff>165100</xdr:colOff>
      <xdr:row>96</xdr:row>
      <xdr:rowOff>94045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110572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2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95004</xdr:rowOff>
    </xdr:from>
    <xdr:to>
      <xdr:col>46</xdr:col>
      <xdr:colOff>38100</xdr:colOff>
      <xdr:row>97</xdr:row>
      <xdr:rowOff>25154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5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16281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4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109657</xdr:rowOff>
    </xdr:from>
    <xdr:to>
      <xdr:col>41</xdr:col>
      <xdr:colOff>101600</xdr:colOff>
      <xdr:row>97</xdr:row>
      <xdr:rowOff>39807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30934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6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158494</xdr:rowOff>
    </xdr:from>
    <xdr:to>
      <xdr:col>36</xdr:col>
      <xdr:colOff>165100</xdr:colOff>
      <xdr:row>97</xdr:row>
      <xdr:rowOff>88644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1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79771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1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24771</xdr:rowOff>
    </xdr:from>
    <xdr:to>
      <xdr:col>85</xdr:col>
      <xdr:colOff>127000</xdr:colOff>
      <xdr:row>37</xdr:row>
      <xdr:rowOff>46703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68421"/>
          <a:ext cx="8382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23728</xdr:rowOff>
    </xdr:from>
    <xdr:to>
      <xdr:col>81</xdr:col>
      <xdr:colOff>50800</xdr:colOff>
      <xdr:row>37</xdr:row>
      <xdr:rowOff>46703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367378"/>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23728</xdr:rowOff>
    </xdr:from>
    <xdr:to>
      <xdr:col>76</xdr:col>
      <xdr:colOff>114300</xdr:colOff>
      <xdr:row>37</xdr:row>
      <xdr:rowOff>32972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67378"/>
          <a:ext cx="889000" cy="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32972</xdr:rowOff>
    </xdr:from>
    <xdr:to>
      <xdr:col>71</xdr:col>
      <xdr:colOff>177800</xdr:colOff>
      <xdr:row>37</xdr:row>
      <xdr:rowOff>83064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376622"/>
          <a:ext cx="889000" cy="5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27349</xdr:rowOff>
    </xdr:from>
    <xdr:to>
      <xdr:col>67</xdr:col>
      <xdr:colOff>101600</xdr:colOff>
      <xdr:row>37</xdr:row>
      <xdr:rowOff>128949</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7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145476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145421</xdr:rowOff>
    </xdr:from>
    <xdr:to>
      <xdr:col>85</xdr:col>
      <xdr:colOff>177800</xdr:colOff>
      <xdr:row>37</xdr:row>
      <xdr:rowOff>75571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1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168298</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6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167353</xdr:rowOff>
    </xdr:from>
    <xdr:to>
      <xdr:col>81</xdr:col>
      <xdr:colOff>101600</xdr:colOff>
      <xdr:row>37</xdr:row>
      <xdr:rowOff>97503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3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114030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1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144378</xdr:rowOff>
    </xdr:from>
    <xdr:to>
      <xdr:col>76</xdr:col>
      <xdr:colOff>165100</xdr:colOff>
      <xdr:row>37</xdr:row>
      <xdr:rowOff>74528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1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91055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9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153622</xdr:rowOff>
    </xdr:from>
    <xdr:to>
      <xdr:col>72</xdr:col>
      <xdr:colOff>38100</xdr:colOff>
      <xdr:row>37</xdr:row>
      <xdr:rowOff>83772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2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100299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0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32264</xdr:rowOff>
    </xdr:from>
    <xdr:to>
      <xdr:col>67</xdr:col>
      <xdr:colOff>101600</xdr:colOff>
      <xdr:row>37</xdr:row>
      <xdr:rowOff>133864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124992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6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151473</xdr:rowOff>
    </xdr:from>
    <xdr:to>
      <xdr:col>85</xdr:col>
      <xdr:colOff>127000</xdr:colOff>
      <xdr:row>56</xdr:row>
      <xdr:rowOff>33896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81223"/>
          <a:ext cx="838200" cy="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33896</xdr:rowOff>
    </xdr:from>
    <xdr:to>
      <xdr:col>81</xdr:col>
      <xdr:colOff>50800</xdr:colOff>
      <xdr:row>56</xdr:row>
      <xdr:rowOff>48329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35096"/>
          <a:ext cx="889000" cy="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48329</xdr:rowOff>
    </xdr:from>
    <xdr:to>
      <xdr:col>76</xdr:col>
      <xdr:colOff>114300</xdr:colOff>
      <xdr:row>56</xdr:row>
      <xdr:rowOff>102567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649529"/>
          <a:ext cx="889000" cy="5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102567</xdr:rowOff>
    </xdr:from>
    <xdr:to>
      <xdr:col>71</xdr:col>
      <xdr:colOff>177800</xdr:colOff>
      <xdr:row>56</xdr:row>
      <xdr:rowOff>136965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703767"/>
          <a:ext cx="889000" cy="3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132974</xdr:rowOff>
    </xdr:from>
    <xdr:to>
      <xdr:col>67</xdr:col>
      <xdr:colOff>101600</xdr:colOff>
      <xdr:row>56</xdr:row>
      <xdr:rowOff>63124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79651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100673</xdr:rowOff>
    </xdr:from>
    <xdr:to>
      <xdr:col>85</xdr:col>
      <xdr:colOff>177800</xdr:colOff>
      <xdr:row>56</xdr:row>
      <xdr:rowOff>30823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3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79100</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0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154546</xdr:rowOff>
    </xdr:from>
    <xdr:to>
      <xdr:col>81</xdr:col>
      <xdr:colOff>101600</xdr:colOff>
      <xdr:row>56</xdr:row>
      <xdr:rowOff>84696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8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101223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168979</xdr:rowOff>
    </xdr:from>
    <xdr:to>
      <xdr:col>76</xdr:col>
      <xdr:colOff>165100</xdr:colOff>
      <xdr:row>56</xdr:row>
      <xdr:rowOff>99129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9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115656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7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51767</xdr:rowOff>
    </xdr:from>
    <xdr:to>
      <xdr:col>72</xdr:col>
      <xdr:colOff>38100</xdr:colOff>
      <xdr:row>56</xdr:row>
      <xdr:rowOff>153367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5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144494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4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86165</xdr:rowOff>
    </xdr:from>
    <xdr:to>
      <xdr:col>67</xdr:col>
      <xdr:colOff>101600</xdr:colOff>
      <xdr:row>57</xdr:row>
      <xdr:rowOff>16315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7442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8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67351</xdr:rowOff>
    </xdr:from>
    <xdr:to>
      <xdr:col>85</xdr:col>
      <xdr:colOff>127000</xdr:colOff>
      <xdr:row>79</xdr:row>
      <xdr:rowOff>87570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11901"/>
          <a:ext cx="838200" cy="2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87570</xdr:rowOff>
    </xdr:from>
    <xdr:to>
      <xdr:col>81</xdr:col>
      <xdr:colOff>50800</xdr:colOff>
      <xdr:row>79</xdr:row>
      <xdr:rowOff>91401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32120"/>
          <a:ext cx="889000" cy="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83376</xdr:rowOff>
    </xdr:from>
    <xdr:to>
      <xdr:col>76</xdr:col>
      <xdr:colOff>114300</xdr:colOff>
      <xdr:row>79</xdr:row>
      <xdr:rowOff>91401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27926"/>
          <a:ext cx="889000" cy="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83376</xdr:rowOff>
    </xdr:from>
    <xdr:to>
      <xdr:col>71</xdr:col>
      <xdr:colOff>177800</xdr:colOff>
      <xdr:row>79</xdr:row>
      <xdr:rowOff>87534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27926"/>
          <a:ext cx="889000" cy="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155671</xdr:rowOff>
    </xdr:from>
    <xdr:to>
      <xdr:col>67</xdr:col>
      <xdr:colOff>101600</xdr:colOff>
      <xdr:row>79</xdr:row>
      <xdr:rowOff>85821</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2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102348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30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16551</xdr:rowOff>
    </xdr:from>
    <xdr:to>
      <xdr:col>85</xdr:col>
      <xdr:colOff>177800</xdr:colOff>
      <xdr:row>79</xdr:row>
      <xdr:rowOff>118151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147378</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4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36770</xdr:rowOff>
    </xdr:from>
    <xdr:to>
      <xdr:col>81</xdr:col>
      <xdr:colOff>101600</xdr:colOff>
      <xdr:row>79</xdr:row>
      <xdr:rowOff>138370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129497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40601</xdr:rowOff>
    </xdr:from>
    <xdr:to>
      <xdr:col>76</xdr:col>
      <xdr:colOff>165100</xdr:colOff>
      <xdr:row>79</xdr:row>
      <xdr:rowOff>142201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133328</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32576</xdr:rowOff>
    </xdr:from>
    <xdr:to>
      <xdr:col>72</xdr:col>
      <xdr:colOff>38100</xdr:colOff>
      <xdr:row>79</xdr:row>
      <xdr:rowOff>134176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125303</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36734</xdr:rowOff>
    </xdr:from>
    <xdr:to>
      <xdr:col>67</xdr:col>
      <xdr:colOff>101600</xdr:colOff>
      <xdr:row>79</xdr:row>
      <xdr:rowOff>138334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129461</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7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158271</xdr:rowOff>
    </xdr:from>
    <xdr:to>
      <xdr:col>85</xdr:col>
      <xdr:colOff>127000</xdr:colOff>
      <xdr:row>97</xdr:row>
      <xdr:rowOff>161916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88921"/>
          <a:ext cx="8382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155485</xdr:rowOff>
    </xdr:from>
    <xdr:to>
      <xdr:col>81</xdr:col>
      <xdr:colOff>50800</xdr:colOff>
      <xdr:row>97</xdr:row>
      <xdr:rowOff>158271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86135"/>
          <a:ext cx="889000" cy="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154730</xdr:rowOff>
    </xdr:from>
    <xdr:to>
      <xdr:col>76</xdr:col>
      <xdr:colOff>114300</xdr:colOff>
      <xdr:row>97</xdr:row>
      <xdr:rowOff>155485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785380"/>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154730</xdr:rowOff>
    </xdr:from>
    <xdr:to>
      <xdr:col>71</xdr:col>
      <xdr:colOff>177800</xdr:colOff>
      <xdr:row>97</xdr:row>
      <xdr:rowOff>155947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85380"/>
          <a:ext cx="889000" cy="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94371</xdr:rowOff>
    </xdr:from>
    <xdr:to>
      <xdr:col>67</xdr:col>
      <xdr:colOff>101600</xdr:colOff>
      <xdr:row>98</xdr:row>
      <xdr:rowOff>24521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41048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111116</xdr:rowOff>
    </xdr:from>
    <xdr:to>
      <xdr:col>85</xdr:col>
      <xdr:colOff>177800</xdr:colOff>
      <xdr:row>98</xdr:row>
      <xdr:rowOff>41266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4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107471</xdr:rowOff>
    </xdr:from>
    <xdr:to>
      <xdr:col>81</xdr:col>
      <xdr:colOff>101600</xdr:colOff>
      <xdr:row>98</xdr:row>
      <xdr:rowOff>37621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3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28748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3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104685</xdr:rowOff>
    </xdr:from>
    <xdr:to>
      <xdr:col>76</xdr:col>
      <xdr:colOff>165100</xdr:colOff>
      <xdr:row>98</xdr:row>
      <xdr:rowOff>34835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25962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103930</xdr:rowOff>
    </xdr:from>
    <xdr:to>
      <xdr:col>72</xdr:col>
      <xdr:colOff>38100</xdr:colOff>
      <xdr:row>98</xdr:row>
      <xdr:rowOff>34080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25207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2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105147</xdr:rowOff>
    </xdr:from>
    <xdr:to>
      <xdr:col>67</xdr:col>
      <xdr:colOff>101600</xdr:colOff>
      <xdr:row>98</xdr:row>
      <xdr:rowOff>35297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3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26424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2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42201</xdr:rowOff>
    </xdr:from>
    <xdr:to>
      <xdr:col>98</xdr:col>
      <xdr:colOff>38100</xdr:colOff>
      <xdr:row>39</xdr:row>
      <xdr:rowOff>143801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160328</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503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総務費が増加したのは，新庁舎建設建築工事等によるものである。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民生費が増加したのは，低所得世帯支援給付金給付事業費によるものであるが，類似団体内平均や鹿児島県平均と比較しても高い水準で推移している。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衛生費が減少したのは，クリーンセンター整備事業に伴う負担金等の減少によるものである。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が減少したのは，かごしま茶産地力向上条件整備事業補助金の減少によるものであるが，類似団体や県平均と比較して高い水準で推移しているのは本市が基幹産業である農林水産部門に職員を重点的に配置し，その振興に取り組んで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土木費が減少したのは，牧之内団地公営住宅新築工事費等の減少によるものである。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昨年と比較し，標準財政規模は増加したが，寄附金が減少したこと等から，実質収支額は前年度と比較して，ほぼ同水準の数値となった。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実質単年度収支が赤字となったのは，財政調整基金の取崩しによるものである。今後も行財政改革を推進し，歳入の確保と歳出の抑制を図り，実質単年度収支の改善に努める。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は発生しておらず各会計単独でも赤字は発生していないことから，概ね健全な財政運営がされていると分析できる。今後は，各特別会計において一般会計からの繰入を減少できるよう，経費の削減と歳入の確保を図り，より一層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29969087</v>
      </c>
      <c r="BO4" s="436"/>
      <c r="BP4" s="436"/>
      <c r="BQ4" s="436"/>
      <c r="BR4" s="436"/>
      <c r="BS4" s="436"/>
      <c r="BT4" s="436"/>
      <c r="BU4" s="437"/>
      <c r="BV4" s="435">
        <v>28798641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5.2</v>
      </c>
      <c r="CU4" s="576"/>
      <c r="CV4" s="576"/>
      <c r="CW4" s="576"/>
      <c r="CX4" s="576"/>
      <c r="CY4" s="576"/>
      <c r="CZ4" s="576"/>
      <c r="DA4" s="577"/>
      <c r="DB4" s="575">
        <v>5.2</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28843637</v>
      </c>
      <c r="BO5" s="407"/>
      <c r="BP5" s="407"/>
      <c r="BQ5" s="407"/>
      <c r="BR5" s="407"/>
      <c r="BS5" s="407"/>
      <c r="BT5" s="407"/>
      <c r="BU5" s="408"/>
      <c r="BV5" s="406">
        <v>27861966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92.2</v>
      </c>
      <c r="CU5" s="404"/>
      <c r="CV5" s="404"/>
      <c r="CW5" s="404"/>
      <c r="CX5" s="404"/>
      <c r="CY5" s="404"/>
      <c r="CZ5" s="404"/>
      <c r="DA5" s="405"/>
      <c r="DB5" s="403">
        <v>91.8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1125450</v>
      </c>
      <c r="BO6" s="407"/>
      <c r="BP6" s="407"/>
      <c r="BQ6" s="407"/>
      <c r="BR6" s="407"/>
      <c r="BS6" s="407"/>
      <c r="BT6" s="407"/>
      <c r="BU6" s="408"/>
      <c r="BV6" s="406">
        <v>936675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92.4</v>
      </c>
      <c r="CU6" s="550"/>
      <c r="CV6" s="550"/>
      <c r="CW6" s="550"/>
      <c r="CX6" s="550"/>
      <c r="CY6" s="550"/>
      <c r="CZ6" s="550"/>
      <c r="DA6" s="551"/>
      <c r="DB6" s="549">
        <v>92.3</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465483</v>
      </c>
      <c r="BO7" s="407"/>
      <c r="BP7" s="407"/>
      <c r="BQ7" s="407"/>
      <c r="BR7" s="407"/>
      <c r="BS7" s="407"/>
      <c r="BT7" s="407"/>
      <c r="BU7" s="408"/>
      <c r="BV7" s="406">
        <v>281173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12752968</v>
      </c>
      <c r="CU7" s="407"/>
      <c r="CV7" s="407"/>
      <c r="CW7" s="407"/>
      <c r="CX7" s="407"/>
      <c r="CY7" s="407"/>
      <c r="CZ7" s="407"/>
      <c r="DA7" s="408"/>
      <c r="DB7" s="406">
        <v>12673407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659967</v>
      </c>
      <c r="BO8" s="407"/>
      <c r="BP8" s="407"/>
      <c r="BQ8" s="407"/>
      <c r="BR8" s="407"/>
      <c r="BS8" s="407"/>
      <c r="BT8" s="407"/>
      <c r="BU8" s="408"/>
      <c r="BV8" s="406">
        <v>655502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0.36</v>
      </c>
      <c r="CU8" s="510"/>
      <c r="CV8" s="510"/>
      <c r="CW8" s="510"/>
      <c r="CX8" s="510"/>
      <c r="CY8" s="510"/>
      <c r="CZ8" s="510"/>
      <c r="DA8" s="511"/>
      <c r="DB8" s="509">
        <v>0.35</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33080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4465</v>
      </c>
      <c r="BO9" s="407"/>
      <c r="BP9" s="407"/>
      <c r="BQ9" s="407"/>
      <c r="BR9" s="407"/>
      <c r="BS9" s="407"/>
      <c r="BT9" s="407"/>
      <c r="BU9" s="408"/>
      <c r="BV9" s="406">
        <v>504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12.6</v>
      </c>
      <c r="CU9" s="404"/>
      <c r="CV9" s="404"/>
      <c r="CW9" s="404"/>
      <c r="CX9" s="404"/>
      <c r="CY9" s="404"/>
      <c r="CZ9" s="404"/>
      <c r="DA9" s="405"/>
      <c r="DB9" s="403">
        <v>13.4</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36352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13976</v>
      </c>
      <c r="BO10" s="407"/>
      <c r="BP10" s="407"/>
      <c r="BQ10" s="407"/>
      <c r="BR10" s="407"/>
      <c r="BS10" s="407"/>
      <c r="BT10" s="407"/>
      <c r="BU10" s="408"/>
      <c r="BV10" s="406">
        <v>8305</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31457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720000</v>
      </c>
      <c r="BO12" s="407"/>
      <c r="BP12" s="407"/>
      <c r="BQ12" s="407"/>
      <c r="BR12" s="407"/>
      <c r="BS12" s="407"/>
      <c r="BT12" s="407"/>
      <c r="BU12" s="408"/>
      <c r="BV12" s="406">
        <v>350000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30719</v>
      </c>
      <c r="S13" s="494"/>
      <c r="T13" s="494"/>
      <c r="U13" s="494"/>
      <c r="V13" s="495"/>
      <c r="W13" s="496" t="s">
        <v>131</v>
      </c>
      <c r="X13" s="392"/>
      <c r="Y13" s="392"/>
      <c r="Z13" s="392"/>
      <c r="AA13" s="392"/>
      <c r="AB13" s="393"/>
      <c r="AC13" s="359">
        <v>3619</v>
      </c>
      <c r="AD13" s="360"/>
      <c r="AE13" s="360"/>
      <c r="AF13" s="360"/>
      <c r="AG13" s="361"/>
      <c r="AH13" s="359">
        <v>4246</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-701559</v>
      </c>
      <c r="BO13" s="407"/>
      <c r="BP13" s="407"/>
      <c r="BQ13" s="407"/>
      <c r="BR13" s="407"/>
      <c r="BS13" s="407"/>
      <c r="BT13" s="407"/>
      <c r="BU13" s="408"/>
      <c r="BV13" s="406">
        <v>-341191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6.6</v>
      </c>
      <c r="CU13" s="404"/>
      <c r="CV13" s="404"/>
      <c r="CW13" s="404"/>
      <c r="CX13" s="404"/>
      <c r="CY13" s="404"/>
      <c r="CZ13" s="404"/>
      <c r="DA13" s="405"/>
      <c r="DB13" s="403">
        <v>6.8</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32079</v>
      </c>
      <c r="S14" s="494"/>
      <c r="T14" s="494"/>
      <c r="U14" s="494"/>
      <c r="V14" s="495"/>
      <c r="W14" s="497"/>
      <c r="X14" s="395"/>
      <c r="Y14" s="395"/>
      <c r="Z14" s="395"/>
      <c r="AA14" s="395"/>
      <c r="AB14" s="396"/>
      <c r="AC14" s="486">
        <v>22.5</v>
      </c>
      <c r="AD14" s="487"/>
      <c r="AE14" s="487"/>
      <c r="AF14" s="487"/>
      <c r="AG14" s="488"/>
      <c r="AH14" s="486">
        <v>24.5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31464</v>
      </c>
      <c r="S15" s="494"/>
      <c r="T15" s="494"/>
      <c r="U15" s="494"/>
      <c r="V15" s="495"/>
      <c r="W15" s="496" t="s">
        <v>137</v>
      </c>
      <c r="X15" s="392"/>
      <c r="Y15" s="392"/>
      <c r="Z15" s="392"/>
      <c r="AA15" s="392"/>
      <c r="AB15" s="393"/>
      <c r="AC15" s="359">
        <v>3381</v>
      </c>
      <c r="AD15" s="360"/>
      <c r="AE15" s="360"/>
      <c r="AF15" s="360"/>
      <c r="AG15" s="361"/>
      <c r="AH15" s="359">
        <v>3726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4148588</v>
      </c>
      <c r="BO15" s="436"/>
      <c r="BP15" s="436"/>
      <c r="BQ15" s="436"/>
      <c r="BR15" s="436"/>
      <c r="BS15" s="436"/>
      <c r="BT15" s="436"/>
      <c r="BU15" s="437"/>
      <c r="BV15" s="435">
        <v>4196057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v>
      </c>
      <c r="AD16" s="487"/>
      <c r="AE16" s="487"/>
      <c r="AF16" s="487"/>
      <c r="AG16" s="488"/>
      <c r="AH16" s="486">
        <v>21.5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11714319</v>
      </c>
      <c r="BO16" s="407"/>
      <c r="BP16" s="407"/>
      <c r="BQ16" s="407"/>
      <c r="BR16" s="407"/>
      <c r="BS16" s="407"/>
      <c r="BT16" s="407"/>
      <c r="BU16" s="408"/>
      <c r="BV16" s="406">
        <v>11577085</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9071</v>
      </c>
      <c r="AD17" s="360"/>
      <c r="AE17" s="360"/>
      <c r="AF17" s="360"/>
      <c r="AG17" s="361"/>
      <c r="AH17" s="359">
        <v>9393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5156870</v>
      </c>
      <c r="BO17" s="407"/>
      <c r="BP17" s="407"/>
      <c r="BQ17" s="407"/>
      <c r="BR17" s="407"/>
      <c r="BS17" s="407"/>
      <c r="BT17" s="407"/>
      <c r="BU17" s="408"/>
      <c r="BV17" s="406">
        <v>5225765</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357.91</v>
      </c>
      <c r="M18" s="459"/>
      <c r="N18" s="459"/>
      <c r="O18" s="459"/>
      <c r="P18" s="459"/>
      <c r="Q18" s="459"/>
      <c r="R18" s="460"/>
      <c r="S18" s="460"/>
      <c r="T18" s="460"/>
      <c r="U18" s="460"/>
      <c r="V18" s="461"/>
      <c r="W18" s="477"/>
      <c r="X18" s="478"/>
      <c r="Y18" s="478"/>
      <c r="Z18" s="478"/>
      <c r="AA18" s="478"/>
      <c r="AB18" s="502"/>
      <c r="AC18" s="376">
        <v>56.4</v>
      </c>
      <c r="AD18" s="377"/>
      <c r="AE18" s="377"/>
      <c r="AF18" s="377"/>
      <c r="AG18" s="462"/>
      <c r="AH18" s="376">
        <v>54.1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11905242</v>
      </c>
      <c r="BO18" s="407"/>
      <c r="BP18" s="407"/>
      <c r="BQ18" s="407"/>
      <c r="BR18" s="407"/>
      <c r="BS18" s="407"/>
      <c r="BT18" s="407"/>
      <c r="BU18" s="408"/>
      <c r="BV18" s="406">
        <v>11682755</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92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15928926</v>
      </c>
      <c r="BO19" s="407"/>
      <c r="BP19" s="407"/>
      <c r="BQ19" s="407"/>
      <c r="BR19" s="407"/>
      <c r="BS19" s="407"/>
      <c r="BT19" s="407"/>
      <c r="BU19" s="408"/>
      <c r="BV19" s="406">
        <v>15671528</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14485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20929541</v>
      </c>
      <c r="BO22" s="436"/>
      <c r="BP22" s="436"/>
      <c r="BQ22" s="436"/>
      <c r="BR22" s="436"/>
      <c r="BS22" s="436"/>
      <c r="BT22" s="436"/>
      <c r="BU22" s="437"/>
      <c r="BV22" s="435">
        <v>19176885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19777304</v>
      </c>
      <c r="BO23" s="407"/>
      <c r="BP23" s="407"/>
      <c r="BQ23" s="407"/>
      <c r="BR23" s="407"/>
      <c r="BS23" s="407"/>
      <c r="BT23" s="407"/>
      <c r="BU23" s="408"/>
      <c r="BV23" s="406">
        <v>17892881</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7470</v>
      </c>
      <c r="R24" s="360"/>
      <c r="S24" s="360"/>
      <c r="T24" s="360"/>
      <c r="U24" s="360"/>
      <c r="V24" s="361"/>
      <c r="W24" s="449"/>
      <c r="X24" s="386"/>
      <c r="Y24" s="387"/>
      <c r="Z24" s="362" t="s">
        <v>162</v>
      </c>
      <c r="AA24" s="363"/>
      <c r="AB24" s="363"/>
      <c r="AC24" s="363"/>
      <c r="AD24" s="363"/>
      <c r="AE24" s="363"/>
      <c r="AF24" s="363"/>
      <c r="AG24" s="364"/>
      <c r="AH24" s="359">
        <v>339</v>
      </c>
      <c r="AI24" s="360"/>
      <c r="AJ24" s="360"/>
      <c r="AK24" s="360"/>
      <c r="AL24" s="361"/>
      <c r="AM24" s="359">
        <v>1119039</v>
      </c>
      <c r="AN24" s="360"/>
      <c r="AO24" s="360"/>
      <c r="AP24" s="360"/>
      <c r="AQ24" s="360"/>
      <c r="AR24" s="361"/>
      <c r="AS24" s="359">
        <v>3301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15143914</v>
      </c>
      <c r="BO24" s="407"/>
      <c r="BP24" s="407"/>
      <c r="BQ24" s="407"/>
      <c r="BR24" s="407"/>
      <c r="BS24" s="407"/>
      <c r="BT24" s="407"/>
      <c r="BU24" s="408"/>
      <c r="BV24" s="406">
        <v>12764231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6213</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1578546</v>
      </c>
      <c r="BO25" s="436"/>
      <c r="BP25" s="436"/>
      <c r="BQ25" s="436"/>
      <c r="BR25" s="436"/>
      <c r="BS25" s="436"/>
      <c r="BT25" s="436"/>
      <c r="BU25" s="437"/>
      <c r="BV25" s="435">
        <v>1389799</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5975</v>
      </c>
      <c r="R26" s="360"/>
      <c r="S26" s="360"/>
      <c r="T26" s="360"/>
      <c r="U26" s="360"/>
      <c r="V26" s="361"/>
      <c r="W26" s="449"/>
      <c r="X26" s="386"/>
      <c r="Y26" s="387"/>
      <c r="Z26" s="362" t="s">
        <v>168</v>
      </c>
      <c r="AA26" s="417"/>
      <c r="AB26" s="417"/>
      <c r="AC26" s="417"/>
      <c r="AD26" s="417"/>
      <c r="AE26" s="417"/>
      <c r="AF26" s="417"/>
      <c r="AG26" s="418"/>
      <c r="AH26" s="359">
        <v>14</v>
      </c>
      <c r="AI26" s="360"/>
      <c r="AJ26" s="360"/>
      <c r="AK26" s="360"/>
      <c r="AL26" s="361"/>
      <c r="AM26" s="359">
        <v>47754</v>
      </c>
      <c r="AN26" s="360"/>
      <c r="AO26" s="360"/>
      <c r="AP26" s="360"/>
      <c r="AQ26" s="360"/>
      <c r="AR26" s="361"/>
      <c r="AS26" s="359">
        <v>3411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3930</v>
      </c>
      <c r="R27" s="360"/>
      <c r="S27" s="360"/>
      <c r="T27" s="360"/>
      <c r="U27" s="360"/>
      <c r="V27" s="361"/>
      <c r="W27" s="449"/>
      <c r="X27" s="386"/>
      <c r="Y27" s="387"/>
      <c r="Z27" s="362" t="s">
        <v>171</v>
      </c>
      <c r="AA27" s="363"/>
      <c r="AB27" s="363"/>
      <c r="AC27" s="363"/>
      <c r="AD27" s="363"/>
      <c r="AE27" s="363"/>
      <c r="AF27" s="363"/>
      <c r="AG27" s="364"/>
      <c r="AH27" s="359">
        <v>6</v>
      </c>
      <c r="AI27" s="360"/>
      <c r="AJ27" s="360"/>
      <c r="AK27" s="360"/>
      <c r="AL27" s="361"/>
      <c r="AM27" s="359">
        <v>25524</v>
      </c>
      <c r="AN27" s="360"/>
      <c r="AO27" s="360"/>
      <c r="AP27" s="360"/>
      <c r="AQ27" s="360"/>
      <c r="AR27" s="361"/>
      <c r="AS27" s="359">
        <v>4254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100492</v>
      </c>
      <c r="BO27" s="441"/>
      <c r="BP27" s="441"/>
      <c r="BQ27" s="441"/>
      <c r="BR27" s="441"/>
      <c r="BS27" s="441"/>
      <c r="BT27" s="441"/>
      <c r="BU27" s="442"/>
      <c r="BV27" s="440">
        <v>100472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3140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3529486</v>
      </c>
      <c r="BO28" s="436"/>
      <c r="BP28" s="436"/>
      <c r="BQ28" s="436"/>
      <c r="BR28" s="436"/>
      <c r="BS28" s="436"/>
      <c r="BT28" s="436"/>
      <c r="BU28" s="437"/>
      <c r="BV28" s="435">
        <v>3907510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16</v>
      </c>
      <c r="M29" s="360"/>
      <c r="N29" s="360"/>
      <c r="O29" s="360"/>
      <c r="P29" s="361"/>
      <c r="Q29" s="359">
        <v>2890</v>
      </c>
      <c r="R29" s="360"/>
      <c r="S29" s="360"/>
      <c r="T29" s="360"/>
      <c r="U29" s="360"/>
      <c r="V29" s="361"/>
      <c r="W29" s="450"/>
      <c r="X29" s="451"/>
      <c r="Y29" s="452"/>
      <c r="Z29" s="362" t="s">
        <v>177</v>
      </c>
      <c r="AA29" s="363"/>
      <c r="AB29" s="363"/>
      <c r="AC29" s="363"/>
      <c r="AD29" s="363"/>
      <c r="AE29" s="363"/>
      <c r="AF29" s="363"/>
      <c r="AG29" s="364"/>
      <c r="AH29" s="359">
        <v>345</v>
      </c>
      <c r="AI29" s="360"/>
      <c r="AJ29" s="360"/>
      <c r="AK29" s="360"/>
      <c r="AL29" s="361"/>
      <c r="AM29" s="359">
        <v>1144563</v>
      </c>
      <c r="AN29" s="360"/>
      <c r="AO29" s="360"/>
      <c r="AP29" s="360"/>
      <c r="AQ29" s="360"/>
      <c r="AR29" s="361"/>
      <c r="AS29" s="359">
        <v>3318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753093</v>
      </c>
      <c r="BO29" s="407"/>
      <c r="BP29" s="407"/>
      <c r="BQ29" s="407"/>
      <c r="BR29" s="407"/>
      <c r="BS29" s="407"/>
      <c r="BT29" s="407"/>
      <c r="BU29" s="408"/>
      <c r="BV29" s="406">
        <v>618386</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7631250</v>
      </c>
      <c r="BO30" s="441"/>
      <c r="BP30" s="441"/>
      <c r="BQ30" s="441"/>
      <c r="BR30" s="441"/>
      <c r="BS30" s="441"/>
      <c r="BT30" s="441"/>
      <c r="BU30" s="442"/>
      <c r="BV30" s="440">
        <v>8041196</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鹿児島県市町村総合事務組合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（有）川辺やすらぎの郷</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農業集落排水事業会計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南薩地区衛生管理組合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（株）南薩木材加工センター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公共下水道事業会計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指宿南九州消防組合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指宿広域市町村圏組合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南薩介護保険事務組合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鹿児島県後期高齢者医療広域連合（一般会計）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鹿児島県後期高齢者医療広域連合（特別会計）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Uw0eaoCfVYgDqOvyX6VFjwl/qS55ulek85HH9FMiJek61ntbTg5YvoaLINq+vz5tn8SuRVINGcEba6FViZ3RIw==" saltValue="KlgQjCJNPb4XUjbzbbT46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534</v>
      </c>
      <c r="D34" s="1136"/>
      <c r="E34" s="1137"/>
      <c r="F34" s="32">
        <v>5.01</v>
      </c>
      <c r="G34" s="33">
        <v>4.6100000000000003</v>
      </c>
      <c r="H34" s="33">
        <v>5.13</v>
      </c>
      <c r="I34" s="33">
        <v>5.17</v>
      </c>
      <c r="J34" s="34">
        <v>5.17</v>
      </c>
      <c r="K34" s="22"/>
      <c r="L34" s="22"/>
      <c r="M34" s="22"/>
      <c r="N34" s="22"/>
      <c r="O34" s="22"/>
      <c r="P34" s="22"/>
    </row>
    <row r="35" spans="1:16" ht="39" customHeight="1" x14ac:dyDescent="0.2">
      <c r="A35" s="22"/>
      <c r="B35" s="35"/>
      <c r="C35" s="1132" t="s">
        <v>535</v>
      </c>
      <c r="D35" s="1132"/>
      <c r="E35" s="1133"/>
      <c r="F35" s="36">
        <v>1.86</v>
      </c>
      <c r="G35" s="37">
        <v>1.71</v>
      </c>
      <c r="H35" s="37">
        <v>2.2200000000000002</v>
      </c>
      <c r="I35" s="37">
        <v>2.83</v>
      </c>
      <c r="J35" s="38">
        <v>2.96</v>
      </c>
      <c r="K35" s="22"/>
      <c r="L35" s="22"/>
      <c r="M35" s="22"/>
      <c r="N35" s="22"/>
      <c r="O35" s="22"/>
      <c r="P35" s="22"/>
    </row>
    <row r="36" spans="1:16" ht="39" customHeight="1" x14ac:dyDescent="0.2">
      <c r="A36" s="22"/>
      <c r="B36" s="35"/>
      <c r="C36" s="1132" t="s">
        <v>536</v>
      </c>
      <c r="D36" s="1132"/>
      <c r="E36" s="1133"/>
      <c r="F36" s="36">
        <v>0.53</v>
      </c>
      <c r="G36" s="37">
        <v>1.27</v>
      </c>
      <c r="H36" s="37">
        <v>2.4500000000000002</v>
      </c>
      <c r="I36" s="37">
        <v>2.4900000000000002</v>
      </c>
      <c r="J36" s="38">
        <v>1.96</v>
      </c>
      <c r="K36" s="22"/>
      <c r="L36" s="22"/>
      <c r="M36" s="22"/>
      <c r="N36" s="22"/>
      <c r="O36" s="22"/>
      <c r="P36" s="22"/>
    </row>
    <row r="37" spans="1:16" ht="39" customHeight="1" x14ac:dyDescent="0.2">
      <c r="A37" s="22"/>
      <c r="B37" s="35"/>
      <c r="C37" s="1132" t="s">
        <v>537</v>
      </c>
      <c r="D37" s="1132"/>
      <c r="E37" s="1133"/>
      <c r="F37" s="36">
        <v>0.39</v>
      </c>
      <c r="G37" s="37">
        <v>0.47</v>
      </c>
      <c r="H37" s="37">
        <v>0.7</v>
      </c>
      <c r="I37" s="37">
        <v>0.96</v>
      </c>
      <c r="J37" s="38">
        <v>1.1599999999999999</v>
      </c>
      <c r="K37" s="22"/>
      <c r="L37" s="22"/>
      <c r="M37" s="22"/>
      <c r="N37" s="22"/>
      <c r="O37" s="22"/>
      <c r="P37" s="22"/>
    </row>
    <row r="38" spans="1:16" ht="39" customHeight="1" x14ac:dyDescent="0.2">
      <c r="A38" s="22"/>
      <c r="B38" s="35"/>
      <c r="C38" s="1132" t="s">
        <v>538</v>
      </c>
      <c r="D38" s="1132"/>
      <c r="E38" s="1133"/>
      <c r="F38" s="36">
        <v>0.3</v>
      </c>
      <c r="G38" s="37">
        <v>0.51</v>
      </c>
      <c r="H38" s="37">
        <v>0.34</v>
      </c>
      <c r="I38" s="37">
        <v>0.76</v>
      </c>
      <c r="J38" s="38">
        <v>0.6</v>
      </c>
      <c r="K38" s="22"/>
      <c r="L38" s="22"/>
      <c r="M38" s="22"/>
      <c r="N38" s="22"/>
      <c r="O38" s="22"/>
      <c r="P38" s="22"/>
    </row>
    <row r="39" spans="1:16" ht="39" customHeight="1" x14ac:dyDescent="0.2">
      <c r="A39" s="22"/>
      <c r="B39" s="35"/>
      <c r="C39" s="1132" t="s">
        <v>539</v>
      </c>
      <c r="D39" s="1132"/>
      <c r="E39" s="1133"/>
      <c r="F39" s="36">
        <v>0.06</v>
      </c>
      <c r="G39" s="37">
        <v>0.17</v>
      </c>
      <c r="H39" s="37">
        <v>0.3</v>
      </c>
      <c r="I39" s="37">
        <v>0.21</v>
      </c>
      <c r="J39" s="38">
        <v>0.43</v>
      </c>
      <c r="K39" s="22"/>
      <c r="L39" s="22"/>
      <c r="M39" s="22"/>
      <c r="N39" s="22"/>
      <c r="O39" s="22"/>
      <c r="P39" s="22"/>
    </row>
    <row r="40" spans="1:16" ht="39" customHeight="1" x14ac:dyDescent="0.2">
      <c r="A40" s="22"/>
      <c r="B40" s="35"/>
      <c r="C40" s="1132" t="s">
        <v>540</v>
      </c>
      <c r="D40" s="1132"/>
      <c r="E40" s="1133"/>
      <c r="F40" s="36">
        <v>0</v>
      </c>
      <c r="G40" s="37">
        <v>0</v>
      </c>
      <c r="H40" s="37">
        <v>0.01</v>
      </c>
      <c r="I40" s="37">
        <v>0.01</v>
      </c>
      <c r="J40" s="38">
        <v>0.01</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541</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542</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C0WU2FQA8ESy8Z5+yR2I8wbwN/6UazQVryKMH9q1zM782uTQVUo/POrBeFbu1tHBpYdBzQahKxycWpDCwOLhCQ==" saltValue="Cx9poOSgVfmcwCuGO9BA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2319</v>
      </c>
      <c r="L45" s="58">
        <v>2291</v>
      </c>
      <c r="M45" s="58">
        <v>2230</v>
      </c>
      <c r="N45" s="58">
        <v>2145</v>
      </c>
      <c r="O45" s="59">
        <v>2054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178</v>
      </c>
      <c r="L48" s="62">
        <v>162</v>
      </c>
      <c r="M48" s="62">
        <v>155</v>
      </c>
      <c r="N48" s="62">
        <v>152</v>
      </c>
      <c r="O48" s="63">
        <v>127</v>
      </c>
      <c r="P48" s="46"/>
      <c r="Q48" s="46"/>
      <c r="R48" s="46"/>
      <c r="S48" s="46"/>
      <c r="T48" s="46"/>
      <c r="U48" s="46"/>
    </row>
    <row r="49" spans="1:21" ht="30.75" customHeight="1" x14ac:dyDescent="0.2">
      <c r="A49" s="46"/>
      <c r="B49" s="1163"/>
      <c r="C49" s="1164"/>
      <c r="D49" s="60"/>
      <c r="E49" s="1140" t="s">
        <v>14</v>
      </c>
      <c r="F49" s="1140"/>
      <c r="G49" s="1140"/>
      <c r="H49" s="1140"/>
      <c r="I49" s="1140"/>
      <c r="J49" s="1141"/>
      <c r="K49" s="61">
        <v>203</v>
      </c>
      <c r="L49" s="62">
        <v>207</v>
      </c>
      <c r="M49" s="62">
        <v>205</v>
      </c>
      <c r="N49" s="62">
        <v>207</v>
      </c>
      <c r="O49" s="63">
        <v>202</v>
      </c>
      <c r="P49" s="46"/>
      <c r="Q49" s="46"/>
      <c r="R49" s="46"/>
      <c r="S49" s="46"/>
      <c r="T49" s="46"/>
      <c r="U49" s="46"/>
    </row>
    <row r="50" spans="1:21" ht="30.75" customHeight="1" x14ac:dyDescent="0.2">
      <c r="A50" s="46"/>
      <c r="B50" s="1163"/>
      <c r="C50" s="1164"/>
      <c r="D50" s="60"/>
      <c r="E50" s="1140" t="s">
        <v>15</v>
      </c>
      <c r="F50" s="1140"/>
      <c r="G50" s="1140"/>
      <c r="H50" s="1140"/>
      <c r="I50" s="1140"/>
      <c r="J50" s="1141"/>
      <c r="K50" s="61">
        <v>2</v>
      </c>
      <c r="L50" s="62">
        <v>2</v>
      </c>
      <c r="M50" s="62">
        <v>2</v>
      </c>
      <c r="N50" s="62">
        <v>2</v>
      </c>
      <c r="O50" s="63">
        <v>3</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1912</v>
      </c>
      <c r="L52" s="62">
        <v>1895</v>
      </c>
      <c r="M52" s="62">
        <v>1821</v>
      </c>
      <c r="N52" s="62">
        <v>1756</v>
      </c>
      <c r="O52" s="63">
        <v>1702</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790</v>
      </c>
      <c r="L53" s="67">
        <v>767</v>
      </c>
      <c r="M53" s="67">
        <v>771</v>
      </c>
      <c r="N53" s="67">
        <v>750</v>
      </c>
      <c r="O53" s="68">
        <v>684</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oipChXXTBqtGkW18Z9uIrHbVJ6cfAWr2ToYkjCbAKnur7NE+O7y7n9QqMWVKJjmjwT4Ey4yq0FU4iTwSuFi3Q==" saltValue="WE9OIOozJDQGkauqFGrOd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19856</v>
      </c>
      <c r="J41" s="331">
        <v>19084</v>
      </c>
      <c r="K41" s="331">
        <v>18389</v>
      </c>
      <c r="L41" s="331">
        <v>19177</v>
      </c>
      <c r="M41" s="332">
        <v>20930</v>
      </c>
    </row>
    <row r="42" spans="2:13" ht="27.75" customHeight="1" x14ac:dyDescent="0.2">
      <c r="B42" s="1171"/>
      <c r="C42" s="1172"/>
      <c r="D42" s="104"/>
      <c r="E42" s="1175" t="s">
        <v>32</v>
      </c>
      <c r="F42" s="1175"/>
      <c r="G42" s="1175"/>
      <c r="H42" s="1176"/>
      <c r="I42" s="333" t="s">
        <v>486</v>
      </c>
      <c r="J42" s="334" t="s">
        <v>486</v>
      </c>
      <c r="K42" s="334" t="s">
        <v>486</v>
      </c>
      <c r="L42" s="334" t="s">
        <v>486</v>
      </c>
      <c r="M42" s="335" t="s">
        <v>486</v>
      </c>
    </row>
    <row r="43" spans="2:13" ht="27.75" customHeight="1" x14ac:dyDescent="0.2">
      <c r="B43" s="1171"/>
      <c r="C43" s="1172"/>
      <c r="D43" s="104"/>
      <c r="E43" s="1175" t="s">
        <v>33</v>
      </c>
      <c r="F43" s="1175"/>
      <c r="G43" s="1175"/>
      <c r="H43" s="1176"/>
      <c r="I43" s="333">
        <v>1460</v>
      </c>
      <c r="J43" s="334">
        <v>1342</v>
      </c>
      <c r="K43" s="334">
        <v>1236</v>
      </c>
      <c r="L43" s="334">
        <v>1143</v>
      </c>
      <c r="M43" s="335">
        <v>1031</v>
      </c>
    </row>
    <row r="44" spans="2:13" ht="27.75" customHeight="1" x14ac:dyDescent="0.2">
      <c r="B44" s="1171"/>
      <c r="C44" s="1172"/>
      <c r="D44" s="104"/>
      <c r="E44" s="1175" t="s">
        <v>34</v>
      </c>
      <c r="F44" s="1175"/>
      <c r="G44" s="1175"/>
      <c r="H44" s="1176"/>
      <c r="I44" s="333">
        <v>1929</v>
      </c>
      <c r="J44" s="334">
        <v>1632</v>
      </c>
      <c r="K44" s="334">
        <v>1366</v>
      </c>
      <c r="L44" s="334">
        <v>1220</v>
      </c>
      <c r="M44" s="335">
        <v>1001</v>
      </c>
    </row>
    <row r="45" spans="2:13" ht="27.75" customHeight="1" x14ac:dyDescent="0.2">
      <c r="B45" s="1171"/>
      <c r="C45" s="1172"/>
      <c r="D45" s="104"/>
      <c r="E45" s="1175" t="s">
        <v>35</v>
      </c>
      <c r="F45" s="1175"/>
      <c r="G45" s="1175"/>
      <c r="H45" s="1176"/>
      <c r="I45" s="333">
        <v>2768</v>
      </c>
      <c r="J45" s="334">
        <v>2560</v>
      </c>
      <c r="K45" s="334">
        <v>2537</v>
      </c>
      <c r="L45" s="334">
        <v>2229</v>
      </c>
      <c r="M45" s="335">
        <v>2363</v>
      </c>
    </row>
    <row r="46" spans="2:13" ht="27.75" customHeight="1" x14ac:dyDescent="0.2">
      <c r="B46" s="1171"/>
      <c r="C46" s="1172"/>
      <c r="D46" s="105"/>
      <c r="E46" s="1175" t="s">
        <v>36</v>
      </c>
      <c r="F46" s="1175"/>
      <c r="G46" s="1175"/>
      <c r="H46" s="1176"/>
      <c r="I46" s="333">
        <v>43</v>
      </c>
      <c r="J46" s="334">
        <v>12</v>
      </c>
      <c r="K46" s="334">
        <v>11</v>
      </c>
      <c r="L46" s="334">
        <v>9</v>
      </c>
      <c r="M46" s="335">
        <v>85</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10524</v>
      </c>
      <c r="J50" s="334">
        <v>12216</v>
      </c>
      <c r="K50" s="334">
        <v>13049</v>
      </c>
      <c r="L50" s="334">
        <v>13405</v>
      </c>
      <c r="M50" s="335">
        <v>12808</v>
      </c>
    </row>
    <row r="51" spans="2:13" ht="27.75" customHeight="1" x14ac:dyDescent="0.2">
      <c r="B51" s="1171"/>
      <c r="C51" s="1172"/>
      <c r="D51" s="104"/>
      <c r="E51" s="1175" t="s">
        <v>42</v>
      </c>
      <c r="F51" s="1175"/>
      <c r="G51" s="1175"/>
      <c r="H51" s="1176"/>
      <c r="I51" s="333">
        <v>467</v>
      </c>
      <c r="J51" s="334">
        <v>537</v>
      </c>
      <c r="K51" s="334">
        <v>641</v>
      </c>
      <c r="L51" s="334">
        <v>718</v>
      </c>
      <c r="M51" s="335">
        <v>684</v>
      </c>
    </row>
    <row r="52" spans="2:13" ht="27.75" customHeight="1" x14ac:dyDescent="0.2">
      <c r="B52" s="1173"/>
      <c r="C52" s="1174"/>
      <c r="D52" s="104"/>
      <c r="E52" s="1175" t="s">
        <v>43</v>
      </c>
      <c r="F52" s="1175"/>
      <c r="G52" s="1175"/>
      <c r="H52" s="1176"/>
      <c r="I52" s="333">
        <v>15813</v>
      </c>
      <c r="J52" s="334">
        <v>14934</v>
      </c>
      <c r="K52" s="334">
        <v>14053</v>
      </c>
      <c r="L52" s="334">
        <v>14840</v>
      </c>
      <c r="M52" s="335">
        <v>15417</v>
      </c>
    </row>
    <row r="53" spans="2:13" ht="27.75" customHeight="1" thickBot="1" x14ac:dyDescent="0.25">
      <c r="B53" s="1177" t="s">
        <v>19</v>
      </c>
      <c r="C53" s="1178"/>
      <c r="D53" s="108"/>
      <c r="E53" s="1179" t="s">
        <v>44</v>
      </c>
      <c r="F53" s="1179"/>
      <c r="G53" s="1179"/>
      <c r="H53" s="1180"/>
      <c r="I53" s="336">
        <v>-747</v>
      </c>
      <c r="J53" s="337">
        <v>-3057</v>
      </c>
      <c r="K53" s="337">
        <v>-4205</v>
      </c>
      <c r="L53" s="337">
        <v>-5186</v>
      </c>
      <c r="M53" s="338">
        <v>-3499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hAaNkyuZ5iUEnkMs6NC9klN+UG+0Mfepuq37LXDBNcMFeotEK/+99umwpJZyzH0oHPVweMV+oyxgav2syY1iSA==" saltValue="zgqgCZkOnykEt5gQUe7s4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339">
        <v>3921</v>
      </c>
      <c r="G55" s="339">
        <v>3908</v>
      </c>
      <c r="H55" s="340">
        <v>3529</v>
      </c>
    </row>
    <row r="56" spans="2:8" ht="52.5" customHeight="1" x14ac:dyDescent="0.2">
      <c r="B56" s="120"/>
      <c r="C56" s="1198" t="s">
        <v>47</v>
      </c>
      <c r="D56" s="1198"/>
      <c r="E56" s="1199"/>
      <c r="F56" s="341">
        <v>567</v>
      </c>
      <c r="G56" s="341">
        <v>618</v>
      </c>
      <c r="H56" s="342">
        <v>753</v>
      </c>
    </row>
    <row r="57" spans="2:8" ht="53.25" customHeight="1" x14ac:dyDescent="0.2">
      <c r="B57" s="120"/>
      <c r="C57" s="1200" t="s">
        <v>48</v>
      </c>
      <c r="D57" s="1200"/>
      <c r="E57" s="1201"/>
      <c r="F57" s="343">
        <v>7856</v>
      </c>
      <c r="G57" s="343">
        <v>8041</v>
      </c>
      <c r="H57" s="344">
        <v>7631</v>
      </c>
    </row>
    <row r="58" spans="2:8" ht="45.75" customHeight="1" x14ac:dyDescent="0.2">
      <c r="B58" s="121"/>
      <c r="C58" s="1188" t="s">
        <v>558</v>
      </c>
      <c r="D58" s="1189"/>
      <c r="E58" s="1190"/>
      <c r="F58" s="345">
        <v>3994</v>
      </c>
      <c r="G58" s="345">
        <v>4233</v>
      </c>
      <c r="H58" s="346">
        <v>4206</v>
      </c>
    </row>
    <row r="59" spans="2:8" ht="45.75" customHeight="1" x14ac:dyDescent="0.2">
      <c r="B59" s="121"/>
      <c r="C59" s="1188" t="s">
        <v>559</v>
      </c>
      <c r="D59" s="1189"/>
      <c r="E59" s="1190"/>
      <c r="F59" s="345">
        <v>962</v>
      </c>
      <c r="G59" s="345">
        <v>1015</v>
      </c>
      <c r="H59" s="346">
        <v>939</v>
      </c>
    </row>
    <row r="60" spans="2:8" ht="45.75" customHeight="1" x14ac:dyDescent="0.2">
      <c r="B60" s="121"/>
      <c r="C60" s="1188" t="s">
        <v>560</v>
      </c>
      <c r="D60" s="1189"/>
      <c r="E60" s="1190"/>
      <c r="F60" s="345">
        <v>1024</v>
      </c>
      <c r="G60" s="345">
        <v>861</v>
      </c>
      <c r="H60" s="346">
        <v>665</v>
      </c>
    </row>
    <row r="61" spans="2:8" ht="45.75" customHeight="1" x14ac:dyDescent="0.2">
      <c r="B61" s="121"/>
      <c r="C61" s="1188" t="s">
        <v>561</v>
      </c>
      <c r="D61" s="1189"/>
      <c r="E61" s="1190"/>
      <c r="F61" s="345">
        <v>603</v>
      </c>
      <c r="G61" s="345">
        <v>623</v>
      </c>
      <c r="H61" s="346">
        <v>656</v>
      </c>
    </row>
    <row r="62" spans="2:8" ht="45.75" customHeight="1" thickBot="1" x14ac:dyDescent="0.25">
      <c r="B62" s="122"/>
      <c r="C62" s="1191" t="s">
        <v>562</v>
      </c>
      <c r="D62" s="1192"/>
      <c r="E62" s="1193"/>
      <c r="F62" s="347">
        <v>586</v>
      </c>
      <c r="G62" s="347">
        <v>608</v>
      </c>
      <c r="H62" s="348">
        <v>487</v>
      </c>
    </row>
    <row r="63" spans="2:8" ht="52.5" customHeight="1" thickBot="1" x14ac:dyDescent="0.25">
      <c r="B63" s="123"/>
      <c r="C63" s="1194" t="s">
        <v>49</v>
      </c>
      <c r="D63" s="1194"/>
      <c r="E63" s="1195"/>
      <c r="F63" s="349">
        <v>12344</v>
      </c>
      <c r="G63" s="349">
        <v>12567</v>
      </c>
      <c r="H63" s="350">
        <v>11914</v>
      </c>
    </row>
    <row r="64" spans="2:8" ht="13" x14ac:dyDescent="0.2"/>
  </sheetData>
  <sheetProtection algorithmName="SHA-512" hashValue="KhRnXxJYyWFgfrCerysvlXzZ/3CofeU5hJPNaolHoYUlYARjxe5P0paJgxHKHTX7sACgsYLM5gPXUmrW8iaxcQ==" saltValue="VFE5Vk86kpG0/bzq6CH+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65121</v>
      </c>
      <c r="E3" s="142"/>
      <c r="F3" s="143">
        <v>128523</v>
      </c>
      <c r="G3" s="144"/>
      <c r="H3" s="145"/>
    </row>
    <row r="4" spans="1:8" x14ac:dyDescent="0.2">
      <c r="A4" s="146"/>
      <c r="B4" s="147"/>
      <c r="C4" s="148"/>
      <c r="D4" s="149">
        <v>36799</v>
      </c>
      <c r="E4" s="150"/>
      <c r="F4" s="151">
        <v>56792</v>
      </c>
      <c r="G4" s="152"/>
      <c r="H4" s="153"/>
    </row>
    <row r="5" spans="1:8" x14ac:dyDescent="0.2">
      <c r="A5" s="134" t="s">
        <v>519</v>
      </c>
      <c r="B5" s="139"/>
      <c r="C5" s="140"/>
      <c r="D5" s="141">
        <v>102114</v>
      </c>
      <c r="E5" s="142"/>
      <c r="F5" s="143">
        <v>96469</v>
      </c>
      <c r="G5" s="144"/>
      <c r="H5" s="145"/>
    </row>
    <row r="6" spans="1:8" x14ac:dyDescent="0.2">
      <c r="A6" s="146"/>
      <c r="B6" s="147"/>
      <c r="C6" s="148"/>
      <c r="D6" s="149">
        <v>36893</v>
      </c>
      <c r="E6" s="150"/>
      <c r="F6" s="151">
        <v>49775</v>
      </c>
      <c r="G6" s="152"/>
      <c r="H6" s="153"/>
    </row>
    <row r="7" spans="1:8" x14ac:dyDescent="0.2">
      <c r="A7" s="134" t="s">
        <v>520</v>
      </c>
      <c r="B7" s="139"/>
      <c r="C7" s="140"/>
      <c r="D7" s="141">
        <v>94573</v>
      </c>
      <c r="E7" s="142"/>
      <c r="F7" s="143">
        <v>85743</v>
      </c>
      <c r="G7" s="144"/>
      <c r="H7" s="145"/>
    </row>
    <row r="8" spans="1:8" x14ac:dyDescent="0.2">
      <c r="A8" s="146"/>
      <c r="B8" s="147"/>
      <c r="C8" s="148"/>
      <c r="D8" s="149">
        <v>45185</v>
      </c>
      <c r="E8" s="150"/>
      <c r="F8" s="151">
        <v>45231</v>
      </c>
      <c r="G8" s="152"/>
      <c r="H8" s="153"/>
    </row>
    <row r="9" spans="1:8" x14ac:dyDescent="0.2">
      <c r="A9" s="134" t="s">
        <v>521</v>
      </c>
      <c r="B9" s="139"/>
      <c r="C9" s="140"/>
      <c r="D9" s="141">
        <v>128303</v>
      </c>
      <c r="E9" s="142"/>
      <c r="F9" s="143">
        <v>92509</v>
      </c>
      <c r="G9" s="144"/>
      <c r="H9" s="145"/>
    </row>
    <row r="10" spans="1:8" x14ac:dyDescent="0.2">
      <c r="A10" s="146"/>
      <c r="B10" s="147"/>
      <c r="C10" s="148"/>
      <c r="D10" s="149">
        <v>56689</v>
      </c>
      <c r="E10" s="150"/>
      <c r="F10" s="151">
        <v>52274</v>
      </c>
      <c r="G10" s="152"/>
      <c r="H10" s="153"/>
    </row>
    <row r="11" spans="1:8" x14ac:dyDescent="0.2">
      <c r="A11" s="134" t="s">
        <v>522</v>
      </c>
      <c r="B11" s="139"/>
      <c r="C11" s="140"/>
      <c r="D11" s="141">
        <v>175787</v>
      </c>
      <c r="E11" s="142"/>
      <c r="F11" s="143">
        <v>98544</v>
      </c>
      <c r="G11" s="144"/>
      <c r="H11" s="145"/>
    </row>
    <row r="12" spans="1:8" x14ac:dyDescent="0.2">
      <c r="A12" s="146"/>
      <c r="B12" s="147"/>
      <c r="C12" s="154"/>
      <c r="D12" s="149">
        <v>95980</v>
      </c>
      <c r="E12" s="150"/>
      <c r="F12" s="151">
        <v>55816</v>
      </c>
      <c r="G12" s="152"/>
      <c r="H12" s="153"/>
    </row>
    <row r="13" spans="1:8" x14ac:dyDescent="0.2">
      <c r="A13" s="134"/>
      <c r="B13" s="139"/>
      <c r="C13" s="140"/>
      <c r="D13" s="141">
        <v>113180</v>
      </c>
      <c r="E13" s="142"/>
      <c r="F13" s="143">
        <v>100358</v>
      </c>
      <c r="G13" s="155"/>
      <c r="H13" s="145"/>
    </row>
    <row r="14" spans="1:8" x14ac:dyDescent="0.2">
      <c r="A14" s="146"/>
      <c r="B14" s="147"/>
      <c r="C14" s="148"/>
      <c r="D14" s="149">
        <v>54309</v>
      </c>
      <c r="E14" s="150"/>
      <c r="F14" s="151">
        <v>51978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5.01</v>
      </c>
      <c r="C19" s="156">
        <f>ROUND(VALUE(SUBSTITUTE(実質収支比率等に係る経年分析!G$48,"▲","-")),2)</f>
        <v>4.62</v>
      </c>
      <c r="D19" s="156">
        <f>ROUND(VALUE(SUBSTITUTE(実質収支比率等に係る経年分析!H$48,"▲","-")),2)</f>
        <v>5.13</v>
      </c>
      <c r="E19" s="156">
        <f>ROUND(VALUE(SUBSTITUTE(実質収支比率等に係る経年分析!I$48,"▲","-")),2)</f>
        <v>5.17</v>
      </c>
      <c r="F19" s="156">
        <f>ROUND(VALUE(SUBSTITUTE(実質収支比率等に係る経年分析!J$48,"▲","-")),2)</f>
        <v>5.18</v>
      </c>
    </row>
    <row r="20" spans="1:11" x14ac:dyDescent="0.2">
      <c r="A20" s="156" t="s">
        <v>53</v>
      </c>
      <c r="B20" s="156">
        <f>ROUND(VALUE(SUBSTITUTE(実質収支比率等に係る経年分析!F$47,"▲","-")),2)</f>
        <v>25.76</v>
      </c>
      <c r="C20" s="156">
        <f>ROUND(VALUE(SUBSTITUTE(実質収支比率等に係る経年分析!G$47,"▲","-")),2)</f>
        <v>27.01</v>
      </c>
      <c r="D20" s="156">
        <f>ROUND(VALUE(SUBSTITUTE(実質収支比率等に係る経年分析!H$47,"▲","-")),2)</f>
        <v>30.72</v>
      </c>
      <c r="E20" s="156">
        <f>ROUND(VALUE(SUBSTITUTE(実質収支比率等に係る経年分析!I$47,"▲","-")),2)</f>
        <v>30.83</v>
      </c>
      <c r="F20" s="156">
        <f>ROUND(VALUE(SUBSTITUTE(実質収支比率等に係る経年分析!J$47,"▲","-")),2)</f>
        <v>27.68</v>
      </c>
    </row>
    <row r="21" spans="1:11" x14ac:dyDescent="0.2">
      <c r="A21" s="156" t="s">
        <v>54</v>
      </c>
      <c r="B21" s="156">
        <f>IF(ISNUMBER(VALUE(SUBSTITUTE(実質収支比率等に係る経年分析!F$49,"▲","-"))),ROUND(VALUE(SUBSTITUTE(実質収支比率等に係る経年分析!F$49,"▲","-")),2),NA())</f>
        <v>-0.49</v>
      </c>
      <c r="C21" s="156">
        <f>IF(ISNUMBER(VALUE(SUBSTITUTE(実質収支比率等に係る経年分析!G$49,"▲","-"))),ROUND(VALUE(SUBSTITUTE(実質収支比率等に係る経年分析!G$49,"▲","-")),2),NA())</f>
        <v>-0.11</v>
      </c>
      <c r="D21" s="156">
        <f>IF(ISNUMBER(VALUE(SUBSTITUTE(実質収支比率等に係る経年分析!H$49,"▲","-"))),ROUND(VALUE(SUBSTITUTE(実質収支比率等に係る経年分析!H$49,"▲","-")),2),NA())</f>
        <v>0.36</v>
      </c>
      <c r="E21" s="156">
        <f>IF(ISNUMBER(VALUE(SUBSTITUTE(実質収支比率等に係る経年分析!I$49,"▲","-"))),ROUND(VALUE(SUBSTITUTE(実質収支比率等に係る経年分析!I$49,"▲","-")),2),NA())</f>
        <v>-2.69</v>
      </c>
      <c r="F21" s="156">
        <f>IF(ISNUMBER(VALUE(SUBSTITUTE(実質収支比率等に係る経年分析!J$49,"▲","-"))),ROUND(VALUE(SUBSTITUTE(実質収支比率等に係る経年分析!J$49,"▲","-")),2),NA())</f>
        <v>-5.5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農業集落排水事業会計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0.43</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v>
      </c>
    </row>
    <row r="33" spans="1:16" x14ac:dyDescent="0.2">
      <c r="A33" s="157" t="str">
        <f>IF(連結実質赤字比率に係る赤字・黒字の構成分析!C$37="",NA(),連結実質赤字比率に係る赤字・黒字の構成分析!C$37)</f>
        <v>公共下水道事業会計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1.1599999999999999</v>
      </c>
    </row>
    <row r="34" spans="1:16" x14ac:dyDescent="0.2">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2.4500000000000002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2.4900000000000002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1.96</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1.86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1.71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2.2200000000000002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2.83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2.96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5.01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4.6100000000000003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5.13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5.17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5.17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1912</v>
      </c>
      <c r="E42" s="158"/>
      <c r="F42" s="158"/>
      <c r="G42" s="158">
        <f>'実質公債費比率（分子）の構造'!L$52</f>
        <v>1895</v>
      </c>
      <c r="H42" s="158"/>
      <c r="I42" s="158"/>
      <c r="J42" s="158">
        <f>'実質公債費比率（分子）の構造'!M$52</f>
        <v>1821</v>
      </c>
      <c r="K42" s="158"/>
      <c r="L42" s="158"/>
      <c r="M42" s="158">
        <f>'実質公債費比率（分子）の構造'!N$52</f>
        <v>1756</v>
      </c>
      <c r="N42" s="158"/>
      <c r="O42" s="158"/>
      <c r="P42" s="158">
        <f>'実質公債費比率（分子）の構造'!O$52</f>
        <v>1702</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v>
      </c>
      <c r="C44" s="158"/>
      <c r="D44" s="158"/>
      <c r="E44" s="158">
        <f>'実質公債費比率（分子）の構造'!L$50</f>
        <v>2</v>
      </c>
      <c r="F44" s="158"/>
      <c r="G44" s="158"/>
      <c r="H44" s="158">
        <f>'実質公債費比率（分子）の構造'!M$50</f>
        <v>2</v>
      </c>
      <c r="I44" s="158"/>
      <c r="J44" s="158"/>
      <c r="K44" s="158">
        <f>'実質公債費比率（分子）の構造'!N$50</f>
        <v>2</v>
      </c>
      <c r="L44" s="158"/>
      <c r="M44" s="158"/>
      <c r="N44" s="158">
        <f>'実質公債費比率（分子）の構造'!O$50</f>
        <v>3</v>
      </c>
      <c r="O44" s="158"/>
      <c r="P44" s="158"/>
    </row>
    <row r="45" spans="1:16" x14ac:dyDescent="0.2">
      <c r="A45" s="158" t="s">
        <v>63</v>
      </c>
      <c r="B45" s="158">
        <f>'実質公債費比率（分子）の構造'!K$49</f>
        <v>203</v>
      </c>
      <c r="C45" s="158"/>
      <c r="D45" s="158"/>
      <c r="E45" s="158">
        <f>'実質公債費比率（分子）の構造'!L$49</f>
        <v>207</v>
      </c>
      <c r="F45" s="158"/>
      <c r="G45" s="158"/>
      <c r="H45" s="158">
        <f>'実質公債費比率（分子）の構造'!M$49</f>
        <v>205</v>
      </c>
      <c r="I45" s="158"/>
      <c r="J45" s="158"/>
      <c r="K45" s="158">
        <f>'実質公債費比率（分子）の構造'!N$49</f>
        <v>207</v>
      </c>
      <c r="L45" s="158"/>
      <c r="M45" s="158"/>
      <c r="N45" s="158">
        <f>'実質公債費比率（分子）の構造'!O$49</f>
        <v>202</v>
      </c>
      <c r="O45" s="158"/>
      <c r="P45" s="158"/>
    </row>
    <row r="46" spans="1:16" x14ac:dyDescent="0.2">
      <c r="A46" s="158" t="s">
        <v>64</v>
      </c>
      <c r="B46" s="158">
        <f>'実質公債費比率（分子）の構造'!K$48</f>
        <v>178</v>
      </c>
      <c r="C46" s="158"/>
      <c r="D46" s="158"/>
      <c r="E46" s="158">
        <f>'実質公債費比率（分子）の構造'!L$48</f>
        <v>162</v>
      </c>
      <c r="F46" s="158"/>
      <c r="G46" s="158"/>
      <c r="H46" s="158">
        <f>'実質公債費比率（分子）の構造'!M$48</f>
        <v>155</v>
      </c>
      <c r="I46" s="158"/>
      <c r="J46" s="158"/>
      <c r="K46" s="158">
        <f>'実質公債費比率（分子）の構造'!N$48</f>
        <v>152</v>
      </c>
      <c r="L46" s="158"/>
      <c r="M46" s="158"/>
      <c r="N46" s="158">
        <f>'実質公債費比率（分子）の構造'!O$48</f>
        <v>127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2319</v>
      </c>
      <c r="C49" s="158"/>
      <c r="D49" s="158"/>
      <c r="E49" s="158">
        <f>'実質公債費比率（分子）の構造'!L$45</f>
        <v>2291</v>
      </c>
      <c r="F49" s="158"/>
      <c r="G49" s="158"/>
      <c r="H49" s="158">
        <f>'実質公債費比率（分子）の構造'!M$45</f>
        <v>2230</v>
      </c>
      <c r="I49" s="158"/>
      <c r="J49" s="158"/>
      <c r="K49" s="158">
        <f>'実質公債費比率（分子）の構造'!N$45</f>
        <v>2145</v>
      </c>
      <c r="L49" s="158"/>
      <c r="M49" s="158"/>
      <c r="N49" s="158">
        <f>'実質公債費比率（分子）の構造'!O$45</f>
        <v>2054</v>
      </c>
      <c r="O49" s="158"/>
      <c r="P49" s="158"/>
    </row>
    <row r="50" spans="1:16" x14ac:dyDescent="0.2">
      <c r="A50" s="158" t="s">
        <v>67</v>
      </c>
      <c r="B50" s="158" t="e">
        <f>NA()</f>
        <v>#N/A</v>
      </c>
      <c r="C50" s="158">
        <f>IF(ISNUMBER('実質公債費比率（分子）の構造'!K$53),'実質公債費比率（分子）の構造'!K$53,NA())</f>
        <v>790</v>
      </c>
      <c r="D50" s="158" t="e">
        <f>NA()</f>
        <v>#N/A</v>
      </c>
      <c r="E50" s="158" t="e">
        <f>NA()</f>
        <v>#N/A</v>
      </c>
      <c r="F50" s="158">
        <f>IF(ISNUMBER('実質公債費比率（分子）の構造'!L$53),'実質公債費比率（分子）の構造'!L$53,NA())</f>
        <v>767</v>
      </c>
      <c r="G50" s="158" t="e">
        <f>NA()</f>
        <v>#N/A</v>
      </c>
      <c r="H50" s="158" t="e">
        <f>NA()</f>
        <v>#N/A</v>
      </c>
      <c r="I50" s="158">
        <f>IF(ISNUMBER('実質公債費比率（分子）の構造'!M$53),'実質公債費比率（分子）の構造'!M$53,NA())</f>
        <v>771</v>
      </c>
      <c r="J50" s="158" t="e">
        <f>NA()</f>
        <v>#N/A</v>
      </c>
      <c r="K50" s="158" t="e">
        <f>NA()</f>
        <v>#N/A</v>
      </c>
      <c r="L50" s="158">
        <f>IF(ISNUMBER('実質公債費比率（分子）の構造'!N$53),'実質公債費比率（分子）の構造'!N$53,NA())</f>
        <v>750</v>
      </c>
      <c r="M50" s="158" t="e">
        <f>NA()</f>
        <v>#N/A</v>
      </c>
      <c r="N50" s="158" t="e">
        <f>NA()</f>
        <v>#N/A</v>
      </c>
      <c r="O50" s="158">
        <f>IF(ISNUMBER('実質公債費比率（分子）の構造'!O$53),'実質公債費比率（分子）の構造'!O$53,NA())</f>
        <v>684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15813</v>
      </c>
      <c r="E56" s="157"/>
      <c r="F56" s="157"/>
      <c r="G56" s="157">
        <f>'将来負担比率（分子）の構造'!J$52</f>
        <v>14934</v>
      </c>
      <c r="H56" s="157"/>
      <c r="I56" s="157"/>
      <c r="J56" s="157">
        <f>'将来負担比率（分子）の構造'!K$52</f>
        <v>14053</v>
      </c>
      <c r="K56" s="157"/>
      <c r="L56" s="157"/>
      <c r="M56" s="157">
        <f>'将来負担比率（分子）の構造'!L$52</f>
        <v>14840</v>
      </c>
      <c r="N56" s="157"/>
      <c r="O56" s="157"/>
      <c r="P56" s="157">
        <f>'将来負担比率（分子）の構造'!M$52</f>
        <v>15417</v>
      </c>
    </row>
    <row r="57" spans="1:16" x14ac:dyDescent="0.2">
      <c r="A57" s="157" t="s">
        <v>42</v>
      </c>
      <c r="B57" s="157"/>
      <c r="C57" s="157"/>
      <c r="D57" s="157">
        <f>'将来負担比率（分子）の構造'!I$51</f>
        <v>467</v>
      </c>
      <c r="E57" s="157"/>
      <c r="F57" s="157"/>
      <c r="G57" s="157">
        <f>'将来負担比率（分子）の構造'!J$51</f>
        <v>537</v>
      </c>
      <c r="H57" s="157"/>
      <c r="I57" s="157"/>
      <c r="J57" s="157">
        <f>'将来負担比率（分子）の構造'!K$51</f>
        <v>641</v>
      </c>
      <c r="K57" s="157"/>
      <c r="L57" s="157"/>
      <c r="M57" s="157">
        <f>'将来負担比率（分子）の構造'!L$51</f>
        <v>718</v>
      </c>
      <c r="N57" s="157"/>
      <c r="O57" s="157"/>
      <c r="P57" s="157">
        <f>'将来負担比率（分子）の構造'!M$51</f>
        <v>684</v>
      </c>
    </row>
    <row r="58" spans="1:16" x14ac:dyDescent="0.2">
      <c r="A58" s="157" t="s">
        <v>41</v>
      </c>
      <c r="B58" s="157"/>
      <c r="C58" s="157"/>
      <c r="D58" s="157">
        <f>'将来負担比率（分子）の構造'!I$50</f>
        <v>10524</v>
      </c>
      <c r="E58" s="157"/>
      <c r="F58" s="157"/>
      <c r="G58" s="157">
        <f>'将来負担比率（分子）の構造'!J$50</f>
        <v>12216</v>
      </c>
      <c r="H58" s="157"/>
      <c r="I58" s="157"/>
      <c r="J58" s="157">
        <f>'将来負担比率（分子）の構造'!K$50</f>
        <v>13049</v>
      </c>
      <c r="K58" s="157"/>
      <c r="L58" s="157"/>
      <c r="M58" s="157">
        <f>'将来負担比率（分子）の構造'!L$50</f>
        <v>13405</v>
      </c>
      <c r="N58" s="157"/>
      <c r="O58" s="157"/>
      <c r="P58" s="157">
        <f>'将来負担比率（分子）の構造'!M$50</f>
        <v>12808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43</v>
      </c>
      <c r="C61" s="157"/>
      <c r="D61" s="157"/>
      <c r="E61" s="157">
        <f>'将来負担比率（分子）の構造'!J$46</f>
        <v>12</v>
      </c>
      <c r="F61" s="157"/>
      <c r="G61" s="157"/>
      <c r="H61" s="157">
        <f>'将来負担比率（分子）の構造'!K$46</f>
        <v>11</v>
      </c>
      <c r="I61" s="157"/>
      <c r="J61" s="157"/>
      <c r="K61" s="157">
        <f>'将来負担比率（分子）の構造'!L$46</f>
        <v>9</v>
      </c>
      <c r="L61" s="157"/>
      <c r="M61" s="157"/>
      <c r="N61" s="157">
        <f>'将来負担比率（分子）の構造'!M$46</f>
        <v>85</v>
      </c>
      <c r="O61" s="157"/>
      <c r="P61" s="157"/>
    </row>
    <row r="62" spans="1:16" x14ac:dyDescent="0.2">
      <c r="A62" s="157" t="s">
        <v>35</v>
      </c>
      <c r="B62" s="157">
        <f>'将来負担比率（分子）の構造'!I$45</f>
        <v>2768</v>
      </c>
      <c r="C62" s="157"/>
      <c r="D62" s="157"/>
      <c r="E62" s="157">
        <f>'将来負担比率（分子）の構造'!J$45</f>
        <v>2560</v>
      </c>
      <c r="F62" s="157"/>
      <c r="G62" s="157"/>
      <c r="H62" s="157">
        <f>'将来負担比率（分子）の構造'!K$45</f>
        <v>2537</v>
      </c>
      <c r="I62" s="157"/>
      <c r="J62" s="157"/>
      <c r="K62" s="157">
        <f>'将来負担比率（分子）の構造'!L$45</f>
        <v>2229</v>
      </c>
      <c r="L62" s="157"/>
      <c r="M62" s="157"/>
      <c r="N62" s="157">
        <f>'将来負担比率（分子）の構造'!M$45</f>
        <v>2363</v>
      </c>
      <c r="O62" s="157"/>
      <c r="P62" s="157"/>
    </row>
    <row r="63" spans="1:16" x14ac:dyDescent="0.2">
      <c r="A63" s="157" t="s">
        <v>34</v>
      </c>
      <c r="B63" s="157">
        <f>'将来負担比率（分子）の構造'!I$44</f>
        <v>1929</v>
      </c>
      <c r="C63" s="157"/>
      <c r="D63" s="157"/>
      <c r="E63" s="157">
        <f>'将来負担比率（分子）の構造'!J$44</f>
        <v>1632</v>
      </c>
      <c r="F63" s="157"/>
      <c r="G63" s="157"/>
      <c r="H63" s="157">
        <f>'将来負担比率（分子）の構造'!K$44</f>
        <v>1366</v>
      </c>
      <c r="I63" s="157"/>
      <c r="J63" s="157"/>
      <c r="K63" s="157">
        <f>'将来負担比率（分子）の構造'!L$44</f>
        <v>1220</v>
      </c>
      <c r="L63" s="157"/>
      <c r="M63" s="157"/>
      <c r="N63" s="157">
        <f>'将来負担比率（分子）の構造'!M$44</f>
        <v>1001</v>
      </c>
      <c r="O63" s="157"/>
      <c r="P63" s="157"/>
    </row>
    <row r="64" spans="1:16" x14ac:dyDescent="0.2">
      <c r="A64" s="157" t="s">
        <v>33</v>
      </c>
      <c r="B64" s="157">
        <f>'将来負担比率（分子）の構造'!I$43</f>
        <v>1460</v>
      </c>
      <c r="C64" s="157"/>
      <c r="D64" s="157"/>
      <c r="E64" s="157">
        <f>'将来負担比率（分子）の構造'!J$43</f>
        <v>1342</v>
      </c>
      <c r="F64" s="157"/>
      <c r="G64" s="157"/>
      <c r="H64" s="157">
        <f>'将来負担比率（分子）の構造'!K$43</f>
        <v>1236</v>
      </c>
      <c r="I64" s="157"/>
      <c r="J64" s="157"/>
      <c r="K64" s="157">
        <f>'将来負担比率（分子）の構造'!L$43</f>
        <v>1143</v>
      </c>
      <c r="L64" s="157"/>
      <c r="M64" s="157"/>
      <c r="N64" s="157">
        <f>'将来負担比率（分子）の構造'!M$43</f>
        <v>1031</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19856</v>
      </c>
      <c r="C66" s="157"/>
      <c r="D66" s="157"/>
      <c r="E66" s="157">
        <f>'将来負担比率（分子）の構造'!J$41</f>
        <v>19084</v>
      </c>
      <c r="F66" s="157"/>
      <c r="G66" s="157"/>
      <c r="H66" s="157">
        <f>'将来負担比率（分子）の構造'!K$41</f>
        <v>18389</v>
      </c>
      <c r="I66" s="157"/>
      <c r="J66" s="157"/>
      <c r="K66" s="157">
        <f>'将来負担比率（分子）の構造'!L$41</f>
        <v>19177</v>
      </c>
      <c r="L66" s="157"/>
      <c r="M66" s="157"/>
      <c r="N66" s="157">
        <f>'将来負担比率（分子）の構造'!M$41</f>
        <v>20930</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3921</v>
      </c>
      <c r="C72" s="161">
        <f>基金残高に係る経年分析!G55</f>
        <v>3908</v>
      </c>
      <c r="D72" s="161">
        <f>基金残高に係る経年分析!H55</f>
        <v>3529</v>
      </c>
    </row>
    <row r="73" spans="1:16" x14ac:dyDescent="0.2">
      <c r="A73" s="160" t="s">
        <v>74</v>
      </c>
      <c r="B73" s="161">
        <f>基金残高に係る経年分析!F56</f>
        <v>567</v>
      </c>
      <c r="C73" s="161">
        <f>基金残高に係る経年分析!G56</f>
        <v>618</v>
      </c>
      <c r="D73" s="161">
        <f>基金残高に係る経年分析!H56</f>
        <v>753</v>
      </c>
    </row>
    <row r="74" spans="1:16" x14ac:dyDescent="0.2">
      <c r="A74" s="160" t="s">
        <v>75</v>
      </c>
      <c r="B74" s="161">
        <f>基金残高に係る経年分析!F57</f>
        <v>7856</v>
      </c>
      <c r="C74" s="161">
        <f>基金残高に係る経年分析!G57</f>
        <v>8041</v>
      </c>
      <c r="D74" s="161">
        <f>基金残高に係る経年分析!H57</f>
        <v>7631</v>
      </c>
    </row>
  </sheetData>
  <sheetProtection algorithmName="SHA-512" hashValue="IH/YOlPvcOR/Dirv/e1BEtLsewNEoKoPHi0knCBbRB1KhSot4ZDg4yqVMz6bHYwYv4Z9bilrCFb7PUuCRbuQgQ==" saltValue="m/UfY7NIuo2n08adxQI4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3734204</v>
      </c>
      <c r="S5" s="664"/>
      <c r="T5" s="664"/>
      <c r="U5" s="664"/>
      <c r="V5" s="664"/>
      <c r="W5" s="664"/>
      <c r="X5" s="664"/>
      <c r="Y5" s="689"/>
      <c r="Z5" s="702">
        <v>12.5</v>
      </c>
      <c r="AA5" s="702"/>
      <c r="AB5" s="702"/>
      <c r="AC5" s="702"/>
      <c r="AD5" s="703">
        <v>3734204</v>
      </c>
      <c r="AE5" s="703"/>
      <c r="AF5" s="703"/>
      <c r="AG5" s="703"/>
      <c r="AH5" s="703"/>
      <c r="AI5" s="703"/>
      <c r="AJ5" s="703"/>
      <c r="AK5" s="703"/>
      <c r="AL5" s="690">
        <v>29</v>
      </c>
      <c r="AM5" s="672"/>
      <c r="AN5" s="672"/>
      <c r="AO5" s="691"/>
      <c r="AP5" s="666" t="s">
        <v>216</v>
      </c>
      <c r="AQ5" s="667"/>
      <c r="AR5" s="667"/>
      <c r="AS5" s="667"/>
      <c r="AT5" s="667"/>
      <c r="AU5" s="667"/>
      <c r="AV5" s="667"/>
      <c r="AW5" s="667"/>
      <c r="AX5" s="667"/>
      <c r="AY5" s="667"/>
      <c r="AZ5" s="667"/>
      <c r="BA5" s="667"/>
      <c r="BB5" s="667"/>
      <c r="BC5" s="667"/>
      <c r="BD5" s="667"/>
      <c r="BE5" s="667"/>
      <c r="BF5" s="668"/>
      <c r="BG5" s="608">
        <v>3734204</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381739</v>
      </c>
      <c r="S6" s="609"/>
      <c r="T6" s="609"/>
      <c r="U6" s="609"/>
      <c r="V6" s="609"/>
      <c r="W6" s="609"/>
      <c r="X6" s="609"/>
      <c r="Y6" s="610"/>
      <c r="Z6" s="646">
        <v>1.3</v>
      </c>
      <c r="AA6" s="646"/>
      <c r="AB6" s="646"/>
      <c r="AC6" s="646"/>
      <c r="AD6" s="647">
        <v>381739</v>
      </c>
      <c r="AE6" s="647"/>
      <c r="AF6" s="647"/>
      <c r="AG6" s="647"/>
      <c r="AH6" s="647"/>
      <c r="AI6" s="647"/>
      <c r="AJ6" s="647"/>
      <c r="AK6" s="647"/>
      <c r="AL6" s="611">
        <v>3</v>
      </c>
      <c r="AM6" s="612"/>
      <c r="AN6" s="612"/>
      <c r="AO6" s="648"/>
      <c r="AP6" s="605" t="s">
        <v>221</v>
      </c>
      <c r="AQ6" s="606"/>
      <c r="AR6" s="606"/>
      <c r="AS6" s="606"/>
      <c r="AT6" s="606"/>
      <c r="AU6" s="606"/>
      <c r="AV6" s="606"/>
      <c r="AW6" s="606"/>
      <c r="AX6" s="606"/>
      <c r="AY6" s="606"/>
      <c r="AZ6" s="606"/>
      <c r="BA6" s="606"/>
      <c r="BB6" s="606"/>
      <c r="BC6" s="606"/>
      <c r="BD6" s="606"/>
      <c r="BE6" s="606"/>
      <c r="BF6" s="607"/>
      <c r="BG6" s="608">
        <v>3734204</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150103</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150103</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1155</v>
      </c>
      <c r="S7" s="609"/>
      <c r="T7" s="609"/>
      <c r="U7" s="609"/>
      <c r="V7" s="609"/>
      <c r="W7" s="609"/>
      <c r="X7" s="609"/>
      <c r="Y7" s="610"/>
      <c r="Z7" s="646">
        <v>0</v>
      </c>
      <c r="AA7" s="646"/>
      <c r="AB7" s="646"/>
      <c r="AC7" s="646"/>
      <c r="AD7" s="647">
        <v>1155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1101962</v>
      </c>
      <c r="BH7" s="609"/>
      <c r="BI7" s="609"/>
      <c r="BJ7" s="609"/>
      <c r="BK7" s="609"/>
      <c r="BL7" s="609"/>
      <c r="BM7" s="609"/>
      <c r="BN7" s="610"/>
      <c r="BO7" s="646">
        <v>29.5</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6247176</v>
      </c>
      <c r="CS7" s="609"/>
      <c r="CT7" s="609"/>
      <c r="CU7" s="609"/>
      <c r="CV7" s="609"/>
      <c r="CW7" s="609"/>
      <c r="CX7" s="609"/>
      <c r="CY7" s="610"/>
      <c r="CZ7" s="646">
        <v>21.7</v>
      </c>
      <c r="DA7" s="646"/>
      <c r="DB7" s="646"/>
      <c r="DC7" s="646"/>
      <c r="DD7" s="614">
        <v>2138995</v>
      </c>
      <c r="DE7" s="609"/>
      <c r="DF7" s="609"/>
      <c r="DG7" s="609"/>
      <c r="DH7" s="609"/>
      <c r="DI7" s="609"/>
      <c r="DJ7" s="609"/>
      <c r="DK7" s="609"/>
      <c r="DL7" s="609"/>
      <c r="DM7" s="609"/>
      <c r="DN7" s="609"/>
      <c r="DO7" s="609"/>
      <c r="DP7" s="610"/>
      <c r="DQ7" s="614">
        <v>2482920</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13190</v>
      </c>
      <c r="S8" s="609"/>
      <c r="T8" s="609"/>
      <c r="U8" s="609"/>
      <c r="V8" s="609"/>
      <c r="W8" s="609"/>
      <c r="X8" s="609"/>
      <c r="Y8" s="610"/>
      <c r="Z8" s="646">
        <v>0</v>
      </c>
      <c r="AA8" s="646"/>
      <c r="AB8" s="646"/>
      <c r="AC8" s="646"/>
      <c r="AD8" s="647">
        <v>13190</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45107</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8744613</v>
      </c>
      <c r="CS8" s="609"/>
      <c r="CT8" s="609"/>
      <c r="CU8" s="609"/>
      <c r="CV8" s="609"/>
      <c r="CW8" s="609"/>
      <c r="CX8" s="609"/>
      <c r="CY8" s="610"/>
      <c r="CZ8" s="646">
        <v>30.3</v>
      </c>
      <c r="DA8" s="646"/>
      <c r="DB8" s="646"/>
      <c r="DC8" s="646"/>
      <c r="DD8" s="614">
        <v>67720</v>
      </c>
      <c r="DE8" s="609"/>
      <c r="DF8" s="609"/>
      <c r="DG8" s="609"/>
      <c r="DH8" s="609"/>
      <c r="DI8" s="609"/>
      <c r="DJ8" s="609"/>
      <c r="DK8" s="609"/>
      <c r="DL8" s="609"/>
      <c r="DM8" s="609"/>
      <c r="DN8" s="609"/>
      <c r="DO8" s="609"/>
      <c r="DP8" s="610"/>
      <c r="DQ8" s="614">
        <v>4642735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18363</v>
      </c>
      <c r="S9" s="609"/>
      <c r="T9" s="609"/>
      <c r="U9" s="609"/>
      <c r="V9" s="609"/>
      <c r="W9" s="609"/>
      <c r="X9" s="609"/>
      <c r="Y9" s="610"/>
      <c r="Z9" s="646">
        <v>0.1</v>
      </c>
      <c r="AA9" s="646"/>
      <c r="AB9" s="646"/>
      <c r="AC9" s="646"/>
      <c r="AD9" s="647">
        <v>18363</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896559</v>
      </c>
      <c r="BH9" s="609"/>
      <c r="BI9" s="609"/>
      <c r="BJ9" s="609"/>
      <c r="BK9" s="609"/>
      <c r="BL9" s="609"/>
      <c r="BM9" s="609"/>
      <c r="BN9" s="610"/>
      <c r="BO9" s="646">
        <v>24</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2673512</v>
      </c>
      <c r="CS9" s="609"/>
      <c r="CT9" s="609"/>
      <c r="CU9" s="609"/>
      <c r="CV9" s="609"/>
      <c r="CW9" s="609"/>
      <c r="CX9" s="609"/>
      <c r="CY9" s="610"/>
      <c r="CZ9" s="646">
        <v>9.3000000000000007</v>
      </c>
      <c r="DA9" s="646"/>
      <c r="DB9" s="646"/>
      <c r="DC9" s="646"/>
      <c r="DD9" s="614">
        <v>797000</v>
      </c>
      <c r="DE9" s="609"/>
      <c r="DF9" s="609"/>
      <c r="DG9" s="609"/>
      <c r="DH9" s="609"/>
      <c r="DI9" s="609"/>
      <c r="DJ9" s="609"/>
      <c r="DK9" s="609"/>
      <c r="DL9" s="609"/>
      <c r="DM9" s="609"/>
      <c r="DN9" s="609"/>
      <c r="DO9" s="609"/>
      <c r="DP9" s="610"/>
      <c r="DQ9" s="614">
        <v>1061338</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73305</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857919</v>
      </c>
      <c r="S11" s="609"/>
      <c r="T11" s="609"/>
      <c r="U11" s="609"/>
      <c r="V11" s="609"/>
      <c r="W11" s="609"/>
      <c r="X11" s="609"/>
      <c r="Y11" s="610"/>
      <c r="Z11" s="611">
        <v>2.9</v>
      </c>
      <c r="AA11" s="612"/>
      <c r="AB11" s="612"/>
      <c r="AC11" s="613"/>
      <c r="AD11" s="614">
        <v>857919</v>
      </c>
      <c r="AE11" s="609"/>
      <c r="AF11" s="609"/>
      <c r="AG11" s="609"/>
      <c r="AH11" s="609"/>
      <c r="AI11" s="609"/>
      <c r="AJ11" s="609"/>
      <c r="AK11" s="610"/>
      <c r="AL11" s="611">
        <v>6.7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86991</v>
      </c>
      <c r="BH11" s="609"/>
      <c r="BI11" s="609"/>
      <c r="BJ11" s="609"/>
      <c r="BK11" s="609"/>
      <c r="BL11" s="609"/>
      <c r="BM11" s="609"/>
      <c r="BN11" s="610"/>
      <c r="BO11" s="646">
        <v>2.2999999999999998</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1791104</v>
      </c>
      <c r="CS11" s="609"/>
      <c r="CT11" s="609"/>
      <c r="CU11" s="609"/>
      <c r="CV11" s="609"/>
      <c r="CW11" s="609"/>
      <c r="CX11" s="609"/>
      <c r="CY11" s="610"/>
      <c r="CZ11" s="646">
        <v>6.2</v>
      </c>
      <c r="DA11" s="646"/>
      <c r="DB11" s="646"/>
      <c r="DC11" s="646"/>
      <c r="DD11" s="614">
        <v>702154</v>
      </c>
      <c r="DE11" s="609"/>
      <c r="DF11" s="609"/>
      <c r="DG11" s="609"/>
      <c r="DH11" s="609"/>
      <c r="DI11" s="609"/>
      <c r="DJ11" s="609"/>
      <c r="DK11" s="609"/>
      <c r="DL11" s="609"/>
      <c r="DM11" s="609"/>
      <c r="DN11" s="609"/>
      <c r="DO11" s="609"/>
      <c r="DP11" s="610"/>
      <c r="DQ11" s="614">
        <v>835899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14422</v>
      </c>
      <c r="S12" s="609"/>
      <c r="T12" s="609"/>
      <c r="U12" s="609"/>
      <c r="V12" s="609"/>
      <c r="W12" s="609"/>
      <c r="X12" s="609"/>
      <c r="Y12" s="610"/>
      <c r="Z12" s="646">
        <v>0</v>
      </c>
      <c r="AA12" s="646"/>
      <c r="AB12" s="646"/>
      <c r="AC12" s="646"/>
      <c r="AD12" s="647">
        <v>14422</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2219697</v>
      </c>
      <c r="BH12" s="609"/>
      <c r="BI12" s="609"/>
      <c r="BJ12" s="609"/>
      <c r="BK12" s="609"/>
      <c r="BL12" s="609"/>
      <c r="BM12" s="609"/>
      <c r="BN12" s="610"/>
      <c r="BO12" s="646">
        <v>59.4</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1717546</v>
      </c>
      <c r="CS12" s="609"/>
      <c r="CT12" s="609"/>
      <c r="CU12" s="609"/>
      <c r="CV12" s="609"/>
      <c r="CW12" s="609"/>
      <c r="CX12" s="609"/>
      <c r="CY12" s="610"/>
      <c r="CZ12" s="646">
        <v>6</v>
      </c>
      <c r="DA12" s="646"/>
      <c r="DB12" s="646"/>
      <c r="DC12" s="646"/>
      <c r="DD12" s="614">
        <v>62339</v>
      </c>
      <c r="DE12" s="609"/>
      <c r="DF12" s="609"/>
      <c r="DG12" s="609"/>
      <c r="DH12" s="609"/>
      <c r="DI12" s="609"/>
      <c r="DJ12" s="609"/>
      <c r="DK12" s="609"/>
      <c r="DL12" s="609"/>
      <c r="DM12" s="609"/>
      <c r="DN12" s="609"/>
      <c r="DO12" s="609"/>
      <c r="DP12" s="610"/>
      <c r="DQ12" s="614">
        <v>293522</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2180193</v>
      </c>
      <c r="BH13" s="609"/>
      <c r="BI13" s="609"/>
      <c r="BJ13" s="609"/>
      <c r="BK13" s="609"/>
      <c r="BL13" s="609"/>
      <c r="BM13" s="609"/>
      <c r="BN13" s="610"/>
      <c r="BO13" s="646">
        <v>58.4</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1765018</v>
      </c>
      <c r="CS13" s="609"/>
      <c r="CT13" s="609"/>
      <c r="CU13" s="609"/>
      <c r="CV13" s="609"/>
      <c r="CW13" s="609"/>
      <c r="CX13" s="609"/>
      <c r="CY13" s="610"/>
      <c r="CZ13" s="646">
        <v>6.1</v>
      </c>
      <c r="DA13" s="646"/>
      <c r="DB13" s="646"/>
      <c r="DC13" s="646"/>
      <c r="DD13" s="614">
        <v>1014805</v>
      </c>
      <c r="DE13" s="609"/>
      <c r="DF13" s="609"/>
      <c r="DG13" s="609"/>
      <c r="DH13" s="609"/>
      <c r="DI13" s="609"/>
      <c r="DJ13" s="609"/>
      <c r="DK13" s="609"/>
      <c r="DL13" s="609"/>
      <c r="DM13" s="609"/>
      <c r="DN13" s="609"/>
      <c r="DO13" s="609"/>
      <c r="DP13" s="610"/>
      <c r="DQ13" s="614">
        <v>804570</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170344</v>
      </c>
      <c r="BH14" s="609"/>
      <c r="BI14" s="609"/>
      <c r="BJ14" s="609"/>
      <c r="BK14" s="609"/>
      <c r="BL14" s="609"/>
      <c r="BM14" s="609"/>
      <c r="BN14" s="610"/>
      <c r="BO14" s="646">
        <v>4.5999999999999996</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1007995</v>
      </c>
      <c r="CS14" s="609"/>
      <c r="CT14" s="609"/>
      <c r="CU14" s="609"/>
      <c r="CV14" s="609"/>
      <c r="CW14" s="609"/>
      <c r="CX14" s="609"/>
      <c r="CY14" s="610"/>
      <c r="CZ14" s="646">
        <v>3.5</v>
      </c>
      <c r="DA14" s="646"/>
      <c r="DB14" s="646"/>
      <c r="DC14" s="646"/>
      <c r="DD14" s="614">
        <v>63598</v>
      </c>
      <c r="DE14" s="609"/>
      <c r="DF14" s="609"/>
      <c r="DG14" s="609"/>
      <c r="DH14" s="609"/>
      <c r="DI14" s="609"/>
      <c r="DJ14" s="609"/>
      <c r="DK14" s="609"/>
      <c r="DL14" s="609"/>
      <c r="DM14" s="609"/>
      <c r="DN14" s="609"/>
      <c r="DO14" s="609"/>
      <c r="DP14" s="610"/>
      <c r="DQ14" s="614">
        <v>935287</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26446</v>
      </c>
      <c r="S15" s="609"/>
      <c r="T15" s="609"/>
      <c r="U15" s="609"/>
      <c r="V15" s="609"/>
      <c r="W15" s="609"/>
      <c r="X15" s="609"/>
      <c r="Y15" s="610"/>
      <c r="Z15" s="646">
        <v>0.1</v>
      </c>
      <c r="AA15" s="646"/>
      <c r="AB15" s="646"/>
      <c r="AC15" s="646"/>
      <c r="AD15" s="647">
        <v>26446</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230195</v>
      </c>
      <c r="BH15" s="609"/>
      <c r="BI15" s="609"/>
      <c r="BJ15" s="609"/>
      <c r="BK15" s="609"/>
      <c r="BL15" s="609"/>
      <c r="BM15" s="609"/>
      <c r="BN15" s="610"/>
      <c r="BO15" s="646">
        <v>6.2</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2389332</v>
      </c>
      <c r="CS15" s="609"/>
      <c r="CT15" s="609"/>
      <c r="CU15" s="609"/>
      <c r="CV15" s="609"/>
      <c r="CW15" s="609"/>
      <c r="CX15" s="609"/>
      <c r="CY15" s="610"/>
      <c r="CZ15" s="646">
        <v>8.3000000000000007</v>
      </c>
      <c r="DA15" s="646"/>
      <c r="DB15" s="646"/>
      <c r="DC15" s="646"/>
      <c r="DD15" s="614">
        <v>683131</v>
      </c>
      <c r="DE15" s="609"/>
      <c r="DF15" s="609"/>
      <c r="DG15" s="609"/>
      <c r="DH15" s="609"/>
      <c r="DI15" s="609"/>
      <c r="DJ15" s="609"/>
      <c r="DK15" s="609"/>
      <c r="DL15" s="609"/>
      <c r="DM15" s="609"/>
      <c r="DN15" s="609"/>
      <c r="DO15" s="609"/>
      <c r="DP15" s="610"/>
      <c r="DQ15" s="614">
        <v>1457425</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62735</v>
      </c>
      <c r="S16" s="609"/>
      <c r="T16" s="609"/>
      <c r="U16" s="609"/>
      <c r="V16" s="609"/>
      <c r="W16" s="609"/>
      <c r="X16" s="609"/>
      <c r="Y16" s="610"/>
      <c r="Z16" s="646">
        <v>0.2</v>
      </c>
      <c r="AA16" s="646"/>
      <c r="AB16" s="646"/>
      <c r="AC16" s="646"/>
      <c r="AD16" s="647">
        <v>62735</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12006</v>
      </c>
      <c r="BH16" s="609"/>
      <c r="BI16" s="609"/>
      <c r="BJ16" s="609"/>
      <c r="BK16" s="609"/>
      <c r="BL16" s="609"/>
      <c r="BM16" s="609"/>
      <c r="BN16" s="610"/>
      <c r="BO16" s="646">
        <v>0.3</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303674</v>
      </c>
      <c r="CS16" s="609"/>
      <c r="CT16" s="609"/>
      <c r="CU16" s="609"/>
      <c r="CV16" s="609"/>
      <c r="CW16" s="609"/>
      <c r="CX16" s="609"/>
      <c r="CY16" s="610"/>
      <c r="CZ16" s="646">
        <v>1.1000000000000001</v>
      </c>
      <c r="DA16" s="646"/>
      <c r="DB16" s="646"/>
      <c r="DC16" s="646"/>
      <c r="DD16" s="614" t="s">
        <v>122</v>
      </c>
      <c r="DE16" s="609"/>
      <c r="DF16" s="609"/>
      <c r="DG16" s="609"/>
      <c r="DH16" s="609"/>
      <c r="DI16" s="609"/>
      <c r="DJ16" s="609"/>
      <c r="DK16" s="609"/>
      <c r="DL16" s="609"/>
      <c r="DM16" s="609"/>
      <c r="DN16" s="609"/>
      <c r="DO16" s="609"/>
      <c r="DP16" s="610"/>
      <c r="DQ16" s="614">
        <v>129526</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144943</v>
      </c>
      <c r="S17" s="609"/>
      <c r="T17" s="609"/>
      <c r="U17" s="609"/>
      <c r="V17" s="609"/>
      <c r="W17" s="609"/>
      <c r="X17" s="609"/>
      <c r="Y17" s="610"/>
      <c r="Z17" s="646">
        <v>0.5</v>
      </c>
      <c r="AA17" s="646"/>
      <c r="AB17" s="646"/>
      <c r="AC17" s="646"/>
      <c r="AD17" s="647">
        <v>144943</v>
      </c>
      <c r="AE17" s="647"/>
      <c r="AF17" s="647"/>
      <c r="AG17" s="647"/>
      <c r="AH17" s="647"/>
      <c r="AI17" s="647"/>
      <c r="AJ17" s="647"/>
      <c r="AK17" s="647"/>
      <c r="AL17" s="611">
        <v>1.1000000000000001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2053564</v>
      </c>
      <c r="CS17" s="609"/>
      <c r="CT17" s="609"/>
      <c r="CU17" s="609"/>
      <c r="CV17" s="609"/>
      <c r="CW17" s="609"/>
      <c r="CX17" s="609"/>
      <c r="CY17" s="610"/>
      <c r="CZ17" s="646">
        <v>7.1</v>
      </c>
      <c r="DA17" s="646"/>
      <c r="DB17" s="646"/>
      <c r="DC17" s="646"/>
      <c r="DD17" s="614" t="s">
        <v>122</v>
      </c>
      <c r="DE17" s="609"/>
      <c r="DF17" s="609"/>
      <c r="DG17" s="609"/>
      <c r="DH17" s="609"/>
      <c r="DI17" s="609"/>
      <c r="DJ17" s="609"/>
      <c r="DK17" s="609"/>
      <c r="DL17" s="609"/>
      <c r="DM17" s="609"/>
      <c r="DN17" s="609"/>
      <c r="DO17" s="609"/>
      <c r="DP17" s="610"/>
      <c r="DQ17" s="614">
        <v>2010151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23834</v>
      </c>
      <c r="S18" s="609"/>
      <c r="T18" s="609"/>
      <c r="U18" s="609"/>
      <c r="V18" s="609"/>
      <c r="W18" s="609"/>
      <c r="X18" s="609"/>
      <c r="Y18" s="610"/>
      <c r="Z18" s="646">
        <v>0.1</v>
      </c>
      <c r="AA18" s="646"/>
      <c r="AB18" s="646"/>
      <c r="AC18" s="646"/>
      <c r="AD18" s="647">
        <v>23834</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112894</v>
      </c>
      <c r="S19" s="609"/>
      <c r="T19" s="609"/>
      <c r="U19" s="609"/>
      <c r="V19" s="609"/>
      <c r="W19" s="609"/>
      <c r="X19" s="609"/>
      <c r="Y19" s="610"/>
      <c r="Z19" s="646">
        <v>0.4</v>
      </c>
      <c r="AA19" s="646"/>
      <c r="AB19" s="646"/>
      <c r="AC19" s="646"/>
      <c r="AD19" s="647">
        <v>112894</v>
      </c>
      <c r="AE19" s="647"/>
      <c r="AF19" s="647"/>
      <c r="AG19" s="647"/>
      <c r="AH19" s="647"/>
      <c r="AI19" s="647"/>
      <c r="AJ19" s="647"/>
      <c r="AK19" s="647"/>
      <c r="AL19" s="611">
        <v>0.9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8215</v>
      </c>
      <c r="S20" s="609"/>
      <c r="T20" s="609"/>
      <c r="U20" s="609"/>
      <c r="V20" s="609"/>
      <c r="W20" s="609"/>
      <c r="X20" s="609"/>
      <c r="Y20" s="610"/>
      <c r="Z20" s="646">
        <v>0</v>
      </c>
      <c r="AA20" s="646"/>
      <c r="AB20" s="646"/>
      <c r="AC20" s="646"/>
      <c r="AD20" s="647">
        <v>8215</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28843637</v>
      </c>
      <c r="CS20" s="609"/>
      <c r="CT20" s="609"/>
      <c r="CU20" s="609"/>
      <c r="CV20" s="609"/>
      <c r="CW20" s="609"/>
      <c r="CX20" s="609"/>
      <c r="CY20" s="610"/>
      <c r="CZ20" s="646">
        <v>100</v>
      </c>
      <c r="DA20" s="646"/>
      <c r="DB20" s="646"/>
      <c r="DC20" s="646"/>
      <c r="DD20" s="614">
        <v>5529742</v>
      </c>
      <c r="DE20" s="609"/>
      <c r="DF20" s="609"/>
      <c r="DG20" s="609"/>
      <c r="DH20" s="609"/>
      <c r="DI20" s="609"/>
      <c r="DJ20" s="609"/>
      <c r="DK20" s="609"/>
      <c r="DL20" s="609"/>
      <c r="DM20" s="609"/>
      <c r="DN20" s="609"/>
      <c r="DO20" s="609"/>
      <c r="DP20" s="610"/>
      <c r="DQ20" s="614">
        <v>14803476</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8201713</v>
      </c>
      <c r="S21" s="609"/>
      <c r="T21" s="609"/>
      <c r="U21" s="609"/>
      <c r="V21" s="609"/>
      <c r="W21" s="609"/>
      <c r="X21" s="609"/>
      <c r="Y21" s="610"/>
      <c r="Z21" s="646">
        <v>27.4</v>
      </c>
      <c r="AA21" s="646"/>
      <c r="AB21" s="646"/>
      <c r="AC21" s="646"/>
      <c r="AD21" s="647">
        <v>7563461</v>
      </c>
      <c r="AE21" s="647"/>
      <c r="AF21" s="647"/>
      <c r="AG21" s="647"/>
      <c r="AH21" s="647"/>
      <c r="AI21" s="647"/>
      <c r="AJ21" s="647"/>
      <c r="AK21" s="647"/>
      <c r="AL21" s="611">
        <v>58.7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7563461</v>
      </c>
      <c r="S22" s="609"/>
      <c r="T22" s="609"/>
      <c r="U22" s="609"/>
      <c r="V22" s="609"/>
      <c r="W22" s="609"/>
      <c r="X22" s="609"/>
      <c r="Y22" s="610"/>
      <c r="Z22" s="646">
        <v>25.2</v>
      </c>
      <c r="AA22" s="646"/>
      <c r="AB22" s="646"/>
      <c r="AC22" s="646"/>
      <c r="AD22" s="647">
        <v>7563461</v>
      </c>
      <c r="AE22" s="647"/>
      <c r="AF22" s="647"/>
      <c r="AG22" s="647"/>
      <c r="AH22" s="647"/>
      <c r="AI22" s="647"/>
      <c r="AJ22" s="647"/>
      <c r="AK22" s="647"/>
      <c r="AL22" s="611">
        <v>58.7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638252</v>
      </c>
      <c r="S23" s="609"/>
      <c r="T23" s="609"/>
      <c r="U23" s="609"/>
      <c r="V23" s="609"/>
      <c r="W23" s="609"/>
      <c r="X23" s="609"/>
      <c r="Y23" s="610"/>
      <c r="Z23" s="646">
        <v>2.1</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10907765</v>
      </c>
      <c r="CS24" s="664"/>
      <c r="CT24" s="664"/>
      <c r="CU24" s="664"/>
      <c r="CV24" s="664"/>
      <c r="CW24" s="664"/>
      <c r="CX24" s="664"/>
      <c r="CY24" s="689"/>
      <c r="CZ24" s="690">
        <v>37.799999999999997</v>
      </c>
      <c r="DA24" s="672"/>
      <c r="DB24" s="672"/>
      <c r="DC24" s="692"/>
      <c r="DD24" s="688">
        <v>7136521</v>
      </c>
      <c r="DE24" s="664"/>
      <c r="DF24" s="664"/>
      <c r="DG24" s="664"/>
      <c r="DH24" s="664"/>
      <c r="DI24" s="664"/>
      <c r="DJ24" s="664"/>
      <c r="DK24" s="689"/>
      <c r="DL24" s="688">
        <v>6803299</v>
      </c>
      <c r="DM24" s="664"/>
      <c r="DN24" s="664"/>
      <c r="DO24" s="664"/>
      <c r="DP24" s="664"/>
      <c r="DQ24" s="664"/>
      <c r="DR24" s="664"/>
      <c r="DS24" s="664"/>
      <c r="DT24" s="664"/>
      <c r="DU24" s="664"/>
      <c r="DV24" s="689"/>
      <c r="DW24" s="690">
        <v>52.7</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13456829</v>
      </c>
      <c r="S25" s="609"/>
      <c r="T25" s="609"/>
      <c r="U25" s="609"/>
      <c r="V25" s="609"/>
      <c r="W25" s="609"/>
      <c r="X25" s="609"/>
      <c r="Y25" s="610"/>
      <c r="Z25" s="646">
        <v>44.9</v>
      </c>
      <c r="AA25" s="646"/>
      <c r="AB25" s="646"/>
      <c r="AC25" s="646"/>
      <c r="AD25" s="647">
        <v>12818577</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3647044</v>
      </c>
      <c r="CS25" s="621"/>
      <c r="CT25" s="621"/>
      <c r="CU25" s="621"/>
      <c r="CV25" s="621"/>
      <c r="CW25" s="621"/>
      <c r="CX25" s="621"/>
      <c r="CY25" s="622"/>
      <c r="CZ25" s="611">
        <v>12.6</v>
      </c>
      <c r="DA25" s="623"/>
      <c r="DB25" s="623"/>
      <c r="DC25" s="624"/>
      <c r="DD25" s="614">
        <v>3402797</v>
      </c>
      <c r="DE25" s="621"/>
      <c r="DF25" s="621"/>
      <c r="DG25" s="621"/>
      <c r="DH25" s="621"/>
      <c r="DI25" s="621"/>
      <c r="DJ25" s="621"/>
      <c r="DK25" s="622"/>
      <c r="DL25" s="614">
        <v>3345610</v>
      </c>
      <c r="DM25" s="621"/>
      <c r="DN25" s="621"/>
      <c r="DO25" s="621"/>
      <c r="DP25" s="621"/>
      <c r="DQ25" s="621"/>
      <c r="DR25" s="621"/>
      <c r="DS25" s="621"/>
      <c r="DT25" s="621"/>
      <c r="DU25" s="621"/>
      <c r="DV25" s="622"/>
      <c r="DW25" s="611">
        <v>25.9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4007</v>
      </c>
      <c r="S26" s="609"/>
      <c r="T26" s="609"/>
      <c r="U26" s="609"/>
      <c r="V26" s="609"/>
      <c r="W26" s="609"/>
      <c r="X26" s="609"/>
      <c r="Y26" s="610"/>
      <c r="Z26" s="646">
        <v>0</v>
      </c>
      <c r="AA26" s="646"/>
      <c r="AB26" s="646"/>
      <c r="AC26" s="646"/>
      <c r="AD26" s="647">
        <v>4007</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2148102</v>
      </c>
      <c r="CS26" s="609"/>
      <c r="CT26" s="609"/>
      <c r="CU26" s="609"/>
      <c r="CV26" s="609"/>
      <c r="CW26" s="609"/>
      <c r="CX26" s="609"/>
      <c r="CY26" s="610"/>
      <c r="CZ26" s="611">
        <v>7.4</v>
      </c>
      <c r="DA26" s="623"/>
      <c r="DB26" s="623"/>
      <c r="DC26" s="624"/>
      <c r="DD26" s="614">
        <v>1999125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135980</v>
      </c>
      <c r="S27" s="609"/>
      <c r="T27" s="609"/>
      <c r="U27" s="609"/>
      <c r="V27" s="609"/>
      <c r="W27" s="609"/>
      <c r="X27" s="609"/>
      <c r="Y27" s="610"/>
      <c r="Z27" s="646">
        <v>0.5</v>
      </c>
      <c r="AA27" s="646"/>
      <c r="AB27" s="646"/>
      <c r="AC27" s="646"/>
      <c r="AD27" s="647">
        <v>208</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3734204</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5207157</v>
      </c>
      <c r="CS27" s="621"/>
      <c r="CT27" s="621"/>
      <c r="CU27" s="621"/>
      <c r="CV27" s="621"/>
      <c r="CW27" s="621"/>
      <c r="CX27" s="621"/>
      <c r="CY27" s="622"/>
      <c r="CZ27" s="611">
        <v>18.100000000000001</v>
      </c>
      <c r="DA27" s="623"/>
      <c r="DB27" s="623"/>
      <c r="DC27" s="624"/>
      <c r="DD27" s="614">
        <v>1723573</v>
      </c>
      <c r="DE27" s="621"/>
      <c r="DF27" s="621"/>
      <c r="DG27" s="621"/>
      <c r="DH27" s="621"/>
      <c r="DI27" s="621"/>
      <c r="DJ27" s="621"/>
      <c r="DK27" s="622"/>
      <c r="DL27" s="614">
        <v>1447538</v>
      </c>
      <c r="DM27" s="621"/>
      <c r="DN27" s="621"/>
      <c r="DO27" s="621"/>
      <c r="DP27" s="621"/>
      <c r="DQ27" s="621"/>
      <c r="DR27" s="621"/>
      <c r="DS27" s="621"/>
      <c r="DT27" s="621"/>
      <c r="DU27" s="621"/>
      <c r="DV27" s="622"/>
      <c r="DW27" s="611">
        <v>11.2</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393032</v>
      </c>
      <c r="S28" s="609"/>
      <c r="T28" s="609"/>
      <c r="U28" s="609"/>
      <c r="V28" s="609"/>
      <c r="W28" s="609"/>
      <c r="X28" s="609"/>
      <c r="Y28" s="610"/>
      <c r="Z28" s="646">
        <v>1.3</v>
      </c>
      <c r="AA28" s="646"/>
      <c r="AB28" s="646"/>
      <c r="AC28" s="646"/>
      <c r="AD28" s="647">
        <v>22659</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2053564</v>
      </c>
      <c r="CS28" s="609"/>
      <c r="CT28" s="609"/>
      <c r="CU28" s="609"/>
      <c r="CV28" s="609"/>
      <c r="CW28" s="609"/>
      <c r="CX28" s="609"/>
      <c r="CY28" s="610"/>
      <c r="CZ28" s="611">
        <v>7.1</v>
      </c>
      <c r="DA28" s="623"/>
      <c r="DB28" s="623"/>
      <c r="DC28" s="624"/>
      <c r="DD28" s="614">
        <v>2010151</v>
      </c>
      <c r="DE28" s="609"/>
      <c r="DF28" s="609"/>
      <c r="DG28" s="609"/>
      <c r="DH28" s="609"/>
      <c r="DI28" s="609"/>
      <c r="DJ28" s="609"/>
      <c r="DK28" s="610"/>
      <c r="DL28" s="614">
        <v>2010151</v>
      </c>
      <c r="DM28" s="609"/>
      <c r="DN28" s="609"/>
      <c r="DO28" s="609"/>
      <c r="DP28" s="609"/>
      <c r="DQ28" s="609"/>
      <c r="DR28" s="609"/>
      <c r="DS28" s="609"/>
      <c r="DT28" s="609"/>
      <c r="DU28" s="609"/>
      <c r="DV28" s="610"/>
      <c r="DW28" s="611">
        <v>15.6</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26114</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2053564</v>
      </c>
      <c r="CS29" s="621"/>
      <c r="CT29" s="621"/>
      <c r="CU29" s="621"/>
      <c r="CV29" s="621"/>
      <c r="CW29" s="621"/>
      <c r="CX29" s="621"/>
      <c r="CY29" s="622"/>
      <c r="CZ29" s="611">
        <v>7.1</v>
      </c>
      <c r="DA29" s="623"/>
      <c r="DB29" s="623"/>
      <c r="DC29" s="624"/>
      <c r="DD29" s="614">
        <v>2010151</v>
      </c>
      <c r="DE29" s="621"/>
      <c r="DF29" s="621"/>
      <c r="DG29" s="621"/>
      <c r="DH29" s="621"/>
      <c r="DI29" s="621"/>
      <c r="DJ29" s="621"/>
      <c r="DK29" s="622"/>
      <c r="DL29" s="614">
        <v>2010151</v>
      </c>
      <c r="DM29" s="621"/>
      <c r="DN29" s="621"/>
      <c r="DO29" s="621"/>
      <c r="DP29" s="621"/>
      <c r="DQ29" s="621"/>
      <c r="DR29" s="621"/>
      <c r="DS29" s="621"/>
      <c r="DT29" s="621"/>
      <c r="DU29" s="621"/>
      <c r="DV29" s="622"/>
      <c r="DW29" s="611">
        <v>15.6</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4316584</v>
      </c>
      <c r="S30" s="609"/>
      <c r="T30" s="609"/>
      <c r="U30" s="609"/>
      <c r="V30" s="609"/>
      <c r="W30" s="609"/>
      <c r="X30" s="609"/>
      <c r="Y30" s="610"/>
      <c r="Z30" s="646">
        <v>14.4</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1979982</v>
      </c>
      <c r="CS30" s="609"/>
      <c r="CT30" s="609"/>
      <c r="CU30" s="609"/>
      <c r="CV30" s="609"/>
      <c r="CW30" s="609"/>
      <c r="CX30" s="609"/>
      <c r="CY30" s="610"/>
      <c r="CZ30" s="611">
        <v>6.9</v>
      </c>
      <c r="DA30" s="623"/>
      <c r="DB30" s="623"/>
      <c r="DC30" s="624"/>
      <c r="DD30" s="614">
        <v>1942645</v>
      </c>
      <c r="DE30" s="609"/>
      <c r="DF30" s="609"/>
      <c r="DG30" s="609"/>
      <c r="DH30" s="609"/>
      <c r="DI30" s="609"/>
      <c r="DJ30" s="609"/>
      <c r="DK30" s="610"/>
      <c r="DL30" s="614">
        <v>1942645</v>
      </c>
      <c r="DM30" s="609"/>
      <c r="DN30" s="609"/>
      <c r="DO30" s="609"/>
      <c r="DP30" s="609"/>
      <c r="DQ30" s="609"/>
      <c r="DR30" s="609"/>
      <c r="DS30" s="609"/>
      <c r="DT30" s="609"/>
      <c r="DU30" s="609"/>
      <c r="DV30" s="610"/>
      <c r="DW30" s="611">
        <v>15</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96.9</v>
      </c>
      <c r="BN31" s="671"/>
      <c r="BO31" s="671"/>
      <c r="BP31" s="671"/>
      <c r="BQ31" s="673"/>
      <c r="BR31" s="670">
        <v>99.1</v>
      </c>
      <c r="BS31" s="671"/>
      <c r="BT31" s="671"/>
      <c r="BU31" s="671"/>
      <c r="BV31" s="671"/>
      <c r="BW31" s="671"/>
      <c r="BX31" s="672">
        <v>96.4</v>
      </c>
      <c r="BY31" s="671"/>
      <c r="BZ31" s="671"/>
      <c r="CA31" s="671"/>
      <c r="CB31" s="673"/>
      <c r="CD31" s="629"/>
      <c r="CE31" s="630"/>
      <c r="CF31" s="605" t="s">
        <v>300</v>
      </c>
      <c r="CG31" s="606"/>
      <c r="CH31" s="606"/>
      <c r="CI31" s="606"/>
      <c r="CJ31" s="606"/>
      <c r="CK31" s="606"/>
      <c r="CL31" s="606"/>
      <c r="CM31" s="606"/>
      <c r="CN31" s="606"/>
      <c r="CO31" s="606"/>
      <c r="CP31" s="606"/>
      <c r="CQ31" s="607"/>
      <c r="CR31" s="608">
        <v>73582</v>
      </c>
      <c r="CS31" s="621"/>
      <c r="CT31" s="621"/>
      <c r="CU31" s="621"/>
      <c r="CV31" s="621"/>
      <c r="CW31" s="621"/>
      <c r="CX31" s="621"/>
      <c r="CY31" s="622"/>
      <c r="CZ31" s="611">
        <v>0.3</v>
      </c>
      <c r="DA31" s="623"/>
      <c r="DB31" s="623"/>
      <c r="DC31" s="624"/>
      <c r="DD31" s="614">
        <v>67506</v>
      </c>
      <c r="DE31" s="621"/>
      <c r="DF31" s="621"/>
      <c r="DG31" s="621"/>
      <c r="DH31" s="621"/>
      <c r="DI31" s="621"/>
      <c r="DJ31" s="621"/>
      <c r="DK31" s="622"/>
      <c r="DL31" s="614">
        <v>67506</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2236862</v>
      </c>
      <c r="S32" s="609"/>
      <c r="T32" s="609"/>
      <c r="U32" s="609"/>
      <c r="V32" s="609"/>
      <c r="W32" s="609"/>
      <c r="X32" s="609"/>
      <c r="Y32" s="610"/>
      <c r="Z32" s="646">
        <v>7.5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99.1</v>
      </c>
      <c r="BH32" s="621"/>
      <c r="BI32" s="621"/>
      <c r="BJ32" s="621"/>
      <c r="BK32" s="621"/>
      <c r="BL32" s="621"/>
      <c r="BM32" s="612">
        <v>97.5</v>
      </c>
      <c r="BN32" s="621"/>
      <c r="BO32" s="621"/>
      <c r="BP32" s="621"/>
      <c r="BQ32" s="644"/>
      <c r="BR32" s="674">
        <v>98.8</v>
      </c>
      <c r="BS32" s="621"/>
      <c r="BT32" s="621"/>
      <c r="BU32" s="621"/>
      <c r="BV32" s="621"/>
      <c r="BW32" s="621"/>
      <c r="BX32" s="612">
        <v>96.6</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97842</v>
      </c>
      <c r="S33" s="609"/>
      <c r="T33" s="609"/>
      <c r="U33" s="609"/>
      <c r="V33" s="609"/>
      <c r="W33" s="609"/>
      <c r="X33" s="609"/>
      <c r="Y33" s="610"/>
      <c r="Z33" s="646">
        <v>0.3</v>
      </c>
      <c r="AA33" s="646"/>
      <c r="AB33" s="646"/>
      <c r="AC33" s="646"/>
      <c r="AD33" s="647">
        <v>32101</v>
      </c>
      <c r="AE33" s="647"/>
      <c r="AF33" s="647"/>
      <c r="AG33" s="647"/>
      <c r="AH33" s="647"/>
      <c r="AI33" s="647"/>
      <c r="AJ33" s="647"/>
      <c r="AK33" s="647"/>
      <c r="AL33" s="611">
        <v>0.2</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99.2</v>
      </c>
      <c r="BH33" s="593"/>
      <c r="BI33" s="593"/>
      <c r="BJ33" s="593"/>
      <c r="BK33" s="593"/>
      <c r="BL33" s="593"/>
      <c r="BM33" s="639">
        <v>96.2</v>
      </c>
      <c r="BN33" s="593"/>
      <c r="BO33" s="593"/>
      <c r="BP33" s="593"/>
      <c r="BQ33" s="656"/>
      <c r="BR33" s="669">
        <v>99.2</v>
      </c>
      <c r="BS33" s="593"/>
      <c r="BT33" s="593"/>
      <c r="BU33" s="593"/>
      <c r="BV33" s="593"/>
      <c r="BW33" s="593"/>
      <c r="BX33" s="639">
        <v>95.8</v>
      </c>
      <c r="BY33" s="593"/>
      <c r="BZ33" s="593"/>
      <c r="CA33" s="593"/>
      <c r="CB33" s="656"/>
      <c r="CD33" s="605" t="s">
        <v>307</v>
      </c>
      <c r="CE33" s="606"/>
      <c r="CF33" s="606"/>
      <c r="CG33" s="606"/>
      <c r="CH33" s="606"/>
      <c r="CI33" s="606"/>
      <c r="CJ33" s="606"/>
      <c r="CK33" s="606"/>
      <c r="CL33" s="606"/>
      <c r="CM33" s="606"/>
      <c r="CN33" s="606"/>
      <c r="CO33" s="606"/>
      <c r="CP33" s="606"/>
      <c r="CQ33" s="607"/>
      <c r="CR33" s="608">
        <v>12102456</v>
      </c>
      <c r="CS33" s="621"/>
      <c r="CT33" s="621"/>
      <c r="CU33" s="621"/>
      <c r="CV33" s="621"/>
      <c r="CW33" s="621"/>
      <c r="CX33" s="621"/>
      <c r="CY33" s="622"/>
      <c r="CZ33" s="611">
        <v>42</v>
      </c>
      <c r="DA33" s="623"/>
      <c r="DB33" s="623"/>
      <c r="DC33" s="624"/>
      <c r="DD33" s="614">
        <v>7007184</v>
      </c>
      <c r="DE33" s="621"/>
      <c r="DF33" s="621"/>
      <c r="DG33" s="621"/>
      <c r="DH33" s="621"/>
      <c r="DI33" s="621"/>
      <c r="DJ33" s="621"/>
      <c r="DK33" s="622"/>
      <c r="DL33" s="614">
        <v>5101943</v>
      </c>
      <c r="DM33" s="621"/>
      <c r="DN33" s="621"/>
      <c r="DO33" s="621"/>
      <c r="DP33" s="621"/>
      <c r="DQ33" s="621"/>
      <c r="DR33" s="621"/>
      <c r="DS33" s="621"/>
      <c r="DT33" s="621"/>
      <c r="DU33" s="621"/>
      <c r="DV33" s="622"/>
      <c r="DW33" s="611">
        <v>39.5</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2246854</v>
      </c>
      <c r="S34" s="609"/>
      <c r="T34" s="609"/>
      <c r="U34" s="609"/>
      <c r="V34" s="609"/>
      <c r="W34" s="609"/>
      <c r="X34" s="609"/>
      <c r="Y34" s="610"/>
      <c r="Z34" s="646">
        <v>7.5</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4313445</v>
      </c>
      <c r="CS34" s="609"/>
      <c r="CT34" s="609"/>
      <c r="CU34" s="609"/>
      <c r="CV34" s="609"/>
      <c r="CW34" s="609"/>
      <c r="CX34" s="609"/>
      <c r="CY34" s="610"/>
      <c r="CZ34" s="611">
        <v>15</v>
      </c>
      <c r="DA34" s="623"/>
      <c r="DB34" s="623"/>
      <c r="DC34" s="624"/>
      <c r="DD34" s="614">
        <v>2048413</v>
      </c>
      <c r="DE34" s="609"/>
      <c r="DF34" s="609"/>
      <c r="DG34" s="609"/>
      <c r="DH34" s="609"/>
      <c r="DI34" s="609"/>
      <c r="DJ34" s="609"/>
      <c r="DK34" s="610"/>
      <c r="DL34" s="614">
        <v>1736890</v>
      </c>
      <c r="DM34" s="609"/>
      <c r="DN34" s="609"/>
      <c r="DO34" s="609"/>
      <c r="DP34" s="609"/>
      <c r="DQ34" s="609"/>
      <c r="DR34" s="609"/>
      <c r="DS34" s="609"/>
      <c r="DT34" s="609"/>
      <c r="DU34" s="609"/>
      <c r="DV34" s="610"/>
      <c r="DW34" s="611">
        <v>13.5</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2472721</v>
      </c>
      <c r="S35" s="609"/>
      <c r="T35" s="609"/>
      <c r="U35" s="609"/>
      <c r="V35" s="609"/>
      <c r="W35" s="609"/>
      <c r="X35" s="609"/>
      <c r="Y35" s="610"/>
      <c r="Z35" s="646">
        <v>8.3000000000000007</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119629</v>
      </c>
      <c r="CS35" s="621"/>
      <c r="CT35" s="621"/>
      <c r="CU35" s="621"/>
      <c r="CV35" s="621"/>
      <c r="CW35" s="621"/>
      <c r="CX35" s="621"/>
      <c r="CY35" s="622"/>
      <c r="CZ35" s="611">
        <v>0.4</v>
      </c>
      <c r="DA35" s="623"/>
      <c r="DB35" s="623"/>
      <c r="DC35" s="624"/>
      <c r="DD35" s="614">
        <v>95233</v>
      </c>
      <c r="DE35" s="621"/>
      <c r="DF35" s="621"/>
      <c r="DG35" s="621"/>
      <c r="DH35" s="621"/>
      <c r="DI35" s="621"/>
      <c r="DJ35" s="621"/>
      <c r="DK35" s="622"/>
      <c r="DL35" s="614">
        <v>66129</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608675</v>
      </c>
      <c r="S36" s="609"/>
      <c r="T36" s="609"/>
      <c r="U36" s="609"/>
      <c r="V36" s="609"/>
      <c r="W36" s="609"/>
      <c r="X36" s="609"/>
      <c r="Y36" s="610"/>
      <c r="Z36" s="646">
        <v>2</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2572167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77287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3845330</v>
      </c>
      <c r="CS36" s="609"/>
      <c r="CT36" s="609"/>
      <c r="CU36" s="609"/>
      <c r="CV36" s="609"/>
      <c r="CW36" s="609"/>
      <c r="CX36" s="609"/>
      <c r="CY36" s="610"/>
      <c r="CZ36" s="611">
        <v>13.3</v>
      </c>
      <c r="DA36" s="623"/>
      <c r="DB36" s="623"/>
      <c r="DC36" s="624"/>
      <c r="DD36" s="614">
        <v>2501509</v>
      </c>
      <c r="DE36" s="609"/>
      <c r="DF36" s="609"/>
      <c r="DG36" s="609"/>
      <c r="DH36" s="609"/>
      <c r="DI36" s="609"/>
      <c r="DJ36" s="609"/>
      <c r="DK36" s="610"/>
      <c r="DL36" s="614">
        <v>1528305</v>
      </c>
      <c r="DM36" s="609"/>
      <c r="DN36" s="609"/>
      <c r="DO36" s="609"/>
      <c r="DP36" s="609"/>
      <c r="DQ36" s="609"/>
      <c r="DR36" s="609"/>
      <c r="DS36" s="609"/>
      <c r="DT36" s="609"/>
      <c r="DU36" s="609"/>
      <c r="DV36" s="610"/>
      <c r="DW36" s="611">
        <v>11.8</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240950</v>
      </c>
      <c r="S37" s="609"/>
      <c r="T37" s="609"/>
      <c r="U37" s="609"/>
      <c r="V37" s="609"/>
      <c r="W37" s="609"/>
      <c r="X37" s="609"/>
      <c r="Y37" s="610"/>
      <c r="Z37" s="646">
        <v>0.8</v>
      </c>
      <c r="AA37" s="646"/>
      <c r="AB37" s="646"/>
      <c r="AC37" s="646"/>
      <c r="AD37" s="647">
        <v>1716</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141838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-77962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1819048</v>
      </c>
      <c r="CS37" s="621"/>
      <c r="CT37" s="621"/>
      <c r="CU37" s="621"/>
      <c r="CV37" s="621"/>
      <c r="CW37" s="621"/>
      <c r="CX37" s="621"/>
      <c r="CY37" s="622"/>
      <c r="CZ37" s="611">
        <v>6.3</v>
      </c>
      <c r="DA37" s="623"/>
      <c r="DB37" s="623"/>
      <c r="DC37" s="624"/>
      <c r="DD37" s="614">
        <v>1138337</v>
      </c>
      <c r="DE37" s="621"/>
      <c r="DF37" s="621"/>
      <c r="DG37" s="621"/>
      <c r="DH37" s="621"/>
      <c r="DI37" s="621"/>
      <c r="DJ37" s="621"/>
      <c r="DK37" s="622"/>
      <c r="DL37" s="614">
        <v>1107498</v>
      </c>
      <c r="DM37" s="621"/>
      <c r="DN37" s="621"/>
      <c r="DO37" s="621"/>
      <c r="DP37" s="621"/>
      <c r="DQ37" s="621"/>
      <c r="DR37" s="621"/>
      <c r="DS37" s="621"/>
      <c r="DT37" s="621"/>
      <c r="DU37" s="621"/>
      <c r="DV37" s="622"/>
      <c r="DW37" s="611">
        <v>8.6</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3732637</v>
      </c>
      <c r="S38" s="609"/>
      <c r="T38" s="609"/>
      <c r="U38" s="609"/>
      <c r="V38" s="609"/>
      <c r="W38" s="609"/>
      <c r="X38" s="609"/>
      <c r="Y38" s="610"/>
      <c r="Z38" s="646">
        <v>12.5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50793</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5152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2379536</v>
      </c>
      <c r="CS38" s="609"/>
      <c r="CT38" s="609"/>
      <c r="CU38" s="609"/>
      <c r="CV38" s="609"/>
      <c r="CW38" s="609"/>
      <c r="CX38" s="609"/>
      <c r="CY38" s="610"/>
      <c r="CZ38" s="611">
        <v>8.1999999999999993</v>
      </c>
      <c r="DA38" s="623"/>
      <c r="DB38" s="623"/>
      <c r="DC38" s="624"/>
      <c r="DD38" s="614">
        <v>1942749</v>
      </c>
      <c r="DE38" s="609"/>
      <c r="DF38" s="609"/>
      <c r="DG38" s="609"/>
      <c r="DH38" s="609"/>
      <c r="DI38" s="609"/>
      <c r="DJ38" s="609"/>
      <c r="DK38" s="610"/>
      <c r="DL38" s="614">
        <v>1770349</v>
      </c>
      <c r="DM38" s="609"/>
      <c r="DN38" s="609"/>
      <c r="DO38" s="609"/>
      <c r="DP38" s="609"/>
      <c r="DQ38" s="609"/>
      <c r="DR38" s="609"/>
      <c r="DS38" s="609"/>
      <c r="DT38" s="609"/>
      <c r="DU38" s="609"/>
      <c r="DV38" s="610"/>
      <c r="DW38" s="611">
        <v>13.7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7823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1444246</v>
      </c>
      <c r="CS39" s="621"/>
      <c r="CT39" s="621"/>
      <c r="CU39" s="621"/>
      <c r="CV39" s="621"/>
      <c r="CW39" s="621"/>
      <c r="CX39" s="621"/>
      <c r="CY39" s="622"/>
      <c r="CZ39" s="611">
        <v>5</v>
      </c>
      <c r="DA39" s="623"/>
      <c r="DB39" s="623"/>
      <c r="DC39" s="624"/>
      <c r="DD39" s="614">
        <v>419010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32637</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270</v>
      </c>
      <c r="CS40" s="609"/>
      <c r="CT40" s="609"/>
      <c r="CU40" s="609"/>
      <c r="CV40" s="609"/>
      <c r="CW40" s="609"/>
      <c r="CX40" s="609"/>
      <c r="CY40" s="610"/>
      <c r="CZ40" s="611">
        <v>0</v>
      </c>
      <c r="DA40" s="623"/>
      <c r="DB40" s="623"/>
      <c r="DC40" s="624"/>
      <c r="DD40" s="614">
        <v>270</v>
      </c>
      <c r="DE40" s="609"/>
      <c r="DF40" s="609"/>
      <c r="DG40" s="609"/>
      <c r="DH40" s="609"/>
      <c r="DI40" s="609"/>
      <c r="DJ40" s="609"/>
      <c r="DK40" s="610"/>
      <c r="DL40" s="614">
        <v>270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29969087</v>
      </c>
      <c r="S41" s="633"/>
      <c r="T41" s="633"/>
      <c r="U41" s="633"/>
      <c r="V41" s="633"/>
      <c r="W41" s="633"/>
      <c r="X41" s="633"/>
      <c r="Y41" s="636"/>
      <c r="Z41" s="637">
        <v>100</v>
      </c>
      <c r="AA41" s="637"/>
      <c r="AB41" s="637"/>
      <c r="AC41" s="637"/>
      <c r="AD41" s="638">
        <v>12879268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535295</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1844241</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489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5833416</v>
      </c>
      <c r="CS42" s="621"/>
      <c r="CT42" s="621"/>
      <c r="CU42" s="621"/>
      <c r="CV42" s="621"/>
      <c r="CW42" s="621"/>
      <c r="CX42" s="621"/>
      <c r="CY42" s="622"/>
      <c r="CZ42" s="611">
        <v>20.2</v>
      </c>
      <c r="DA42" s="623"/>
      <c r="DB42" s="623"/>
      <c r="DC42" s="624"/>
      <c r="DD42" s="614">
        <v>659771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137220</v>
      </c>
      <c r="CS43" s="621"/>
      <c r="CT43" s="621"/>
      <c r="CU43" s="621"/>
      <c r="CV43" s="621"/>
      <c r="CW43" s="621"/>
      <c r="CX43" s="621"/>
      <c r="CY43" s="622"/>
      <c r="CZ43" s="611">
        <v>0.5</v>
      </c>
      <c r="DA43" s="623"/>
      <c r="DB43" s="623"/>
      <c r="DC43" s="624"/>
      <c r="DD43" s="614">
        <v>137062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5529742</v>
      </c>
      <c r="CS44" s="609"/>
      <c r="CT44" s="609"/>
      <c r="CU44" s="609"/>
      <c r="CV44" s="609"/>
      <c r="CW44" s="609"/>
      <c r="CX44" s="609"/>
      <c r="CY44" s="610"/>
      <c r="CZ44" s="611">
        <v>19.2</v>
      </c>
      <c r="DA44" s="612"/>
      <c r="DB44" s="612"/>
      <c r="DC44" s="613"/>
      <c r="DD44" s="614">
        <v>530245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2314682</v>
      </c>
      <c r="CS45" s="621"/>
      <c r="CT45" s="621"/>
      <c r="CU45" s="621"/>
      <c r="CV45" s="621"/>
      <c r="CW45" s="621"/>
      <c r="CX45" s="621"/>
      <c r="CY45" s="622"/>
      <c r="CZ45" s="611">
        <v>8</v>
      </c>
      <c r="DA45" s="623"/>
      <c r="DB45" s="623"/>
      <c r="DC45" s="624"/>
      <c r="DD45" s="614">
        <v>78516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3019246</v>
      </c>
      <c r="CS46" s="609"/>
      <c r="CT46" s="609"/>
      <c r="CU46" s="609"/>
      <c r="CV46" s="609"/>
      <c r="CW46" s="609"/>
      <c r="CX46" s="609"/>
      <c r="CY46" s="610"/>
      <c r="CZ46" s="611">
        <v>10.5</v>
      </c>
      <c r="DA46" s="612"/>
      <c r="DB46" s="612"/>
      <c r="DC46" s="613"/>
      <c r="DD46" s="614">
        <v>427215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303674</v>
      </c>
      <c r="CS47" s="621"/>
      <c r="CT47" s="621"/>
      <c r="CU47" s="621"/>
      <c r="CV47" s="621"/>
      <c r="CW47" s="621"/>
      <c r="CX47" s="621"/>
      <c r="CY47" s="622"/>
      <c r="CZ47" s="611">
        <v>1.1000000000000001</v>
      </c>
      <c r="DA47" s="623"/>
      <c r="DB47" s="623"/>
      <c r="DC47" s="624"/>
      <c r="DD47" s="614">
        <v>129526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28843637</v>
      </c>
      <c r="CS49" s="593"/>
      <c r="CT49" s="593"/>
      <c r="CU49" s="593"/>
      <c r="CV49" s="593"/>
      <c r="CW49" s="593"/>
      <c r="CX49" s="593"/>
      <c r="CY49" s="594"/>
      <c r="CZ49" s="595">
        <v>100</v>
      </c>
      <c r="DA49" s="596"/>
      <c r="DB49" s="596"/>
      <c r="DC49" s="597"/>
      <c r="DD49" s="598">
        <v>14803476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EF4X1+QyYy80+2fZW3yeX/PhuQaYoiMHZA8r4zE8T0ym1RHYAMIDCNwGjDNWXzjJs9NZsvlWa+OLd4agC8WzoQ==" saltValue="ILSc3rhlCwn2B+s+V6XLm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30014</v>
      </c>
      <c r="R7" s="1090"/>
      <c r="S7" s="1090"/>
      <c r="T7" s="1090"/>
      <c r="U7" s="1090"/>
      <c r="V7" s="1090">
        <v>28889</v>
      </c>
      <c r="W7" s="1090"/>
      <c r="X7" s="1090"/>
      <c r="Y7" s="1090"/>
      <c r="Z7" s="1090"/>
      <c r="AA7" s="1090">
        <v>1125</v>
      </c>
      <c r="AB7" s="1090"/>
      <c r="AC7" s="1090"/>
      <c r="AD7" s="1090"/>
      <c r="AE7" s="1091"/>
      <c r="AF7" s="1092">
        <v>660</v>
      </c>
      <c r="AG7" s="1093"/>
      <c r="AH7" s="1093"/>
      <c r="AI7" s="1093"/>
      <c r="AJ7" s="1094"/>
      <c r="AK7" s="1095">
        <v>2473</v>
      </c>
      <c r="AL7" s="1096"/>
      <c r="AM7" s="1096"/>
      <c r="AN7" s="1096"/>
      <c r="AO7" s="1096"/>
      <c r="AP7" s="1096">
        <v>20930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548</v>
      </c>
      <c r="BT7" s="1087"/>
      <c r="BU7" s="1087"/>
      <c r="BV7" s="1087"/>
      <c r="BW7" s="1087"/>
      <c r="BX7" s="1087"/>
      <c r="BY7" s="1087"/>
      <c r="BZ7" s="1087"/>
      <c r="CA7" s="1087"/>
      <c r="CB7" s="1087"/>
      <c r="CC7" s="1087"/>
      <c r="CD7" s="1087"/>
      <c r="CE7" s="1087"/>
      <c r="CF7" s="1087"/>
      <c r="CG7" s="1099"/>
      <c r="CH7" s="1083">
        <v>14</v>
      </c>
      <c r="CI7" s="1084"/>
      <c r="CJ7" s="1084"/>
      <c r="CK7" s="1084"/>
      <c r="CL7" s="1085"/>
      <c r="CM7" s="1083">
        <v>114</v>
      </c>
      <c r="CN7" s="1084"/>
      <c r="CO7" s="1084"/>
      <c r="CP7" s="1084"/>
      <c r="CQ7" s="1085"/>
      <c r="CR7" s="1083">
        <v>32</v>
      </c>
      <c r="CS7" s="1084"/>
      <c r="CT7" s="1084"/>
      <c r="CU7" s="1084"/>
      <c r="CV7" s="1085"/>
      <c r="CW7" s="1083" t="s">
        <v>486</v>
      </c>
      <c r="CX7" s="1084"/>
      <c r="CY7" s="1084"/>
      <c r="CZ7" s="1084"/>
      <c r="DA7" s="1085"/>
      <c r="DB7" s="1083" t="s">
        <v>486</v>
      </c>
      <c r="DC7" s="1084"/>
      <c r="DD7" s="1084"/>
      <c r="DE7" s="1084"/>
      <c r="DF7" s="1085"/>
      <c r="DG7" s="1083" t="s">
        <v>486</v>
      </c>
      <c r="DH7" s="1084"/>
      <c r="DI7" s="1084"/>
      <c r="DJ7" s="1084"/>
      <c r="DK7" s="1085"/>
      <c r="DL7" s="1083" t="s">
        <v>486</v>
      </c>
      <c r="DM7" s="1084"/>
      <c r="DN7" s="1084"/>
      <c r="DO7" s="1084"/>
      <c r="DP7" s="1085"/>
      <c r="DQ7" s="1083" t="s">
        <v>486</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549</v>
      </c>
      <c r="BT8" s="980"/>
      <c r="BU8" s="980"/>
      <c r="BV8" s="980"/>
      <c r="BW8" s="980"/>
      <c r="BX8" s="980"/>
      <c r="BY8" s="980"/>
      <c r="BZ8" s="980"/>
      <c r="CA8" s="980"/>
      <c r="CB8" s="980"/>
      <c r="CC8" s="980"/>
      <c r="CD8" s="980"/>
      <c r="CE8" s="980"/>
      <c r="CF8" s="980"/>
      <c r="CG8" s="1001"/>
      <c r="CH8" s="976">
        <v>-51</v>
      </c>
      <c r="CI8" s="977"/>
      <c r="CJ8" s="977"/>
      <c r="CK8" s="977"/>
      <c r="CL8" s="978"/>
      <c r="CM8" s="976">
        <v>89</v>
      </c>
      <c r="CN8" s="977"/>
      <c r="CO8" s="977"/>
      <c r="CP8" s="977"/>
      <c r="CQ8" s="978"/>
      <c r="CR8" s="976">
        <v>18</v>
      </c>
      <c r="CS8" s="977"/>
      <c r="CT8" s="977"/>
      <c r="CU8" s="977"/>
      <c r="CV8" s="978"/>
      <c r="CW8" s="976" t="s">
        <v>486</v>
      </c>
      <c r="CX8" s="977"/>
      <c r="CY8" s="977"/>
      <c r="CZ8" s="977"/>
      <c r="DA8" s="978"/>
      <c r="DB8" s="976" t="s">
        <v>486</v>
      </c>
      <c r="DC8" s="977"/>
      <c r="DD8" s="977"/>
      <c r="DE8" s="977"/>
      <c r="DF8" s="978"/>
      <c r="DG8" s="976" t="s">
        <v>486</v>
      </c>
      <c r="DH8" s="977"/>
      <c r="DI8" s="977"/>
      <c r="DJ8" s="977"/>
      <c r="DK8" s="978"/>
      <c r="DL8" s="976">
        <v>121</v>
      </c>
      <c r="DM8" s="977"/>
      <c r="DN8" s="977"/>
      <c r="DO8" s="977"/>
      <c r="DP8" s="978"/>
      <c r="DQ8" s="976" t="s">
        <v>486</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30014</v>
      </c>
      <c r="R23" s="1048"/>
      <c r="S23" s="1048"/>
      <c r="T23" s="1048"/>
      <c r="U23" s="1048"/>
      <c r="V23" s="1048">
        <v>28889</v>
      </c>
      <c r="W23" s="1048"/>
      <c r="X23" s="1048"/>
      <c r="Y23" s="1048"/>
      <c r="Z23" s="1048"/>
      <c r="AA23" s="1048">
        <v>1125</v>
      </c>
      <c r="AB23" s="1048"/>
      <c r="AC23" s="1048"/>
      <c r="AD23" s="1048"/>
      <c r="AE23" s="1055"/>
      <c r="AF23" s="1056">
        <v>660</v>
      </c>
      <c r="AG23" s="1048"/>
      <c r="AH23" s="1048"/>
      <c r="AI23" s="1048"/>
      <c r="AJ23" s="1057"/>
      <c r="AK23" s="1058"/>
      <c r="AL23" s="1059"/>
      <c r="AM23" s="1059"/>
      <c r="AN23" s="1059"/>
      <c r="AO23" s="1059"/>
      <c r="AP23" s="1048">
        <v>20930</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5375</v>
      </c>
      <c r="R28" s="1038"/>
      <c r="S28" s="1038"/>
      <c r="T28" s="1038"/>
      <c r="U28" s="1038"/>
      <c r="V28" s="1038">
        <v>5298</v>
      </c>
      <c r="W28" s="1038"/>
      <c r="X28" s="1038"/>
      <c r="Y28" s="1038"/>
      <c r="Z28" s="1038"/>
      <c r="AA28" s="1038">
        <v>77</v>
      </c>
      <c r="AB28" s="1038"/>
      <c r="AC28" s="1038"/>
      <c r="AD28" s="1038"/>
      <c r="AE28" s="1039"/>
      <c r="AF28" s="1040">
        <v>77</v>
      </c>
      <c r="AG28" s="1038"/>
      <c r="AH28" s="1038"/>
      <c r="AI28" s="1038"/>
      <c r="AJ28" s="1041"/>
      <c r="AK28" s="1029">
        <v>463</v>
      </c>
      <c r="AL28" s="1030"/>
      <c r="AM28" s="1030"/>
      <c r="AN28" s="1030"/>
      <c r="AO28" s="1030"/>
      <c r="AP28" s="1030" t="s">
        <v>550</v>
      </c>
      <c r="AQ28" s="1030"/>
      <c r="AR28" s="1030"/>
      <c r="AS28" s="1030"/>
      <c r="AT28" s="1030"/>
      <c r="AU28" s="1030" t="s">
        <v>550</v>
      </c>
      <c r="AV28" s="1030"/>
      <c r="AW28" s="1030"/>
      <c r="AX28" s="1030"/>
      <c r="AY28" s="1030"/>
      <c r="AZ28" s="1031" t="s">
        <v>550</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5765</v>
      </c>
      <c r="R29" s="1026"/>
      <c r="S29" s="1026"/>
      <c r="T29" s="1026"/>
      <c r="U29" s="1026"/>
      <c r="V29" s="1026">
        <v>5514</v>
      </c>
      <c r="W29" s="1026"/>
      <c r="X29" s="1026"/>
      <c r="Y29" s="1026"/>
      <c r="Z29" s="1026"/>
      <c r="AA29" s="1026">
        <v>251</v>
      </c>
      <c r="AB29" s="1026"/>
      <c r="AC29" s="1026"/>
      <c r="AD29" s="1026"/>
      <c r="AE29" s="1027"/>
      <c r="AF29" s="1022">
        <v>251</v>
      </c>
      <c r="AG29" s="1023"/>
      <c r="AH29" s="1023"/>
      <c r="AI29" s="1023"/>
      <c r="AJ29" s="1024"/>
      <c r="AK29" s="967">
        <v>842</v>
      </c>
      <c r="AL29" s="958"/>
      <c r="AM29" s="958"/>
      <c r="AN29" s="958"/>
      <c r="AO29" s="958"/>
      <c r="AP29" s="958" t="s">
        <v>550</v>
      </c>
      <c r="AQ29" s="958"/>
      <c r="AR29" s="958"/>
      <c r="AS29" s="958"/>
      <c r="AT29" s="958"/>
      <c r="AU29" s="958" t="s">
        <v>550</v>
      </c>
      <c r="AV29" s="958"/>
      <c r="AW29" s="958"/>
      <c r="AX29" s="958"/>
      <c r="AY29" s="958"/>
      <c r="AZ29" s="1028" t="s">
        <v>550</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679</v>
      </c>
      <c r="R30" s="1026"/>
      <c r="S30" s="1026"/>
      <c r="T30" s="1026"/>
      <c r="U30" s="1026"/>
      <c r="V30" s="1026">
        <v>677</v>
      </c>
      <c r="W30" s="1026"/>
      <c r="X30" s="1026"/>
      <c r="Y30" s="1026"/>
      <c r="Z30" s="1026"/>
      <c r="AA30" s="1026">
        <v>2</v>
      </c>
      <c r="AB30" s="1026"/>
      <c r="AC30" s="1026"/>
      <c r="AD30" s="1026"/>
      <c r="AE30" s="1027"/>
      <c r="AF30" s="1022">
        <v>2</v>
      </c>
      <c r="AG30" s="1023"/>
      <c r="AH30" s="1023"/>
      <c r="AI30" s="1023"/>
      <c r="AJ30" s="1024"/>
      <c r="AK30" s="967">
        <v>232</v>
      </c>
      <c r="AL30" s="958"/>
      <c r="AM30" s="958"/>
      <c r="AN30" s="958"/>
      <c r="AO30" s="958"/>
      <c r="AP30" s="958" t="s">
        <v>550</v>
      </c>
      <c r="AQ30" s="958"/>
      <c r="AR30" s="958"/>
      <c r="AS30" s="958"/>
      <c r="AT30" s="958"/>
      <c r="AU30" s="958" t="s">
        <v>550</v>
      </c>
      <c r="AV30" s="958"/>
      <c r="AW30" s="958"/>
      <c r="AX30" s="958"/>
      <c r="AY30" s="958"/>
      <c r="AZ30" s="1028" t="s">
        <v>550</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660</v>
      </c>
      <c r="R31" s="1026"/>
      <c r="S31" s="1026"/>
      <c r="T31" s="1026"/>
      <c r="U31" s="1026"/>
      <c r="V31" s="1026">
        <v>613</v>
      </c>
      <c r="W31" s="1026"/>
      <c r="X31" s="1026"/>
      <c r="Y31" s="1026"/>
      <c r="Z31" s="1026"/>
      <c r="AA31" s="1026">
        <v>47</v>
      </c>
      <c r="AB31" s="1026"/>
      <c r="AC31" s="1026"/>
      <c r="AD31" s="1026"/>
      <c r="AE31" s="1027"/>
      <c r="AF31" s="1022">
        <v>379</v>
      </c>
      <c r="AG31" s="1023"/>
      <c r="AH31" s="1023"/>
      <c r="AI31" s="1023"/>
      <c r="AJ31" s="1024"/>
      <c r="AK31" s="967">
        <v>9</v>
      </c>
      <c r="AL31" s="958"/>
      <c r="AM31" s="958"/>
      <c r="AN31" s="958"/>
      <c r="AO31" s="958"/>
      <c r="AP31" s="958">
        <v>1955</v>
      </c>
      <c r="AQ31" s="958"/>
      <c r="AR31" s="958"/>
      <c r="AS31" s="958"/>
      <c r="AT31" s="958"/>
      <c r="AU31" s="958">
        <v>635</v>
      </c>
      <c r="AV31" s="958"/>
      <c r="AW31" s="958"/>
      <c r="AX31" s="958"/>
      <c r="AY31" s="958"/>
      <c r="AZ31" s="1028" t="s">
        <v>550</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65</v>
      </c>
      <c r="R32" s="1026"/>
      <c r="S32" s="1026"/>
      <c r="T32" s="1026"/>
      <c r="U32" s="1026"/>
      <c r="V32" s="1026">
        <v>59</v>
      </c>
      <c r="W32" s="1026"/>
      <c r="X32" s="1026"/>
      <c r="Y32" s="1026"/>
      <c r="Z32" s="1026"/>
      <c r="AA32" s="1026">
        <v>6</v>
      </c>
      <c r="AB32" s="1026"/>
      <c r="AC32" s="1026"/>
      <c r="AD32" s="1026"/>
      <c r="AE32" s="1027"/>
      <c r="AF32" s="1022">
        <v>56</v>
      </c>
      <c r="AG32" s="1023"/>
      <c r="AH32" s="1023"/>
      <c r="AI32" s="1023"/>
      <c r="AJ32" s="1024"/>
      <c r="AK32" s="967">
        <v>35</v>
      </c>
      <c r="AL32" s="958"/>
      <c r="AM32" s="958"/>
      <c r="AN32" s="958"/>
      <c r="AO32" s="958"/>
      <c r="AP32" s="958">
        <v>70</v>
      </c>
      <c r="AQ32" s="958"/>
      <c r="AR32" s="958"/>
      <c r="AS32" s="958"/>
      <c r="AT32" s="958"/>
      <c r="AU32" s="958">
        <v>70</v>
      </c>
      <c r="AV32" s="958"/>
      <c r="AW32" s="958"/>
      <c r="AX32" s="958"/>
      <c r="AY32" s="958"/>
      <c r="AZ32" s="1028" t="s">
        <v>550</v>
      </c>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394</v>
      </c>
      <c r="C33" s="1018"/>
      <c r="D33" s="1018"/>
      <c r="E33" s="1018"/>
      <c r="F33" s="1018"/>
      <c r="G33" s="1018"/>
      <c r="H33" s="1018"/>
      <c r="I33" s="1018"/>
      <c r="J33" s="1018"/>
      <c r="K33" s="1018"/>
      <c r="L33" s="1018"/>
      <c r="M33" s="1018"/>
      <c r="N33" s="1018"/>
      <c r="O33" s="1018"/>
      <c r="P33" s="1019"/>
      <c r="Q33" s="1025">
        <v>152</v>
      </c>
      <c r="R33" s="1026"/>
      <c r="S33" s="1026"/>
      <c r="T33" s="1026"/>
      <c r="U33" s="1026"/>
      <c r="V33" s="1026">
        <v>139</v>
      </c>
      <c r="W33" s="1026"/>
      <c r="X33" s="1026"/>
      <c r="Y33" s="1026"/>
      <c r="Z33" s="1026"/>
      <c r="AA33" s="1026">
        <v>13</v>
      </c>
      <c r="AB33" s="1026"/>
      <c r="AC33" s="1026"/>
      <c r="AD33" s="1026"/>
      <c r="AE33" s="1027"/>
      <c r="AF33" s="1022">
        <v>148</v>
      </c>
      <c r="AG33" s="1023"/>
      <c r="AH33" s="1023"/>
      <c r="AI33" s="1023"/>
      <c r="AJ33" s="1024"/>
      <c r="AK33" s="967">
        <v>65</v>
      </c>
      <c r="AL33" s="958"/>
      <c r="AM33" s="958"/>
      <c r="AN33" s="958"/>
      <c r="AO33" s="958"/>
      <c r="AP33" s="958">
        <v>361</v>
      </c>
      <c r="AQ33" s="958"/>
      <c r="AR33" s="958"/>
      <c r="AS33" s="958"/>
      <c r="AT33" s="958"/>
      <c r="AU33" s="958">
        <v>326</v>
      </c>
      <c r="AV33" s="958"/>
      <c r="AW33" s="958"/>
      <c r="AX33" s="958"/>
      <c r="AY33" s="958"/>
      <c r="AZ33" s="1028" t="s">
        <v>550</v>
      </c>
      <c r="BA33" s="1028"/>
      <c r="BB33" s="1028"/>
      <c r="BC33" s="1028"/>
      <c r="BD33" s="1028"/>
      <c r="BE33" s="959" t="s">
        <v>392</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913</v>
      </c>
      <c r="AG63" s="946"/>
      <c r="AH63" s="946"/>
      <c r="AI63" s="946"/>
      <c r="AJ63" s="1009"/>
      <c r="AK63" s="1010"/>
      <c r="AL63" s="950"/>
      <c r="AM63" s="950"/>
      <c r="AN63" s="950"/>
      <c r="AO63" s="950"/>
      <c r="AP63" s="946">
        <v>2386</v>
      </c>
      <c r="AQ63" s="946"/>
      <c r="AR63" s="946"/>
      <c r="AS63" s="946"/>
      <c r="AT63" s="946"/>
      <c r="AU63" s="946">
        <v>1031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399</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551</v>
      </c>
      <c r="C68" s="973"/>
      <c r="D68" s="973"/>
      <c r="E68" s="973"/>
      <c r="F68" s="973"/>
      <c r="G68" s="973"/>
      <c r="H68" s="973"/>
      <c r="I68" s="973"/>
      <c r="J68" s="973"/>
      <c r="K68" s="973"/>
      <c r="L68" s="973"/>
      <c r="M68" s="973"/>
      <c r="N68" s="973"/>
      <c r="O68" s="973"/>
      <c r="P68" s="974"/>
      <c r="Q68" s="975">
        <v>10742</v>
      </c>
      <c r="R68" s="969"/>
      <c r="S68" s="969"/>
      <c r="T68" s="969"/>
      <c r="U68" s="969"/>
      <c r="V68" s="969">
        <v>10165</v>
      </c>
      <c r="W68" s="969"/>
      <c r="X68" s="969"/>
      <c r="Y68" s="969"/>
      <c r="Z68" s="969"/>
      <c r="AA68" s="969">
        <v>577</v>
      </c>
      <c r="AB68" s="969"/>
      <c r="AC68" s="969"/>
      <c r="AD68" s="969"/>
      <c r="AE68" s="969"/>
      <c r="AF68" s="969">
        <v>577</v>
      </c>
      <c r="AG68" s="969"/>
      <c r="AH68" s="969"/>
      <c r="AI68" s="969"/>
      <c r="AJ68" s="969"/>
      <c r="AK68" s="969">
        <v>565</v>
      </c>
      <c r="AL68" s="969"/>
      <c r="AM68" s="969"/>
      <c r="AN68" s="969"/>
      <c r="AO68" s="969"/>
      <c r="AP68" s="969" t="s">
        <v>486</v>
      </c>
      <c r="AQ68" s="969"/>
      <c r="AR68" s="969"/>
      <c r="AS68" s="969"/>
      <c r="AT68" s="969"/>
      <c r="AU68" s="969" t="s">
        <v>486</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552</v>
      </c>
      <c r="C69" s="962"/>
      <c r="D69" s="962"/>
      <c r="E69" s="962"/>
      <c r="F69" s="962"/>
      <c r="G69" s="962"/>
      <c r="H69" s="962"/>
      <c r="I69" s="962"/>
      <c r="J69" s="962"/>
      <c r="K69" s="962"/>
      <c r="L69" s="962"/>
      <c r="M69" s="962"/>
      <c r="N69" s="962"/>
      <c r="O69" s="962"/>
      <c r="P69" s="963"/>
      <c r="Q69" s="964">
        <v>4391</v>
      </c>
      <c r="R69" s="958"/>
      <c r="S69" s="958"/>
      <c r="T69" s="958"/>
      <c r="U69" s="958"/>
      <c r="V69" s="958">
        <v>4322</v>
      </c>
      <c r="W69" s="958"/>
      <c r="X69" s="958"/>
      <c r="Y69" s="958"/>
      <c r="Z69" s="958"/>
      <c r="AA69" s="958">
        <v>69</v>
      </c>
      <c r="AB69" s="958"/>
      <c r="AC69" s="958"/>
      <c r="AD69" s="958"/>
      <c r="AE69" s="958"/>
      <c r="AF69" s="958">
        <v>69</v>
      </c>
      <c r="AG69" s="958"/>
      <c r="AH69" s="958"/>
      <c r="AI69" s="958"/>
      <c r="AJ69" s="958"/>
      <c r="AK69" s="958">
        <v>79</v>
      </c>
      <c r="AL69" s="958"/>
      <c r="AM69" s="958"/>
      <c r="AN69" s="958"/>
      <c r="AO69" s="958"/>
      <c r="AP69" s="958" t="s">
        <v>486</v>
      </c>
      <c r="AQ69" s="958"/>
      <c r="AR69" s="958"/>
      <c r="AS69" s="958"/>
      <c r="AT69" s="958"/>
      <c r="AU69" s="958" t="s">
        <v>486</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553</v>
      </c>
      <c r="C70" s="962"/>
      <c r="D70" s="962"/>
      <c r="E70" s="962"/>
      <c r="F70" s="962"/>
      <c r="G70" s="962"/>
      <c r="H70" s="962"/>
      <c r="I70" s="962"/>
      <c r="J70" s="962"/>
      <c r="K70" s="962"/>
      <c r="L70" s="962"/>
      <c r="M70" s="962"/>
      <c r="N70" s="962"/>
      <c r="O70" s="962"/>
      <c r="P70" s="963"/>
      <c r="Q70" s="964">
        <v>1688</v>
      </c>
      <c r="R70" s="958"/>
      <c r="S70" s="958"/>
      <c r="T70" s="958"/>
      <c r="U70" s="958"/>
      <c r="V70" s="958">
        <v>1663</v>
      </c>
      <c r="W70" s="958"/>
      <c r="X70" s="958"/>
      <c r="Y70" s="958"/>
      <c r="Z70" s="958"/>
      <c r="AA70" s="958">
        <v>26</v>
      </c>
      <c r="AB70" s="958"/>
      <c r="AC70" s="958"/>
      <c r="AD70" s="958"/>
      <c r="AE70" s="958"/>
      <c r="AF70" s="958">
        <v>26</v>
      </c>
      <c r="AG70" s="958"/>
      <c r="AH70" s="958"/>
      <c r="AI70" s="958"/>
      <c r="AJ70" s="958"/>
      <c r="AK70" s="958">
        <v>13</v>
      </c>
      <c r="AL70" s="958"/>
      <c r="AM70" s="958"/>
      <c r="AN70" s="958"/>
      <c r="AO70" s="958"/>
      <c r="AP70" s="958">
        <v>726</v>
      </c>
      <c r="AQ70" s="958"/>
      <c r="AR70" s="958"/>
      <c r="AS70" s="958"/>
      <c r="AT70" s="958"/>
      <c r="AU70" s="958">
        <v>338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554</v>
      </c>
      <c r="C71" s="962"/>
      <c r="D71" s="962"/>
      <c r="E71" s="962"/>
      <c r="F71" s="962"/>
      <c r="G71" s="962"/>
      <c r="H71" s="962"/>
      <c r="I71" s="962"/>
      <c r="J71" s="962"/>
      <c r="K71" s="962"/>
      <c r="L71" s="962"/>
      <c r="M71" s="962"/>
      <c r="N71" s="962"/>
      <c r="O71" s="962"/>
      <c r="P71" s="963"/>
      <c r="Q71" s="964">
        <v>1159</v>
      </c>
      <c r="R71" s="958"/>
      <c r="S71" s="958"/>
      <c r="T71" s="958"/>
      <c r="U71" s="958"/>
      <c r="V71" s="958">
        <v>1141</v>
      </c>
      <c r="W71" s="958"/>
      <c r="X71" s="958"/>
      <c r="Y71" s="958"/>
      <c r="Z71" s="958"/>
      <c r="AA71" s="958">
        <v>18</v>
      </c>
      <c r="AB71" s="958"/>
      <c r="AC71" s="958"/>
      <c r="AD71" s="958"/>
      <c r="AE71" s="958"/>
      <c r="AF71" s="958">
        <v>18</v>
      </c>
      <c r="AG71" s="958"/>
      <c r="AH71" s="958"/>
      <c r="AI71" s="958"/>
      <c r="AJ71" s="958"/>
      <c r="AK71" s="958">
        <v>1</v>
      </c>
      <c r="AL71" s="958"/>
      <c r="AM71" s="958"/>
      <c r="AN71" s="958"/>
      <c r="AO71" s="958"/>
      <c r="AP71" s="958">
        <v>2697</v>
      </c>
      <c r="AQ71" s="958"/>
      <c r="AR71" s="958"/>
      <c r="AS71" s="958"/>
      <c r="AT71" s="958"/>
      <c r="AU71" s="958">
        <v>663</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555</v>
      </c>
      <c r="C72" s="962"/>
      <c r="D72" s="962"/>
      <c r="E72" s="962"/>
      <c r="F72" s="962"/>
      <c r="G72" s="962"/>
      <c r="H72" s="962"/>
      <c r="I72" s="962"/>
      <c r="J72" s="962"/>
      <c r="K72" s="962"/>
      <c r="L72" s="962"/>
      <c r="M72" s="962"/>
      <c r="N72" s="962"/>
      <c r="O72" s="962"/>
      <c r="P72" s="963"/>
      <c r="Q72" s="964">
        <v>237</v>
      </c>
      <c r="R72" s="958"/>
      <c r="S72" s="958"/>
      <c r="T72" s="958"/>
      <c r="U72" s="958"/>
      <c r="V72" s="958">
        <v>226</v>
      </c>
      <c r="W72" s="958"/>
      <c r="X72" s="958"/>
      <c r="Y72" s="958"/>
      <c r="Z72" s="958"/>
      <c r="AA72" s="958">
        <v>11</v>
      </c>
      <c r="AB72" s="958"/>
      <c r="AC72" s="958"/>
      <c r="AD72" s="958"/>
      <c r="AE72" s="958"/>
      <c r="AF72" s="958">
        <v>11</v>
      </c>
      <c r="AG72" s="958"/>
      <c r="AH72" s="958"/>
      <c r="AI72" s="958"/>
      <c r="AJ72" s="958"/>
      <c r="AK72" s="958">
        <v>10</v>
      </c>
      <c r="AL72" s="958"/>
      <c r="AM72" s="958"/>
      <c r="AN72" s="958"/>
      <c r="AO72" s="958"/>
      <c r="AP72" s="958" t="s">
        <v>486</v>
      </c>
      <c r="AQ72" s="958"/>
      <c r="AR72" s="958"/>
      <c r="AS72" s="958"/>
      <c r="AT72" s="958"/>
      <c r="AU72" s="958" t="s">
        <v>486</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556</v>
      </c>
      <c r="C73" s="962"/>
      <c r="D73" s="962"/>
      <c r="E73" s="962"/>
      <c r="F73" s="962"/>
      <c r="G73" s="962"/>
      <c r="H73" s="962"/>
      <c r="I73" s="962"/>
      <c r="J73" s="962"/>
      <c r="K73" s="962"/>
      <c r="L73" s="962"/>
      <c r="M73" s="962"/>
      <c r="N73" s="962"/>
      <c r="O73" s="962"/>
      <c r="P73" s="963"/>
      <c r="Q73" s="964">
        <v>100</v>
      </c>
      <c r="R73" s="958"/>
      <c r="S73" s="958"/>
      <c r="T73" s="958"/>
      <c r="U73" s="958"/>
      <c r="V73" s="958">
        <v>91</v>
      </c>
      <c r="W73" s="958"/>
      <c r="X73" s="958"/>
      <c r="Y73" s="958"/>
      <c r="Z73" s="958"/>
      <c r="AA73" s="958">
        <v>9</v>
      </c>
      <c r="AB73" s="958"/>
      <c r="AC73" s="958"/>
      <c r="AD73" s="958"/>
      <c r="AE73" s="958"/>
      <c r="AF73" s="958">
        <v>9</v>
      </c>
      <c r="AG73" s="958"/>
      <c r="AH73" s="958"/>
      <c r="AI73" s="958"/>
      <c r="AJ73" s="958"/>
      <c r="AK73" s="958">
        <v>17</v>
      </c>
      <c r="AL73" s="958"/>
      <c r="AM73" s="958"/>
      <c r="AN73" s="958"/>
      <c r="AO73" s="958"/>
      <c r="AP73" s="958" t="s">
        <v>486</v>
      </c>
      <c r="AQ73" s="958"/>
      <c r="AR73" s="958"/>
      <c r="AS73" s="958"/>
      <c r="AT73" s="958"/>
      <c r="AU73" s="958" t="s">
        <v>486</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557</v>
      </c>
      <c r="C74" s="962"/>
      <c r="D74" s="962"/>
      <c r="E74" s="962"/>
      <c r="F74" s="962"/>
      <c r="G74" s="962"/>
      <c r="H74" s="962"/>
      <c r="I74" s="962"/>
      <c r="J74" s="962"/>
      <c r="K74" s="962"/>
      <c r="L74" s="962"/>
      <c r="M74" s="962"/>
      <c r="N74" s="962"/>
      <c r="O74" s="962"/>
      <c r="P74" s="963"/>
      <c r="Q74" s="964">
        <v>303344</v>
      </c>
      <c r="R74" s="958"/>
      <c r="S74" s="958"/>
      <c r="T74" s="958"/>
      <c r="U74" s="958"/>
      <c r="V74" s="958">
        <v>298534</v>
      </c>
      <c r="W74" s="958"/>
      <c r="X74" s="958"/>
      <c r="Y74" s="958"/>
      <c r="Z74" s="958"/>
      <c r="AA74" s="958">
        <v>4810</v>
      </c>
      <c r="AB74" s="958"/>
      <c r="AC74" s="958"/>
      <c r="AD74" s="958"/>
      <c r="AE74" s="958"/>
      <c r="AF74" s="958">
        <v>4810</v>
      </c>
      <c r="AG74" s="958"/>
      <c r="AH74" s="958"/>
      <c r="AI74" s="958"/>
      <c r="AJ74" s="958"/>
      <c r="AK74" s="958">
        <v>2401</v>
      </c>
      <c r="AL74" s="958"/>
      <c r="AM74" s="958"/>
      <c r="AN74" s="958"/>
      <c r="AO74" s="958"/>
      <c r="AP74" s="958" t="s">
        <v>486</v>
      </c>
      <c r="AQ74" s="958"/>
      <c r="AR74" s="958"/>
      <c r="AS74" s="958"/>
      <c r="AT74" s="958"/>
      <c r="AU74" s="958" t="s">
        <v>486</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5520</v>
      </c>
      <c r="AG88" s="946"/>
      <c r="AH88" s="946"/>
      <c r="AI88" s="946"/>
      <c r="AJ88" s="946"/>
      <c r="AK88" s="950"/>
      <c r="AL88" s="950"/>
      <c r="AM88" s="950"/>
      <c r="AN88" s="950"/>
      <c r="AO88" s="950"/>
      <c r="AP88" s="946">
        <v>3423</v>
      </c>
      <c r="AQ88" s="946"/>
      <c r="AR88" s="946"/>
      <c r="AS88" s="946"/>
      <c r="AT88" s="946"/>
      <c r="AU88" s="946">
        <v>1001</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50</v>
      </c>
      <c r="CS102" s="940"/>
      <c r="CT102" s="940"/>
      <c r="CU102" s="940"/>
      <c r="CV102" s="941"/>
      <c r="CW102" s="939">
        <v>0</v>
      </c>
      <c r="CX102" s="940"/>
      <c r="CY102" s="940"/>
      <c r="CZ102" s="940"/>
      <c r="DA102" s="941"/>
      <c r="DB102" s="939">
        <v>0</v>
      </c>
      <c r="DC102" s="940"/>
      <c r="DD102" s="940"/>
      <c r="DE102" s="940"/>
      <c r="DF102" s="941"/>
      <c r="DG102" s="939">
        <v>0</v>
      </c>
      <c r="DH102" s="940"/>
      <c r="DI102" s="940"/>
      <c r="DJ102" s="940"/>
      <c r="DK102" s="941"/>
      <c r="DL102" s="939">
        <v>121</v>
      </c>
      <c r="DM102" s="940"/>
      <c r="DN102" s="940"/>
      <c r="DO102" s="940"/>
      <c r="DP102" s="941"/>
      <c r="DQ102" s="939">
        <v>0</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2229781</v>
      </c>
      <c r="AB110" s="876"/>
      <c r="AC110" s="876"/>
      <c r="AD110" s="876"/>
      <c r="AE110" s="877"/>
      <c r="AF110" s="878">
        <v>2145303</v>
      </c>
      <c r="AG110" s="876"/>
      <c r="AH110" s="876"/>
      <c r="AI110" s="876"/>
      <c r="AJ110" s="877"/>
      <c r="AK110" s="878">
        <v>2053564</v>
      </c>
      <c r="AL110" s="876"/>
      <c r="AM110" s="876"/>
      <c r="AN110" s="876"/>
      <c r="AO110" s="877"/>
      <c r="AP110" s="879">
        <v>18.5</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18389102</v>
      </c>
      <c r="BR110" s="829"/>
      <c r="BS110" s="829"/>
      <c r="BT110" s="829"/>
      <c r="BU110" s="829"/>
      <c r="BV110" s="829">
        <v>19176885</v>
      </c>
      <c r="BW110" s="829"/>
      <c r="BX110" s="829"/>
      <c r="BY110" s="829"/>
      <c r="BZ110" s="829"/>
      <c r="CA110" s="829">
        <v>20929541</v>
      </c>
      <c r="CB110" s="829"/>
      <c r="CC110" s="829"/>
      <c r="CD110" s="829"/>
      <c r="CE110" s="829"/>
      <c r="CF110" s="853">
        <v>188.2</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1235607</v>
      </c>
      <c r="BR112" s="804"/>
      <c r="BS112" s="804"/>
      <c r="BT112" s="804"/>
      <c r="BU112" s="804"/>
      <c r="BV112" s="804">
        <v>1142738</v>
      </c>
      <c r="BW112" s="804"/>
      <c r="BX112" s="804"/>
      <c r="BY112" s="804"/>
      <c r="BZ112" s="804"/>
      <c r="CA112" s="804">
        <v>1031407</v>
      </c>
      <c r="CB112" s="804"/>
      <c r="CC112" s="804"/>
      <c r="CD112" s="804"/>
      <c r="CE112" s="804"/>
      <c r="CF112" s="862">
        <v>9.3000000000000007</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154612</v>
      </c>
      <c r="AB113" s="906"/>
      <c r="AC113" s="906"/>
      <c r="AD113" s="906"/>
      <c r="AE113" s="907"/>
      <c r="AF113" s="908">
        <v>152242</v>
      </c>
      <c r="AG113" s="906"/>
      <c r="AH113" s="906"/>
      <c r="AI113" s="906"/>
      <c r="AJ113" s="907"/>
      <c r="AK113" s="908">
        <v>127411</v>
      </c>
      <c r="AL113" s="906"/>
      <c r="AM113" s="906"/>
      <c r="AN113" s="906"/>
      <c r="AO113" s="907"/>
      <c r="AP113" s="909">
        <v>1.1000000000000001</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1365990</v>
      </c>
      <c r="BR113" s="804"/>
      <c r="BS113" s="804"/>
      <c r="BT113" s="804"/>
      <c r="BU113" s="804"/>
      <c r="BV113" s="804">
        <v>1219545</v>
      </c>
      <c r="BW113" s="804"/>
      <c r="BX113" s="804"/>
      <c r="BY113" s="804"/>
      <c r="BZ113" s="804"/>
      <c r="CA113" s="804">
        <v>1001067</v>
      </c>
      <c r="CB113" s="804"/>
      <c r="CC113" s="804"/>
      <c r="CD113" s="804"/>
      <c r="CE113" s="804"/>
      <c r="CF113" s="862">
        <v>9</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204982</v>
      </c>
      <c r="AB114" s="767"/>
      <c r="AC114" s="767"/>
      <c r="AD114" s="767"/>
      <c r="AE114" s="768"/>
      <c r="AF114" s="769">
        <v>206675</v>
      </c>
      <c r="AG114" s="767"/>
      <c r="AH114" s="767"/>
      <c r="AI114" s="767"/>
      <c r="AJ114" s="768"/>
      <c r="AK114" s="769">
        <v>201789</v>
      </c>
      <c r="AL114" s="767"/>
      <c r="AM114" s="767"/>
      <c r="AN114" s="767"/>
      <c r="AO114" s="768"/>
      <c r="AP114" s="811">
        <v>1.8</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2537117</v>
      </c>
      <c r="BR114" s="804"/>
      <c r="BS114" s="804"/>
      <c r="BT114" s="804"/>
      <c r="BU114" s="804"/>
      <c r="BV114" s="804">
        <v>2228977</v>
      </c>
      <c r="BW114" s="804"/>
      <c r="BX114" s="804"/>
      <c r="BY114" s="804"/>
      <c r="BZ114" s="804"/>
      <c r="CA114" s="804">
        <v>2363041</v>
      </c>
      <c r="CB114" s="804"/>
      <c r="CC114" s="804"/>
      <c r="CD114" s="804"/>
      <c r="CE114" s="804"/>
      <c r="CF114" s="862">
        <v>21.3</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2157</v>
      </c>
      <c r="AB115" s="906"/>
      <c r="AC115" s="906"/>
      <c r="AD115" s="906"/>
      <c r="AE115" s="907"/>
      <c r="AF115" s="908">
        <v>2157</v>
      </c>
      <c r="AG115" s="906"/>
      <c r="AH115" s="906"/>
      <c r="AI115" s="906"/>
      <c r="AJ115" s="907"/>
      <c r="AK115" s="908">
        <v>3042</v>
      </c>
      <c r="AL115" s="906"/>
      <c r="AM115" s="906"/>
      <c r="AN115" s="906"/>
      <c r="AO115" s="907"/>
      <c r="AP115" s="909">
        <v>0</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v>11462</v>
      </c>
      <c r="BR115" s="804"/>
      <c r="BS115" s="804"/>
      <c r="BT115" s="804"/>
      <c r="BU115" s="804"/>
      <c r="BV115" s="804">
        <v>9117</v>
      </c>
      <c r="BW115" s="804"/>
      <c r="BX115" s="804"/>
      <c r="BY115" s="804"/>
      <c r="BZ115" s="804"/>
      <c r="CA115" s="804">
        <v>84746</v>
      </c>
      <c r="CB115" s="804"/>
      <c r="CC115" s="804"/>
      <c r="CD115" s="804"/>
      <c r="CE115" s="804"/>
      <c r="CF115" s="862">
        <v>0.8</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2591532</v>
      </c>
      <c r="AB117" s="890"/>
      <c r="AC117" s="890"/>
      <c r="AD117" s="890"/>
      <c r="AE117" s="891"/>
      <c r="AF117" s="892">
        <v>2506377</v>
      </c>
      <c r="AG117" s="890"/>
      <c r="AH117" s="890"/>
      <c r="AI117" s="890"/>
      <c r="AJ117" s="891"/>
      <c r="AK117" s="892">
        <v>2385806</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441</v>
      </c>
      <c r="BP119" s="865"/>
      <c r="BQ119" s="866">
        <v>23539278</v>
      </c>
      <c r="BR119" s="832"/>
      <c r="BS119" s="832"/>
      <c r="BT119" s="832"/>
      <c r="BU119" s="832"/>
      <c r="BV119" s="832">
        <v>23777262</v>
      </c>
      <c r="BW119" s="832"/>
      <c r="BX119" s="832"/>
      <c r="BY119" s="832"/>
      <c r="BZ119" s="832"/>
      <c r="CA119" s="832">
        <v>25409802</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13049470</v>
      </c>
      <c r="BR120" s="829"/>
      <c r="BS120" s="829"/>
      <c r="BT120" s="829"/>
      <c r="BU120" s="829"/>
      <c r="BV120" s="829">
        <v>13404939</v>
      </c>
      <c r="BW120" s="829"/>
      <c r="BX120" s="829"/>
      <c r="BY120" s="829"/>
      <c r="BZ120" s="829"/>
      <c r="CA120" s="829">
        <v>12807534</v>
      </c>
      <c r="CB120" s="829"/>
      <c r="CC120" s="829"/>
      <c r="CD120" s="829"/>
      <c r="CE120" s="829"/>
      <c r="CF120" s="853">
        <v>115.2</v>
      </c>
      <c r="CG120" s="854"/>
      <c r="CH120" s="854"/>
      <c r="CI120" s="854"/>
      <c r="CJ120" s="854"/>
      <c r="CK120" s="855" t="s">
        <v>445</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672628</v>
      </c>
      <c r="DH120" s="829"/>
      <c r="DI120" s="829"/>
      <c r="DJ120" s="829"/>
      <c r="DK120" s="829"/>
      <c r="DL120" s="829">
        <v>674039</v>
      </c>
      <c r="DM120" s="829"/>
      <c r="DN120" s="829"/>
      <c r="DO120" s="829"/>
      <c r="DP120" s="829"/>
      <c r="DQ120" s="829">
        <v>635414</v>
      </c>
      <c r="DR120" s="829"/>
      <c r="DS120" s="829"/>
      <c r="DT120" s="829"/>
      <c r="DU120" s="829"/>
      <c r="DV120" s="830">
        <v>5.7</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640948</v>
      </c>
      <c r="BR121" s="804"/>
      <c r="BS121" s="804"/>
      <c r="BT121" s="804"/>
      <c r="BU121" s="804"/>
      <c r="BV121" s="804">
        <v>718319</v>
      </c>
      <c r="BW121" s="804"/>
      <c r="BX121" s="804"/>
      <c r="BY121" s="804"/>
      <c r="BZ121" s="804"/>
      <c r="CA121" s="804">
        <v>684482</v>
      </c>
      <c r="CB121" s="804"/>
      <c r="CC121" s="804"/>
      <c r="CD121" s="804"/>
      <c r="CE121" s="804"/>
      <c r="CF121" s="862">
        <v>6.2</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432224</v>
      </c>
      <c r="DH121" s="804"/>
      <c r="DI121" s="804"/>
      <c r="DJ121" s="804"/>
      <c r="DK121" s="804"/>
      <c r="DL121" s="804">
        <v>373272</v>
      </c>
      <c r="DM121" s="804"/>
      <c r="DN121" s="804"/>
      <c r="DO121" s="804"/>
      <c r="DP121" s="804"/>
      <c r="DQ121" s="804">
        <v>325578</v>
      </c>
      <c r="DR121" s="804"/>
      <c r="DS121" s="804"/>
      <c r="DT121" s="804"/>
      <c r="DU121" s="804"/>
      <c r="DV121" s="781">
        <v>2.9</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14053415</v>
      </c>
      <c r="BR122" s="832"/>
      <c r="BS122" s="832"/>
      <c r="BT122" s="832"/>
      <c r="BU122" s="832"/>
      <c r="BV122" s="832">
        <v>14840262</v>
      </c>
      <c r="BW122" s="832"/>
      <c r="BX122" s="832"/>
      <c r="BY122" s="832"/>
      <c r="BZ122" s="832"/>
      <c r="CA122" s="832">
        <v>15417031</v>
      </c>
      <c r="CB122" s="832"/>
      <c r="CC122" s="832"/>
      <c r="CD122" s="832"/>
      <c r="CE122" s="832"/>
      <c r="CF122" s="833">
        <v>138.6</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130755</v>
      </c>
      <c r="DH122" s="804"/>
      <c r="DI122" s="804"/>
      <c r="DJ122" s="804"/>
      <c r="DK122" s="804"/>
      <c r="DL122" s="804">
        <v>95427</v>
      </c>
      <c r="DM122" s="804"/>
      <c r="DN122" s="804"/>
      <c r="DO122" s="804"/>
      <c r="DP122" s="804"/>
      <c r="DQ122" s="804">
        <v>70415</v>
      </c>
      <c r="DR122" s="804"/>
      <c r="DS122" s="804"/>
      <c r="DT122" s="804"/>
      <c r="DU122" s="804"/>
      <c r="DV122" s="781">
        <v>0.6</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449</v>
      </c>
      <c r="BP123" s="865"/>
      <c r="BQ123" s="819">
        <v>27743833</v>
      </c>
      <c r="BR123" s="820"/>
      <c r="BS123" s="820"/>
      <c r="BT123" s="820"/>
      <c r="BU123" s="820"/>
      <c r="BV123" s="820">
        <v>28963520</v>
      </c>
      <c r="BW123" s="820"/>
      <c r="BX123" s="820"/>
      <c r="BY123" s="820"/>
      <c r="BZ123" s="820"/>
      <c r="CA123" s="820">
        <v>28909047</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2157</v>
      </c>
      <c r="AB127" s="767"/>
      <c r="AC127" s="767"/>
      <c r="AD127" s="767"/>
      <c r="AE127" s="768"/>
      <c r="AF127" s="769">
        <v>2157</v>
      </c>
      <c r="AG127" s="767"/>
      <c r="AH127" s="767"/>
      <c r="AI127" s="767"/>
      <c r="AJ127" s="768"/>
      <c r="AK127" s="769">
        <v>3042</v>
      </c>
      <c r="AL127" s="767"/>
      <c r="AM127" s="767"/>
      <c r="AN127" s="767"/>
      <c r="AO127" s="768"/>
      <c r="AP127" s="811">
        <v>0</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41443</v>
      </c>
      <c r="AB128" s="788"/>
      <c r="AC128" s="788"/>
      <c r="AD128" s="788"/>
      <c r="AE128" s="789"/>
      <c r="AF128" s="790">
        <v>42028</v>
      </c>
      <c r="AG128" s="788"/>
      <c r="AH128" s="788"/>
      <c r="AI128" s="788"/>
      <c r="AJ128" s="789"/>
      <c r="AK128" s="790">
        <v>69134</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12.97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v>11462</v>
      </c>
      <c r="DH128" s="778"/>
      <c r="DI128" s="778"/>
      <c r="DJ128" s="778"/>
      <c r="DK128" s="778"/>
      <c r="DL128" s="778">
        <v>9117</v>
      </c>
      <c r="DM128" s="778"/>
      <c r="DN128" s="778"/>
      <c r="DO128" s="778"/>
      <c r="DP128" s="778"/>
      <c r="DQ128" s="778">
        <v>84746</v>
      </c>
      <c r="DR128" s="778"/>
      <c r="DS128" s="778"/>
      <c r="DT128" s="778"/>
      <c r="DU128" s="778"/>
      <c r="DV128" s="779">
        <v>0.8</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12765513</v>
      </c>
      <c r="AB129" s="767"/>
      <c r="AC129" s="767"/>
      <c r="AD129" s="767"/>
      <c r="AE129" s="768"/>
      <c r="AF129" s="769">
        <v>12673407</v>
      </c>
      <c r="AG129" s="767"/>
      <c r="AH129" s="767"/>
      <c r="AI129" s="767"/>
      <c r="AJ129" s="768"/>
      <c r="AK129" s="769">
        <v>12752968</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17.97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1780951</v>
      </c>
      <c r="AB130" s="767"/>
      <c r="AC130" s="767"/>
      <c r="AD130" s="767"/>
      <c r="AE130" s="768"/>
      <c r="AF130" s="769">
        <v>1715066</v>
      </c>
      <c r="AG130" s="767"/>
      <c r="AH130" s="767"/>
      <c r="AI130" s="767"/>
      <c r="AJ130" s="768"/>
      <c r="AK130" s="769">
        <v>1633006</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6.6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10984562</v>
      </c>
      <c r="AB131" s="751"/>
      <c r="AC131" s="751"/>
      <c r="AD131" s="751"/>
      <c r="AE131" s="752"/>
      <c r="AF131" s="753">
        <v>10958341</v>
      </c>
      <c r="AG131" s="751"/>
      <c r="AH131" s="751"/>
      <c r="AI131" s="751"/>
      <c r="AJ131" s="752"/>
      <c r="AK131" s="753">
        <v>11119962</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7.0019908290000004</v>
      </c>
      <c r="AB132" s="732"/>
      <c r="AC132" s="732"/>
      <c r="AD132" s="732"/>
      <c r="AE132" s="733"/>
      <c r="AF132" s="734">
        <v>6.837558714</v>
      </c>
      <c r="AG132" s="732"/>
      <c r="AH132" s="732"/>
      <c r="AI132" s="732"/>
      <c r="AJ132" s="733"/>
      <c r="AK132" s="734">
        <v>6.1480965489999999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6.9</v>
      </c>
      <c r="AB133" s="711"/>
      <c r="AC133" s="711"/>
      <c r="AD133" s="711"/>
      <c r="AE133" s="712"/>
      <c r="AF133" s="710">
        <v>6.8</v>
      </c>
      <c r="AG133" s="711"/>
      <c r="AH133" s="711"/>
      <c r="AI133" s="711"/>
      <c r="AJ133" s="712"/>
      <c r="AK133" s="710">
        <v>6.6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gWpEXm+TgJNupv86ygte583b+ulBFTskUh+QmUh2Oj1x50V50TV47xCfeD8a1G1nUv5OZhMqshzwy3BaJ7Nbw==" saltValue="6qDb6ojjtxWIZ6BmZUK10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aNBI9Wn8hs7FkozaSxEH70Etu9GU7udxFRF6UebceA2W7C2DEe4Jl0r8cJEvCwRik7I5+6R0jG9cLfgkdmKaKg==" saltValue="XUO7LkWgBCP2WbWVFgqrx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GsE0nUg5cjgjgAaQApcc5h2SN8sg7lkxZfAtKuReZfphiaXKJorYoT5Rv4HpQVLIBnUc5rMO/Q1EY9Sq9N0fog==" saltValue="B19Fh6iENNpdb94s4BIu6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 x14ac:dyDescent="0.2">
      <c r="A8" s="247"/>
      <c r="AK8" s="256"/>
      <c r="AL8" s="257"/>
      <c r="AM8" s="257"/>
      <c r="AN8" s="258"/>
      <c r="AO8" s="1106"/>
      <c r="AP8" s="259" t="s">
        <v>480</v>
      </c>
      <c r="AQ8" s="260" t="s">
        <v>481</v>
      </c>
      <c r="AR8" s="261" t="s">
        <v>482</v>
      </c>
    </row>
    <row r="9" spans="1:46" ht="13" x14ac:dyDescent="0.2">
      <c r="A9" s="247"/>
      <c r="AK9" s="1117" t="s">
        <v>483</v>
      </c>
      <c r="AL9" s="1118"/>
      <c r="AM9" s="1118"/>
      <c r="AN9" s="1119"/>
      <c r="AO9" s="262">
        <v>3647044</v>
      </c>
      <c r="AP9" s="262">
        <v>115937</v>
      </c>
      <c r="AQ9" s="263">
        <v>117270</v>
      </c>
      <c r="AR9" s="264">
        <v>-1.1000000000000001</v>
      </c>
    </row>
    <row r="10" spans="1:46" ht="13.5" customHeight="1" x14ac:dyDescent="0.2">
      <c r="A10" s="247"/>
      <c r="AK10" s="1117" t="s">
        <v>484</v>
      </c>
      <c r="AL10" s="1118"/>
      <c r="AM10" s="1118"/>
      <c r="AN10" s="1119"/>
      <c r="AO10" s="265">
        <v>628333</v>
      </c>
      <c r="AP10" s="265">
        <v>19974</v>
      </c>
      <c r="AQ10" s="266">
        <v>10490</v>
      </c>
      <c r="AR10" s="267">
        <v>90.4</v>
      </c>
    </row>
    <row r="11" spans="1:46" ht="13.5" customHeight="1" x14ac:dyDescent="0.2">
      <c r="A11" s="247"/>
      <c r="AK11" s="1117" t="s">
        <v>485</v>
      </c>
      <c r="AL11" s="1118"/>
      <c r="AM11" s="1118"/>
      <c r="AN11" s="1119"/>
      <c r="AO11" s="265" t="s">
        <v>486</v>
      </c>
      <c r="AP11" s="265" t="s">
        <v>486</v>
      </c>
      <c r="AQ11" s="266">
        <v>1802</v>
      </c>
      <c r="AR11" s="267" t="s">
        <v>486</v>
      </c>
    </row>
    <row r="12" spans="1:46" ht="13.5" customHeight="1" x14ac:dyDescent="0.2">
      <c r="A12" s="247"/>
      <c r="AK12" s="1117" t="s">
        <v>487</v>
      </c>
      <c r="AL12" s="1118"/>
      <c r="AM12" s="1118"/>
      <c r="AN12" s="1119"/>
      <c r="AO12" s="265" t="s">
        <v>486</v>
      </c>
      <c r="AP12" s="265" t="s">
        <v>486</v>
      </c>
      <c r="AQ12" s="266">
        <v>3</v>
      </c>
      <c r="AR12" s="267" t="s">
        <v>486</v>
      </c>
    </row>
    <row r="13" spans="1:46" ht="13.5" customHeight="1" x14ac:dyDescent="0.2">
      <c r="A13" s="247"/>
      <c r="AK13" s="1117" t="s">
        <v>488</v>
      </c>
      <c r="AL13" s="1118"/>
      <c r="AM13" s="1118"/>
      <c r="AN13" s="1119"/>
      <c r="AO13" s="265" t="s">
        <v>486</v>
      </c>
      <c r="AP13" s="265" t="s">
        <v>486</v>
      </c>
      <c r="AQ13" s="266">
        <v>4482</v>
      </c>
      <c r="AR13" s="267" t="s">
        <v>486</v>
      </c>
    </row>
    <row r="14" spans="1:46" ht="13.5" customHeight="1" x14ac:dyDescent="0.2">
      <c r="A14" s="247"/>
      <c r="AK14" s="1117" t="s">
        <v>489</v>
      </c>
      <c r="AL14" s="1118"/>
      <c r="AM14" s="1118"/>
      <c r="AN14" s="1119"/>
      <c r="AO14" s="265">
        <v>137220</v>
      </c>
      <c r="AP14" s="265">
        <v>4362</v>
      </c>
      <c r="AQ14" s="266">
        <v>2749</v>
      </c>
      <c r="AR14" s="267">
        <v>58.7</v>
      </c>
    </row>
    <row r="15" spans="1:46" ht="13.5" customHeight="1" x14ac:dyDescent="0.2">
      <c r="A15" s="247"/>
      <c r="AK15" s="1120" t="s">
        <v>490</v>
      </c>
      <c r="AL15" s="1121"/>
      <c r="AM15" s="1121"/>
      <c r="AN15" s="1122"/>
      <c r="AO15" s="265">
        <v>-301370</v>
      </c>
      <c r="AP15" s="265">
        <v>-9580</v>
      </c>
      <c r="AQ15" s="266">
        <v>-7399</v>
      </c>
      <c r="AR15" s="267">
        <v>29.5</v>
      </c>
    </row>
    <row r="16" spans="1:46" ht="13" x14ac:dyDescent="0.2">
      <c r="A16" s="247"/>
      <c r="AK16" s="1120" t="s">
        <v>177</v>
      </c>
      <c r="AL16" s="1121"/>
      <c r="AM16" s="1121"/>
      <c r="AN16" s="1122"/>
      <c r="AO16" s="265">
        <v>4111227</v>
      </c>
      <c r="AP16" s="265">
        <v>130694</v>
      </c>
      <c r="AQ16" s="266">
        <v>129397</v>
      </c>
      <c r="AR16" s="267">
        <v>1</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23" t="s">
        <v>495</v>
      </c>
      <c r="AL21" s="1124"/>
      <c r="AM21" s="1124"/>
      <c r="AN21" s="1125"/>
      <c r="AO21" s="277">
        <v>10.97</v>
      </c>
      <c r="AP21" s="278">
        <v>11.07</v>
      </c>
      <c r="AQ21" s="279">
        <v>-0.1</v>
      </c>
      <c r="AS21" s="280"/>
      <c r="AT21" s="276"/>
    </row>
    <row r="22" spans="1:46" s="248" customFormat="1" ht="13" x14ac:dyDescent="0.2">
      <c r="A22" s="276"/>
      <c r="AK22" s="1123" t="s">
        <v>496</v>
      </c>
      <c r="AL22" s="1124"/>
      <c r="AM22" s="1124"/>
      <c r="AN22" s="1125"/>
      <c r="AO22" s="281">
        <v>97.5</v>
      </c>
      <c r="AP22" s="282">
        <v>97.2</v>
      </c>
      <c r="AQ22" s="283">
        <v>0.3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2053564</v>
      </c>
      <c r="AP32" s="291">
        <v>65282</v>
      </c>
      <c r="AQ32" s="292">
        <v>74841</v>
      </c>
      <c r="AR32" s="293">
        <v>-12.8</v>
      </c>
    </row>
    <row r="33" spans="1:46" ht="13.5" customHeight="1" x14ac:dyDescent="0.2">
      <c r="A33" s="247"/>
      <c r="AK33" s="1107" t="s">
        <v>501</v>
      </c>
      <c r="AL33" s="1108"/>
      <c r="AM33" s="1108"/>
      <c r="AN33" s="1109"/>
      <c r="AO33" s="291" t="s">
        <v>486</v>
      </c>
      <c r="AP33" s="291" t="s">
        <v>486</v>
      </c>
      <c r="AQ33" s="292" t="s">
        <v>486</v>
      </c>
      <c r="AR33" s="293" t="s">
        <v>486</v>
      </c>
    </row>
    <row r="34" spans="1:46" ht="27" customHeight="1" x14ac:dyDescent="0.2">
      <c r="A34" s="247"/>
      <c r="AK34" s="1107" t="s">
        <v>502</v>
      </c>
      <c r="AL34" s="1108"/>
      <c r="AM34" s="1108"/>
      <c r="AN34" s="1109"/>
      <c r="AO34" s="291" t="s">
        <v>486</v>
      </c>
      <c r="AP34" s="291" t="s">
        <v>486</v>
      </c>
      <c r="AQ34" s="292">
        <v>1</v>
      </c>
      <c r="AR34" s="293" t="s">
        <v>486</v>
      </c>
    </row>
    <row r="35" spans="1:46" ht="27" customHeight="1" x14ac:dyDescent="0.2">
      <c r="A35" s="247"/>
      <c r="AK35" s="1107" t="s">
        <v>503</v>
      </c>
      <c r="AL35" s="1108"/>
      <c r="AM35" s="1108"/>
      <c r="AN35" s="1109"/>
      <c r="AO35" s="291">
        <v>127411</v>
      </c>
      <c r="AP35" s="291">
        <v>4050</v>
      </c>
      <c r="AQ35" s="292">
        <v>16683</v>
      </c>
      <c r="AR35" s="293">
        <v>-75.7</v>
      </c>
    </row>
    <row r="36" spans="1:46" ht="27" customHeight="1" x14ac:dyDescent="0.2">
      <c r="A36" s="247"/>
      <c r="AK36" s="1107" t="s">
        <v>504</v>
      </c>
      <c r="AL36" s="1108"/>
      <c r="AM36" s="1108"/>
      <c r="AN36" s="1109"/>
      <c r="AO36" s="291">
        <v>201789</v>
      </c>
      <c r="AP36" s="291">
        <v>6415</v>
      </c>
      <c r="AQ36" s="292">
        <v>2411</v>
      </c>
      <c r="AR36" s="293">
        <v>166.1</v>
      </c>
    </row>
    <row r="37" spans="1:46" ht="13.5" customHeight="1" x14ac:dyDescent="0.2">
      <c r="A37" s="247"/>
      <c r="AK37" s="1107" t="s">
        <v>505</v>
      </c>
      <c r="AL37" s="1108"/>
      <c r="AM37" s="1108"/>
      <c r="AN37" s="1109"/>
      <c r="AO37" s="291">
        <v>3042</v>
      </c>
      <c r="AP37" s="291">
        <v>97</v>
      </c>
      <c r="AQ37" s="292">
        <v>548</v>
      </c>
      <c r="AR37" s="293">
        <v>-82.3</v>
      </c>
    </row>
    <row r="38" spans="1:46" ht="27" customHeight="1" x14ac:dyDescent="0.2">
      <c r="A38" s="247"/>
      <c r="AK38" s="1110" t="s">
        <v>506</v>
      </c>
      <c r="AL38" s="1111"/>
      <c r="AM38" s="1111"/>
      <c r="AN38" s="1112"/>
      <c r="AO38" s="294" t="s">
        <v>486</v>
      </c>
      <c r="AP38" s="294" t="s">
        <v>486</v>
      </c>
      <c r="AQ38" s="295">
        <v>7</v>
      </c>
      <c r="AR38" s="283" t="s">
        <v>486</v>
      </c>
      <c r="AS38" s="290"/>
    </row>
    <row r="39" spans="1:46" ht="13" x14ac:dyDescent="0.2">
      <c r="A39" s="247"/>
      <c r="AK39" s="1110" t="s">
        <v>507</v>
      </c>
      <c r="AL39" s="1111"/>
      <c r="AM39" s="1111"/>
      <c r="AN39" s="1112"/>
      <c r="AO39" s="291">
        <v>-69134</v>
      </c>
      <c r="AP39" s="291">
        <v>-2198</v>
      </c>
      <c r="AQ39" s="292">
        <v>-3756</v>
      </c>
      <c r="AR39" s="293">
        <v>-41.5</v>
      </c>
      <c r="AS39" s="290"/>
    </row>
    <row r="40" spans="1:46" ht="27" customHeight="1" x14ac:dyDescent="0.2">
      <c r="A40" s="247"/>
      <c r="AK40" s="1107" t="s">
        <v>508</v>
      </c>
      <c r="AL40" s="1108"/>
      <c r="AM40" s="1108"/>
      <c r="AN40" s="1109"/>
      <c r="AO40" s="291">
        <v>-1633006</v>
      </c>
      <c r="AP40" s="291">
        <v>-51912</v>
      </c>
      <c r="AQ40" s="292">
        <v>-63247</v>
      </c>
      <c r="AR40" s="293">
        <v>-17.899999999999999</v>
      </c>
      <c r="AS40" s="290"/>
    </row>
    <row r="41" spans="1:46" ht="13" x14ac:dyDescent="0.2">
      <c r="A41" s="247"/>
      <c r="AK41" s="1113" t="s">
        <v>287</v>
      </c>
      <c r="AL41" s="1114"/>
      <c r="AM41" s="1114"/>
      <c r="AN41" s="1115"/>
      <c r="AO41" s="291">
        <v>683666</v>
      </c>
      <c r="AP41" s="291">
        <v>21733</v>
      </c>
      <c r="AQ41" s="292">
        <v>27488</v>
      </c>
      <c r="AR41" s="293">
        <v>-20.9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 x14ac:dyDescent="0.2">
      <c r="A50" s="247"/>
      <c r="AK50" s="305"/>
      <c r="AL50" s="306"/>
      <c r="AM50" s="1101"/>
      <c r="AN50" s="307" t="s">
        <v>512</v>
      </c>
      <c r="AO50" s="308" t="s">
        <v>513</v>
      </c>
      <c r="AP50" s="309" t="s">
        <v>514</v>
      </c>
      <c r="AQ50" s="310" t="s">
        <v>515</v>
      </c>
      <c r="AR50" s="311" t="s">
        <v>516</v>
      </c>
    </row>
    <row r="51" spans="1:44" ht="13" x14ac:dyDescent="0.2">
      <c r="A51" s="247"/>
      <c r="AK51" s="303" t="s">
        <v>517</v>
      </c>
      <c r="AL51" s="304"/>
      <c r="AM51" s="312">
        <v>2224005</v>
      </c>
      <c r="AN51" s="313">
        <v>65121</v>
      </c>
      <c r="AO51" s="314">
        <v>-28.3</v>
      </c>
      <c r="AP51" s="315">
        <v>128523</v>
      </c>
      <c r="AQ51" s="316">
        <v>-3.4</v>
      </c>
      <c r="AR51" s="317">
        <v>-24.9</v>
      </c>
    </row>
    <row r="52" spans="1:44" ht="13" x14ac:dyDescent="0.2">
      <c r="A52" s="247"/>
      <c r="AK52" s="318"/>
      <c r="AL52" s="319" t="s">
        <v>518</v>
      </c>
      <c r="AM52" s="320">
        <v>1256776</v>
      </c>
      <c r="AN52" s="321">
        <v>36799</v>
      </c>
      <c r="AO52" s="322">
        <v>-18.399999999999999</v>
      </c>
      <c r="AP52" s="323">
        <v>56792</v>
      </c>
      <c r="AQ52" s="324">
        <v>-0.3</v>
      </c>
      <c r="AR52" s="325">
        <v>-18.100000000000001</v>
      </c>
    </row>
    <row r="53" spans="1:44" ht="13" x14ac:dyDescent="0.2">
      <c r="A53" s="247"/>
      <c r="AK53" s="303" t="s">
        <v>519</v>
      </c>
      <c r="AL53" s="304"/>
      <c r="AM53" s="312">
        <v>3418581</v>
      </c>
      <c r="AN53" s="313">
        <v>102114</v>
      </c>
      <c r="AO53" s="314">
        <v>56.8</v>
      </c>
      <c r="AP53" s="315">
        <v>96469</v>
      </c>
      <c r="AQ53" s="316">
        <v>-24.9</v>
      </c>
      <c r="AR53" s="317">
        <v>81.7</v>
      </c>
    </row>
    <row r="54" spans="1:44" ht="13" x14ac:dyDescent="0.2">
      <c r="A54" s="247"/>
      <c r="AK54" s="318"/>
      <c r="AL54" s="319" t="s">
        <v>518</v>
      </c>
      <c r="AM54" s="320">
        <v>1235096</v>
      </c>
      <c r="AN54" s="321">
        <v>36893</v>
      </c>
      <c r="AO54" s="322">
        <v>0.3</v>
      </c>
      <c r="AP54" s="323">
        <v>49775</v>
      </c>
      <c r="AQ54" s="324">
        <v>-12.4</v>
      </c>
      <c r="AR54" s="325">
        <v>12.7</v>
      </c>
    </row>
    <row r="55" spans="1:44" ht="13" x14ac:dyDescent="0.2">
      <c r="A55" s="247"/>
      <c r="AK55" s="303" t="s">
        <v>520</v>
      </c>
      <c r="AL55" s="304"/>
      <c r="AM55" s="312">
        <v>3096778</v>
      </c>
      <c r="AN55" s="313">
        <v>94573</v>
      </c>
      <c r="AO55" s="314">
        <v>-7.4</v>
      </c>
      <c r="AP55" s="315">
        <v>85743</v>
      </c>
      <c r="AQ55" s="316">
        <v>-11.1</v>
      </c>
      <c r="AR55" s="317">
        <v>3.7</v>
      </c>
    </row>
    <row r="56" spans="1:44" ht="13" x14ac:dyDescent="0.2">
      <c r="A56" s="247"/>
      <c r="AK56" s="318"/>
      <c r="AL56" s="319" t="s">
        <v>518</v>
      </c>
      <c r="AM56" s="320">
        <v>1479578</v>
      </c>
      <c r="AN56" s="321">
        <v>45185</v>
      </c>
      <c r="AO56" s="322">
        <v>22.5</v>
      </c>
      <c r="AP56" s="323">
        <v>45231</v>
      </c>
      <c r="AQ56" s="324">
        <v>-9.1</v>
      </c>
      <c r="AR56" s="325">
        <v>31.6</v>
      </c>
    </row>
    <row r="57" spans="1:44" ht="13" x14ac:dyDescent="0.2">
      <c r="A57" s="247"/>
      <c r="AK57" s="303" t="s">
        <v>521</v>
      </c>
      <c r="AL57" s="304"/>
      <c r="AM57" s="312">
        <v>4115833</v>
      </c>
      <c r="AN57" s="313">
        <v>128303</v>
      </c>
      <c r="AO57" s="314">
        <v>35.700000000000003</v>
      </c>
      <c r="AP57" s="315">
        <v>92509</v>
      </c>
      <c r="AQ57" s="316">
        <v>7.9</v>
      </c>
      <c r="AR57" s="317">
        <v>27.8</v>
      </c>
    </row>
    <row r="58" spans="1:44" ht="13" x14ac:dyDescent="0.2">
      <c r="A58" s="247"/>
      <c r="AK58" s="318"/>
      <c r="AL58" s="319" t="s">
        <v>518</v>
      </c>
      <c r="AM58" s="320">
        <v>1818522</v>
      </c>
      <c r="AN58" s="321">
        <v>56689</v>
      </c>
      <c r="AO58" s="322">
        <v>25.5</v>
      </c>
      <c r="AP58" s="323">
        <v>52274</v>
      </c>
      <c r="AQ58" s="324">
        <v>15.6</v>
      </c>
      <c r="AR58" s="325">
        <v>9.9</v>
      </c>
    </row>
    <row r="59" spans="1:44" ht="13" x14ac:dyDescent="0.2">
      <c r="A59" s="247"/>
      <c r="AK59" s="303" t="s">
        <v>522</v>
      </c>
      <c r="AL59" s="304"/>
      <c r="AM59" s="312">
        <v>5529742</v>
      </c>
      <c r="AN59" s="313">
        <v>175787</v>
      </c>
      <c r="AO59" s="314">
        <v>37</v>
      </c>
      <c r="AP59" s="315">
        <v>98544</v>
      </c>
      <c r="AQ59" s="316">
        <v>6.5</v>
      </c>
      <c r="AR59" s="317">
        <v>30.5</v>
      </c>
    </row>
    <row r="60" spans="1:44" ht="13" x14ac:dyDescent="0.2">
      <c r="A60" s="247"/>
      <c r="AK60" s="318"/>
      <c r="AL60" s="319" t="s">
        <v>518</v>
      </c>
      <c r="AM60" s="320">
        <v>3019246</v>
      </c>
      <c r="AN60" s="321">
        <v>95980</v>
      </c>
      <c r="AO60" s="322">
        <v>69.3</v>
      </c>
      <c r="AP60" s="323">
        <v>55816</v>
      </c>
      <c r="AQ60" s="324">
        <v>6.8</v>
      </c>
      <c r="AR60" s="325">
        <v>62.5</v>
      </c>
    </row>
    <row r="61" spans="1:44" ht="13" x14ac:dyDescent="0.2">
      <c r="A61" s="247"/>
      <c r="AK61" s="303" t="s">
        <v>523</v>
      </c>
      <c r="AL61" s="326"/>
      <c r="AM61" s="312">
        <v>3676988</v>
      </c>
      <c r="AN61" s="313">
        <v>113180</v>
      </c>
      <c r="AO61" s="314">
        <v>18.8</v>
      </c>
      <c r="AP61" s="315">
        <v>100358</v>
      </c>
      <c r="AQ61" s="327">
        <v>-5</v>
      </c>
      <c r="AR61" s="317">
        <v>23.8</v>
      </c>
    </row>
    <row r="62" spans="1:44" ht="13" x14ac:dyDescent="0.2">
      <c r="A62" s="247"/>
      <c r="AK62" s="318"/>
      <c r="AL62" s="319" t="s">
        <v>518</v>
      </c>
      <c r="AM62" s="320">
        <v>1761844</v>
      </c>
      <c r="AN62" s="321">
        <v>54309</v>
      </c>
      <c r="AO62" s="322">
        <v>19.8</v>
      </c>
      <c r="AP62" s="323">
        <v>51978</v>
      </c>
      <c r="AQ62" s="324">
        <v>0.1</v>
      </c>
      <c r="AR62" s="325">
        <v>19.7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te1XZia32ehf303PgNkkqCTVrg1JvAUTRELIqIMZQUdTZ9m5FbpXzHvvAKTTv6Ai2dps9FPRqavblLHCvl1beA==" saltValue="OWY1nLvfhBL9TafsMMPj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HOHkhyQIcfzUHg1kq4rGr8HlU3vyUDBgwqSy0fW6Bx+DZDgCOGaa0S83WI8y45MLyw7LqePCwmfRJ09UlKsyjw==" saltValue="+Lqi9ZlaHwaZuJB0hsel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NJjRELG66Tv6AJ88tiC/KsfTN/t6M/sn9TA6v+nAyxAW3EAIjAnpFb+VUYbg6/9jhzi5SgTKmnGBAIlYK8vmsg==" saltValue="fX/0JmUbqZmeBY4mPeSUX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25.76</v>
      </c>
      <c r="G47" s="12">
        <v>27.01</v>
      </c>
      <c r="H47" s="12">
        <v>30.72</v>
      </c>
      <c r="I47" s="12">
        <v>30.83</v>
      </c>
      <c r="J47" s="13">
        <v>27.68</v>
      </c>
    </row>
    <row r="48" spans="2:10" ht="57.75" customHeight="1" x14ac:dyDescent="0.2">
      <c r="B48" s="14"/>
      <c r="C48" s="1128" t="s">
        <v>4</v>
      </c>
      <c r="D48" s="1128"/>
      <c r="E48" s="1129"/>
      <c r="F48" s="15">
        <v>5.01</v>
      </c>
      <c r="G48" s="16">
        <v>4.62</v>
      </c>
      <c r="H48" s="16">
        <v>5.13</v>
      </c>
      <c r="I48" s="16">
        <v>5.17</v>
      </c>
      <c r="J48" s="17">
        <v>5.18</v>
      </c>
    </row>
    <row r="49" spans="2:10" ht="57.75" customHeight="1" thickBot="1" x14ac:dyDescent="0.25">
      <c r="B49" s="18"/>
      <c r="C49" s="1130" t="s">
        <v>5</v>
      </c>
      <c r="D49" s="1130"/>
      <c r="E49" s="1131"/>
      <c r="F49" s="19" t="s">
        <v>530</v>
      </c>
      <c r="G49" s="20" t="s">
        <v>531</v>
      </c>
      <c r="H49" s="20">
        <v>0.36</v>
      </c>
      <c r="I49" s="20" t="s">
        <v>532</v>
      </c>
      <c r="J49" s="21" t="s">
        <v>533</v>
      </c>
    </row>
    <row r="50" spans="2:10" ht="13" x14ac:dyDescent="0.2"/>
  </sheetData>
  <sheetProtection algorithmName="SHA-512" hashValue="fdzdxu8j2CnK/e/TgSSeTNledDcf0R2IMCb+mksrNuygE1V7Uv8kszTDGcXW/kAAY3JqTci97oAtnOZOcK/0gQ==" saltValue="pLkJPuQRz6mxYoa/GuEW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西川 隆太</cp:lastModifiedBy>
  <dcterms:created xsi:type="dcterms:W3CDTF">2026-02-23T09:56:36Z</dcterms:created>
  <dcterms:modified xsi:type="dcterms:W3CDTF">2026-03-17T01:56:04Z</dcterms:modified>
  <cp:category/>
</cp:coreProperties>
</file>