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2 霧島市●（上野）\"/>
    </mc:Choice>
  </mc:AlternateContent>
  <xr:revisionPtr revIDLastSave="0" documentId="13_ncr:1_{52FE90BB-28D8-4EDA-A990-B2446A3120D5}"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C37" i="10"/>
  <c r="BE36" i="10"/>
  <c r="C36" i="10"/>
  <c r="BE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CO34" i="10" s="1"/>
  <c r="CO35" i="10" s="1"/>
  <c r="CO36" i="10" s="1"/>
  <c r="BW34" i="10"/>
  <c r="BW35" i="10" s="1"/>
  <c r="BW36" i="10" s="1"/>
  <c r="BW37" i="10" s="1"/>
  <c r="BW38" i="10" s="1"/>
</calcChain>
</file>

<file path=xl/sharedStrings.xml><?xml version="1.0" encoding="utf-8"?>
<sst xmlns="http://schemas.openxmlformats.org/spreadsheetml/2006/main" count="1092" uniqueCount="567">
  <si>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</si>
  <si>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</si>
  <si>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</si>
  <si>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</si>
  <si>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</si>
  <si>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</si>
  <si>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</si>
  <si>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</si>
  <si>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</si>
  <si>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</si>
  <si>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</si>
  <si>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</si>
  <si>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</si>
  <si>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</si>
  <si>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</si>
  <si>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</si>
  <si>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</si>
  <si>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</si>
  <si>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</si>
  <si>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</si>
  <si>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</si>
  <si>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</si>
  <si>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</si>
  <si>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</si>
  <si>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</si>
  <si>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</si>
  <si>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</si>
  <si>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</si>
  <si>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</si>
  <si>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</si>
  <si>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</si>
  <si>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</si>
  <si>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</si>
  <si>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</si>
  <si>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</si>
  <si>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</si>
  <si>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</si>
  <si>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</si>
  <si>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</si>
  <si>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</si>
  <si>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</si>
  <si>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</si>
  <si>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</si>
  <si>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</si>
  <si>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</si>
  <si>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</si>
  <si>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</si>
  <si>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</si>
  <si>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</si>
  <si>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</si>
  <si>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</si>
  <si>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</si>
  <si>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</si>
  <si>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</si>
  <si>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</si>
  <si>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</si>
  <si>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</si>
  <si>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</si>
  <si>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</si>
  <si>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</si>
  <si>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</si>
  <si>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</si>
  <si>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</si>
  <si>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</si>
  <si>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</si>
  <si>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</si>
  <si>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</si>
  <si>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</si>
  <si>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</si>
  <si>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</si>
  <si>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</si>
  <si>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</si>
  <si>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</si>
  <si>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</si>
  <si>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</si>
  <si>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</si>
  <si>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</si>
  <si>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</si>
  <si>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</si>
  <si>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</si>
  <si>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</si>
  <si>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</si>
  <si>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</si>
  <si>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</si>
  <si>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</si>
  <si>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</si>
  <si>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</si>
  <si>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</si>
  <si>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</si>
  <si>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</si>
  <si>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</si>
  <si>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</si>
  <si>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</si>
  <si>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</si>
  <si>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</si>
  <si>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</si>
  <si>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</si>
  <si>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</si>
  <si>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</si>
  <si>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</si>
  <si>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</si>
  <si>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</si>
  <si>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</si>
  <si>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</si>
  <si>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</si>
  <si>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</si>
  <si>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</si>
  <si>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</si>
  <si>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</si>
  <si>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</si>
  <si>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</si>
  <si>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</si>
  <si>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</si>
  <si>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</si>
  <si>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</si>
  <si>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</si>
  <si>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</si>
  <si>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</si>
  <si>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</si>
  <si>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</si>
  <si>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</si>
  <si>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</si>
  <si>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</si>
  <si>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</si>
  <si>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</si>
  <si>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</si>
  <si>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</si>
  <si>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</si>
  <si>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</si>
  <si>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</si>
  <si>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</si>
  <si>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</si>
  <si>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</si>
  <si>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</si>
  <si>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</si>
  <si>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</si>
  <si>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</si>
  <si>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</si>
  <si>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</si>
  <si>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</si>
  <si>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</si>
  <si>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</si>
  <si>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</si>
  <si>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</si>
  <si>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</si>
  <si>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</si>
  <si>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</si>
  <si>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</si>
  <si>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</si>
  <si>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</si>
  <si>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</si>
  <si>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</si>
  <si>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</si>
  <si>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</si>
  <si>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</si>
  <si>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</si>
  <si>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</si>
  <si>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</si>
  <si>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</si>
  <si>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</si>
  <si>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</si>
  <si>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</si>
  <si>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</si>
  <si>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</si>
  <si>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</si>
  <si>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</si>
  <si>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</si>
  <si>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</si>
  <si>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</si>
  <si>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</si>
  <si>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</si>
  <si>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</si>
  <si>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</si>
  <si>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</si>
  <si>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</si>
  <si>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</si>
  <si>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</si>
  <si>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</si>
  <si>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</si>
  <si>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</si>
  <si>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</si>
  <si>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</si>
  <si>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</si>
  <si>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</si>
  <si>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</si>
  <si>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</si>
  <si>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</si>
  <si>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</si>
  <si>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</si>
  <si>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</si>
  <si>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</si>
  <si>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</si>
  <si>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</si>
  <si>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</si>
  <si>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</si>
  <si>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</si>
  <si>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</si>
  <si>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</si>
  <si>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</si>
  <si>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</si>
  <si>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</si>
  <si>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</si>
  <si>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</si>
  <si>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鹿児島県霧島市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</si>
  <si>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</si>
  <si>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</si>
  <si>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</si>
  <si>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</si>
  <si>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</si>
  <si>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</si>
  <si>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</si>
  <si>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</si>
  <si>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</si>
  <si>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</si>
  <si>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</si>
  <si>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</si>
  <si>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</si>
  <si>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</si>
  <si>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</si>
  <si>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</si>
  <si>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</si>
  <si>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</si>
  <si>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</si>
  <si>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</si>
  <si>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</si>
  <si>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</si>
  <si>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</si>
  <si>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</si>
  <si>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</si>
  <si>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</si>
  <si>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</si>
  <si>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</si>
  <si>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</si>
  <si>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</si>
  <si>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</si>
  <si>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</si>
  <si>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</si>
  <si>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</si>
  <si>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</si>
  <si>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</si>
  <si>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</si>
  <si>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</si>
  <si>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</si>
  <si>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</si>
  <si>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</si>
  <si>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</si>
  <si>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</si>
  <si>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</si>
  <si>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</si>
  <si>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</si>
  <si>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</si>
  <si>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</si>
  <si>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</si>
  <si>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</si>
  <si>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</si>
  <si>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</si>
  <si>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</si>
  <si>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</si>
  <si>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</si>
  <si>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</si>
  <si>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</si>
  <si>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</si>
  <si>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</si>
  <si>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</si>
  <si>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</si>
  <si>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</si>
  <si>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</si>
  <si>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</si>
  <si>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</si>
  <si>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</si>
  <si>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</si>
  <si>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</si>
  <si>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</si>
  <si>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</si>
  <si>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</si>
  <si>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</si>
  <si>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</si>
  <si>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</si>
  <si>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</si>
  <si>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</si>
  <si>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</si>
  <si>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</si>
  <si>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</si>
  <si>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</si>
  <si>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</si>
  <si>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</si>
  <si>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</si>
  <si>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</si>
  <si>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</si>
  <si>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</si>
  <si>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</si>
  <si>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</si>
  <si>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</si>
  <si>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</si>
  <si>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</si>
  <si>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</si>
  <si>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</si>
  <si>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</si>
  <si>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</si>
  <si>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</si>
  <si>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</si>
  <si>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</si>
  <si>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</si>
  <si>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</si>
  <si>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</si>
  <si>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</si>
  <si>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</si>
  <si>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</si>
  <si>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</si>
  <si>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</si>
  <si>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</si>
  <si>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</si>
  <si>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</si>
  <si>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</si>
  <si>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</si>
  <si>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</si>
  <si>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</si>
  <si>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</si>
  <si>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</si>
  <si>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</si>
  <si>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</si>
  <si>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</si>
  <si>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</si>
  <si>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</si>
  <si>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</si>
  <si>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</si>
  <si>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</si>
  <si>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</si>
  <si>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</si>
  <si>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</si>
  <si>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</si>
  <si>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</si>
  <si>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</si>
  <si>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</si>
  <si>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</si>
  <si>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</si>
  <si>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</si>
  <si>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</si>
  <si>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</si>
  <si>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</si>
  <si>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</si>
  <si>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</si>
  <si>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</si>
  <si>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</si>
  <si>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</si>
  <si>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</si>
  <si>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</si>
  <si>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</si>
  <si>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</si>
  <si>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</si>
  <si>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</si>
  <si>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</si>
  <si>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</si>
  <si>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</si>
  <si>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鹿児島県霧島市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</si>
  <si>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</si>
  <si>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</si>
  <si>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</si>
  <si>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</si>
  <si>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</si>
  <si>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</si>
  <si>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</si>
  <si>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</si>
  <si>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</si>
  <si>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</si>
  <si>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</si>
  <si>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</si>
  <si>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</si>
  <si>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</si>
  <si>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</si>
  <si>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</si>
  <si>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</si>
  <si>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</si>
  <si>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</si>
  <si>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</si>
  <si>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</si>
  <si>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</si>
  <si>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</si>
  <si>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</si>
  <si>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</si>
  <si>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</si>
  <si>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</si>
  <si>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</si>
  <si>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</si>
  <si>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</si>
  <si>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</si>
  <si>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</si>
  <si>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</si>
  <si>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</si>
  <si>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</si>
  <si>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</si>
  <si>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</si>
  <si>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</si>
  <si>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</si>
  <si>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</si>
  <si>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</si>
  <si>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</si>
  <si>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温泉供給特別会計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</si>
  <si>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</si>
  <si>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</si>
  <si>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</si>
  <si>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</si>
  <si>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</si>
  <si>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</si>
  <si>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</si>
  <si>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</si>
  <si>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</si>
  <si>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</si>
  <si>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</si>
  <si>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</si>
  <si>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</si>
  <si>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</si>
  <si>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</si>
  <si>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</si>
  <si>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</si>
  <si>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</si>
  <si>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</si>
  <si>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</si>
  <si>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</si>
  <si>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</si>
  <si>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</si>
  <si>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</si>
  <si>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</si>
  <si>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</si>
  <si>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</si>
  <si>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</si>
  <si>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</si>
  <si>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</si>
  <si>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</si>
  <si>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</si>
  <si>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</si>
  <si>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</si>
  <si>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</si>
  <si>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</si>
  <si>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</si>
  <si>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</si>
  <si>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</si>
  <si>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</si>
  <si>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</si>
  <si>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</si>
  <si>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</si>
  <si>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</si>
  <si>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</si>
  <si>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</si>
  <si>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</si>
  <si>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</si>
  <si>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</si>
  <si>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</si>
  <si>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</si>
  <si>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</si>
  <si>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</si>
  <si>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</si>
  <si>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</si>
  <si>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</si>
  <si>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</si>
  <si>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</si>
  <si>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</si>
  <si>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</si>
  <si>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</si>
  <si>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</si>
  <si>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</si>
  <si>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</si>
  <si>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</si>
  <si>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</si>
  <si>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</si>
  <si>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</si>
  <si>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</si>
  <si>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</si>
  <si>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</si>
  <si>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</si>
  <si>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</si>
  <si>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</si>
  <si>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</si>
  <si>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</si>
  <si>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</si>
  <si>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</si>
  <si>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</si>
  <si>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</si>
  <si>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</si>
  <si>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</si>
  <si>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</si>
  <si>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</si>
  <si>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</si>
  <si>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</si>
  <si>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</si>
  <si>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</si>
  <si>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</si>
  <si>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</si>
  <si>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</si>
  <si>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</si>
  <si>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</si>
  <si>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</si>
  <si>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</si>
  <si>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</si>
  <si>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</si>
  <si>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</si>
  <si>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</si>
  <si>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</si>
  <si>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</si>
  <si>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</si>
  <si>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</si>
  <si>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</si>
  <si>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</si>
  <si>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</si>
  <si>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</si>
  <si>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</si>
  <si>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</si>
  <si>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</si>
  <si>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</si>
  <si>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</si>
  <si>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</si>
  <si>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</si>
  <si>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</si>
  <si>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</si>
  <si>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</si>
  <si>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</si>
  <si>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</si>
  <si>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</si>
  <si>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</si>
  <si>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</si>
  <si>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</si>
  <si>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</si>
  <si>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</si>
  <si>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</si>
  <si>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</si>
  <si>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</si>
  <si>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</si>
  <si>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</si>
  <si>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</si>
  <si>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</si>
  <si>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</si>
  <si>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</si>
  <si>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</si>
  <si>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</si>
  <si>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0.80</t>
  </si>
  <si>
    <t>▲ 1.39</t>
  </si>
  <si>
    <t>水道事業会計</t>
  </si>
  <si>
    <t>一般会計</t>
  </si>
  <si>
    <t>病院事業会計</t>
  </si>
  <si>
    <t>介護保険特別会計</t>
  </si>
  <si>
    <t>下水道事業会計</t>
  </si>
  <si>
    <t>工業用水道事業会計</t>
  </si>
  <si>
    <t>国民健康保険特別会計</t>
  </si>
  <si>
    <t>交通災害共済事業特別会計</t>
  </si>
  <si>
    <t>その他会計（赤字）</t>
  </si>
  <si>
    <t>その他会計（黒字）</t>
  </si>
  <si>
    <t>R02</t>
    <phoneticPr fontId="5"/>
  </si>
  <si>
    <t>R03</t>
    <phoneticPr fontId="5"/>
  </si>
  <si>
    <t>R04</t>
    <phoneticPr fontId="5"/>
  </si>
  <si>
    <t>R05</t>
    <phoneticPr fontId="5"/>
  </si>
  <si>
    <t>R06</t>
    <phoneticPr fontId="5"/>
  </si>
  <si>
    <t>特定建設事業基金</t>
    <phoneticPr fontId="5"/>
  </si>
  <si>
    <t>ふるさときばいやんせ基金</t>
    <phoneticPr fontId="5"/>
  </si>
  <si>
    <t>地域福祉基金</t>
    <phoneticPr fontId="5"/>
  </si>
  <si>
    <t>衛生施設整備基金</t>
    <phoneticPr fontId="5"/>
  </si>
  <si>
    <t>まちづくり基金</t>
    <phoneticPr fontId="2"/>
  </si>
  <si>
    <t>-</t>
    <phoneticPr fontId="2"/>
  </si>
  <si>
    <t>-</t>
    <phoneticPr fontId="2"/>
  </si>
  <si>
    <t>鹿児島県市町村総合事務組合</t>
    <rPh sb="0" eb="3">
      <t>カゴシマ</t>
    </rPh>
    <rPh sb="3" eb="4">
      <t>ケン</t>
    </rPh>
    <rPh sb="4" eb="7">
      <t>シチョウソン</t>
    </rPh>
    <rPh sb="7" eb="9">
      <t>ソウゴウ</t>
    </rPh>
    <rPh sb="9" eb="11">
      <t>ジム</t>
    </rPh>
    <rPh sb="11" eb="13">
      <t>クミアイ</t>
    </rPh>
    <phoneticPr fontId="10"/>
  </si>
  <si>
    <t>伊佐北姶良火葬場管理組合</t>
    <rPh sb="0" eb="2">
      <t>イサ</t>
    </rPh>
    <rPh sb="2" eb="3">
      <t>キタ</t>
    </rPh>
    <rPh sb="3" eb="5">
      <t>アイラ</t>
    </rPh>
    <rPh sb="5" eb="8">
      <t>カソウバ</t>
    </rPh>
    <rPh sb="8" eb="10">
      <t>カンリ</t>
    </rPh>
    <rPh sb="10" eb="12">
      <t>クミアイ</t>
    </rPh>
    <phoneticPr fontId="10"/>
  </si>
  <si>
    <t>姶良・伊佐地区介護保険組合</t>
    <rPh sb="0" eb="2">
      <t>アイラ</t>
    </rPh>
    <rPh sb="3" eb="5">
      <t>イサ</t>
    </rPh>
    <rPh sb="5" eb="7">
      <t>チク</t>
    </rPh>
    <rPh sb="7" eb="9">
      <t>カイゴ</t>
    </rPh>
    <rPh sb="9" eb="11">
      <t>ホケン</t>
    </rPh>
    <rPh sb="11" eb="13">
      <t>クミアイ</t>
    </rPh>
    <phoneticPr fontId="1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</si>
  <si>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</si>
  <si>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23">
      <t>コウキコウレイシャイリョウ</t>
    </rPh>
    <rPh sb="23" eb="25">
      <t>トクベツ</t>
    </rPh>
    <rPh sb="25" eb="27">
      <t>カイケイ</t>
    </rPh>
    <phoneticPr fontId="10"/>
  </si>
  <si>
    <t>霧島市土地開発公社</t>
  </si>
  <si>
    <t>霧島市施設管理公社</t>
  </si>
  <si>
    <t>霧島神話の里公園</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</si>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</sst>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39E-4B20-9134-CF560A1458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76742</c:v>
                </c:pt>
                <c:pt idx="1">
                  <c:v>62927</c:v>
                </c:pt>
                <c:pt idx="2">
                  <c:v>57768</c:v>
                </c:pt>
                <c:pt idx="3">
                  <c:v>76125</c:v>
                </c:pt>
                <c:pt idx="4">
                  <c:v>96883</c:v>
                </c:pt>
              </c:numCache>
            </c:numRef>
          </c:val>
          <c:smooth val="0"/>
          <c:extLst>
            <c:ext xmlns:c16="http://schemas.microsoft.com/office/drawing/2014/chart" uri="{C3380CC4-5D6E-409C-BE32-E72D297353CC}">
              <c16:uniqueId val="{00000001-C39E-4B20-9134-CF560A1458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c:v>
                </c:pt>
                <c:pt idx="1">
                  <c:v>8.86</c:v>
                </c:pt>
                <c:pt idx="2">
                  <c:v>10.16</c:v>
                </c:pt>
                <c:pt idx="3">
                  <c:v>9.2899999999999991</c:v>
                </c:pt>
                <c:pt idx="4">
                  <c:v>8.6300000000000008</c:v>
                </c:pt>
              </c:numCache>
            </c:numRef>
          </c:val>
          <c:extLst>
            <c:ext xmlns:c16="http://schemas.microsoft.com/office/drawing/2014/chart" uri="{C3380CC4-5D6E-409C-BE32-E72D297353CC}">
              <c16:uniqueId val="{00000000-3786-436C-90CF-CA2A03C648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22.81</c:v>
                </c:pt>
                <c:pt idx="1">
                  <c:v>22</c:v>
                </c:pt>
                <c:pt idx="2">
                  <c:v>22.12</c:v>
                </c:pt>
                <c:pt idx="3">
                  <c:v>23.35</c:v>
                </c:pt>
                <c:pt idx="4">
                  <c:v>22.05</c:v>
                </c:pt>
              </c:numCache>
            </c:numRef>
          </c:val>
          <c:extLst>
            <c:ext xmlns:c16="http://schemas.microsoft.com/office/drawing/2014/chart" uri="{C3380CC4-5D6E-409C-BE32-E72D297353CC}">
              <c16:uniqueId val="{00000001-3786-436C-90CF-CA2A03C648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c:v>
                </c:pt>
                <c:pt idx="1">
                  <c:v>1.19</c:v>
                </c:pt>
                <c:pt idx="2">
                  <c:v>0.77</c:v>
                </c:pt>
                <c:pt idx="3">
                  <c:v>0.91</c:v>
                </c:pt>
                <c:pt idx="4">
                  <c:v>-1.39</c:v>
                </c:pt>
              </c:numCache>
            </c:numRef>
          </c:val>
          <c:smooth val="0"/>
          <c:extLst>
            <c:ext xmlns:c16="http://schemas.microsoft.com/office/drawing/2014/chart" uri="{C3380CC4-5D6E-409C-BE32-E72D297353CC}">
              <c16:uniqueId val="{00000002-3786-436C-90CF-CA2A03C648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0.04</c:v>
                </c:pt>
                <c:pt idx="8">
                  <c:v>#N/A</c:v>
                </c:pt>
                <c:pt idx="9">
                  <c:v>0.03</c:v>
                </c:pt>
              </c:numCache>
            </c:numRef>
          </c:val>
          <c:extLst>
            <c:ext xmlns:c16="http://schemas.microsoft.com/office/drawing/2014/chart" uri="{C3380CC4-5D6E-409C-BE32-E72D297353CC}">
              <c16:uniqueId val="{00000000-5A9B-49E7-B5E1-240CD400C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9B-49E7-B5E1-240CD400C7C1}"/>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2-5A9B-49E7-B5E1-240CD400C7C1}"/>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0.42</c:v>
                </c:pt>
                <c:pt idx="2">
                  <c:v>#N/A</c:v>
                </c:pt>
                <c:pt idx="3">
                  <c:v>0.27</c:v>
                </c:pt>
                <c:pt idx="4">
                  <c:v>#N/A</c:v>
                </c:pt>
                <c:pt idx="5">
                  <c:v>0.2</c:v>
                </c:pt>
                <c:pt idx="6">
                  <c:v>#N/A</c:v>
                </c:pt>
                <c:pt idx="7">
                  <c:v>0.49</c:v>
                </c:pt>
                <c:pt idx="8">
                  <c:v>#N/A</c:v>
                </c:pt>
                <c:pt idx="9">
                  <c:v>0.15</c:v>
                </c:pt>
              </c:numCache>
            </c:numRef>
          </c:val>
          <c:extLst>
            <c:ext xmlns:c16="http://schemas.microsoft.com/office/drawing/2014/chart" uri="{C3380CC4-5D6E-409C-BE32-E72D297353CC}">
              <c16:uniqueId val="{00000003-5A9B-49E7-B5E1-240CD400C7C1}"/>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0.13</c:v>
                </c:pt>
                <c:pt idx="4">
                  <c:v>#N/A</c:v>
                </c:pt>
                <c:pt idx="5">
                  <c:v>0.15</c:v>
                </c:pt>
                <c:pt idx="6">
                  <c:v>#N/A</c:v>
                </c:pt>
                <c:pt idx="7">
                  <c:v>0.17</c:v>
                </c:pt>
                <c:pt idx="8">
                  <c:v>#N/A</c:v>
                </c:pt>
                <c:pt idx="9">
                  <c:v>0.18</c:v>
                </c:pt>
              </c:numCache>
            </c:numRef>
          </c:val>
          <c:extLst>
            <c:ext xmlns:c16="http://schemas.microsoft.com/office/drawing/2014/chart" uri="{C3380CC4-5D6E-409C-BE32-E72D297353CC}">
              <c16:uniqueId val="{00000004-5A9B-49E7-B5E1-240CD400C7C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0.92</c:v>
                </c:pt>
                <c:pt idx="4">
                  <c:v>#N/A</c:v>
                </c:pt>
                <c:pt idx="5">
                  <c:v>0.41</c:v>
                </c:pt>
                <c:pt idx="6">
                  <c:v>#N/A</c:v>
                </c:pt>
                <c:pt idx="7">
                  <c:v>0.48</c:v>
                </c:pt>
                <c:pt idx="8">
                  <c:v>#N/A</c:v>
                </c:pt>
                <c:pt idx="9">
                  <c:v>0.8</c:v>
                </c:pt>
              </c:numCache>
            </c:numRef>
          </c:val>
          <c:extLst>
            <c:ext xmlns:c16="http://schemas.microsoft.com/office/drawing/2014/chart" uri="{C3380CC4-5D6E-409C-BE32-E72D297353CC}">
              <c16:uniqueId val="{00000005-5A9B-49E7-B5E1-240CD400C7C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1.48</c:v>
                </c:pt>
                <c:pt idx="4">
                  <c:v>#N/A</c:v>
                </c:pt>
                <c:pt idx="5">
                  <c:v>1.64</c:v>
                </c:pt>
                <c:pt idx="6">
                  <c:v>#N/A</c:v>
                </c:pt>
                <c:pt idx="7">
                  <c:v>1.47</c:v>
                </c:pt>
                <c:pt idx="8">
                  <c:v>#N/A</c:v>
                </c:pt>
                <c:pt idx="9">
                  <c:v>1.02</c:v>
                </c:pt>
              </c:numCache>
            </c:numRef>
          </c:val>
          <c:extLst>
            <c:ext xmlns:c16="http://schemas.microsoft.com/office/drawing/2014/chart" uri="{C3380CC4-5D6E-409C-BE32-E72D297353CC}">
              <c16:uniqueId val="{00000006-5A9B-49E7-B5E1-240CD400C7C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7.39</c:v>
                </c:pt>
                <c:pt idx="2">
                  <c:v>#N/A</c:v>
                </c:pt>
                <c:pt idx="3">
                  <c:v>7.04</c:v>
                </c:pt>
                <c:pt idx="4">
                  <c:v>#N/A</c:v>
                </c:pt>
                <c:pt idx="5">
                  <c:v>5.61</c:v>
                </c:pt>
                <c:pt idx="6">
                  <c:v>#N/A</c:v>
                </c:pt>
                <c:pt idx="7">
                  <c:v>3.23</c:v>
                </c:pt>
                <c:pt idx="8">
                  <c:v>#N/A</c:v>
                </c:pt>
                <c:pt idx="9">
                  <c:v>4.1399999999999997</c:v>
                </c:pt>
              </c:numCache>
            </c:numRef>
          </c:val>
          <c:extLst>
            <c:ext xmlns:c16="http://schemas.microsoft.com/office/drawing/2014/chart" uri="{C3380CC4-5D6E-409C-BE32-E72D297353CC}">
              <c16:uniqueId val="{00000007-5A9B-49E7-B5E1-240CD400C7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7.89</c:v>
                </c:pt>
                <c:pt idx="2">
                  <c:v>#N/A</c:v>
                </c:pt>
                <c:pt idx="3">
                  <c:v>8.85</c:v>
                </c:pt>
                <c:pt idx="4">
                  <c:v>#N/A</c:v>
                </c:pt>
                <c:pt idx="5">
                  <c:v>10.15</c:v>
                </c:pt>
                <c:pt idx="6">
                  <c:v>#N/A</c:v>
                </c:pt>
                <c:pt idx="7">
                  <c:v>9.2799999999999994</c:v>
                </c:pt>
                <c:pt idx="8">
                  <c:v>#N/A</c:v>
                </c:pt>
                <c:pt idx="9">
                  <c:v>8.6300000000000008</c:v>
                </c:pt>
              </c:numCache>
            </c:numRef>
          </c:val>
          <c:extLst>
            <c:ext xmlns:c16="http://schemas.microsoft.com/office/drawing/2014/chart" uri="{C3380CC4-5D6E-409C-BE32-E72D297353CC}">
              <c16:uniqueId val="{00000008-5A9B-49E7-B5E1-240CD400C7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11.15</c:v>
                </c:pt>
                <c:pt idx="2">
                  <c:v>#N/A</c:v>
                </c:pt>
                <c:pt idx="3">
                  <c:v>11.15</c:v>
                </c:pt>
                <c:pt idx="4">
                  <c:v>#N/A</c:v>
                </c:pt>
                <c:pt idx="5">
                  <c:v>11.43</c:v>
                </c:pt>
                <c:pt idx="6">
                  <c:v>#N/A</c:v>
                </c:pt>
                <c:pt idx="7">
                  <c:v>12.08</c:v>
                </c:pt>
                <c:pt idx="8">
                  <c:v>#N/A</c:v>
                </c:pt>
                <c:pt idx="9">
                  <c:v>12.42</c:v>
                </c:pt>
              </c:numCache>
            </c:numRef>
          </c:val>
          <c:extLst>
            <c:ext xmlns:c16="http://schemas.microsoft.com/office/drawing/2014/chart" uri="{C3380CC4-5D6E-409C-BE32-E72D297353CC}">
              <c16:uniqueId val="{00000009-5A9B-49E7-B5E1-240CD400C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5598</c:v>
                </c:pt>
                <c:pt idx="5">
                  <c:v>5462</c:v>
                </c:pt>
                <c:pt idx="8">
                  <c:v>5392</c:v>
                </c:pt>
                <c:pt idx="11">
                  <c:v>5179</c:v>
                </c:pt>
                <c:pt idx="14">
                  <c:v>4906</c:v>
                </c:pt>
              </c:numCache>
            </c:numRef>
          </c:val>
          <c:extLst>
            <c:ext xmlns:c16="http://schemas.microsoft.com/office/drawing/2014/chart" uri="{C3380CC4-5D6E-409C-BE32-E72D297353CC}">
              <c16:uniqueId val="{00000000-A7A9-4D96-9FD1-0A1D1061D9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A9-4D96-9FD1-0A1D1061D9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1</c:v>
                </c:pt>
                <c:pt idx="9">
                  <c:v>2</c:v>
                </c:pt>
                <c:pt idx="12">
                  <c:v>2</c:v>
                </c:pt>
              </c:numCache>
            </c:numRef>
          </c:val>
          <c:extLst>
            <c:ext xmlns:c16="http://schemas.microsoft.com/office/drawing/2014/chart" uri="{C3380CC4-5D6E-409C-BE32-E72D297353CC}">
              <c16:uniqueId val="{00000002-A7A9-4D96-9FD1-0A1D1061D9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A9-4D96-9FD1-0A1D1061D9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744</c:v>
                </c:pt>
                <c:pt idx="3">
                  <c:v>702</c:v>
                </c:pt>
                <c:pt idx="6">
                  <c:v>634</c:v>
                </c:pt>
                <c:pt idx="9">
                  <c:v>568</c:v>
                </c:pt>
                <c:pt idx="12">
                  <c:v>674</c:v>
                </c:pt>
              </c:numCache>
            </c:numRef>
          </c:val>
          <c:extLst>
            <c:ext xmlns:c16="http://schemas.microsoft.com/office/drawing/2014/chart" uri="{C3380CC4-5D6E-409C-BE32-E72D297353CC}">
              <c16:uniqueId val="{00000004-A7A9-4D96-9FD1-0A1D1061D9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A9-4D96-9FD1-0A1D1061D9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A9-4D96-9FD1-0A1D1061D9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6799</c:v>
                </c:pt>
                <c:pt idx="3">
                  <c:v>6839</c:v>
                </c:pt>
                <c:pt idx="6">
                  <c:v>6559</c:v>
                </c:pt>
                <c:pt idx="9">
                  <c:v>6191</c:v>
                </c:pt>
                <c:pt idx="12">
                  <c:v>5796</c:v>
                </c:pt>
              </c:numCache>
            </c:numRef>
          </c:val>
          <c:extLst>
            <c:ext xmlns:c16="http://schemas.microsoft.com/office/drawing/2014/chart" uri="{C3380CC4-5D6E-409C-BE32-E72D297353CC}">
              <c16:uniqueId val="{00000007-A7A9-4D96-9FD1-0A1D1061D9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1947</c:v>
                </c:pt>
                <c:pt idx="2">
                  <c:v>#N/A</c:v>
                </c:pt>
                <c:pt idx="3">
                  <c:v>#N/A</c:v>
                </c:pt>
                <c:pt idx="4">
                  <c:v>2081</c:v>
                </c:pt>
                <c:pt idx="5">
                  <c:v>#N/A</c:v>
                </c:pt>
                <c:pt idx="6">
                  <c:v>#N/A</c:v>
                </c:pt>
                <c:pt idx="7">
                  <c:v>1802</c:v>
                </c:pt>
                <c:pt idx="8">
                  <c:v>#N/A</c:v>
                </c:pt>
                <c:pt idx="9">
                  <c:v>#N/A</c:v>
                </c:pt>
                <c:pt idx="10">
                  <c:v>1582</c:v>
                </c:pt>
                <c:pt idx="11">
                  <c:v>#N/A</c:v>
                </c:pt>
                <c:pt idx="12">
                  <c:v>#N/A</c:v>
                </c:pt>
                <c:pt idx="13">
                  <c:v>1566</c:v>
                </c:pt>
                <c:pt idx="14">
                  <c:v>#N/A</c:v>
                </c:pt>
              </c:numCache>
            </c:numRef>
          </c:val>
          <c:smooth val="0"/>
          <c:extLst>
            <c:ext xmlns:c16="http://schemas.microsoft.com/office/drawing/2014/chart" uri="{C3380CC4-5D6E-409C-BE32-E72D297353CC}">
              <c16:uniqueId val="{00000008-A7A9-4D96-9FD1-0A1D1061D9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44902</c:v>
                </c:pt>
                <c:pt idx="5">
                  <c:v>42751</c:v>
                </c:pt>
                <c:pt idx="8">
                  <c:v>40390</c:v>
                </c:pt>
                <c:pt idx="11">
                  <c:v>40340</c:v>
                </c:pt>
                <c:pt idx="14">
                  <c:v>42143</c:v>
                </c:pt>
              </c:numCache>
            </c:numRef>
          </c:val>
          <c:extLst>
            <c:ext xmlns:c16="http://schemas.microsoft.com/office/drawing/2014/chart" uri="{C3380CC4-5D6E-409C-BE32-E72D297353CC}">
              <c16:uniqueId val="{00000000-86D7-4935-8B84-844624019A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3382</c:v>
                </c:pt>
                <c:pt idx="5">
                  <c:v>2960</c:v>
                </c:pt>
                <c:pt idx="8">
                  <c:v>2230</c:v>
                </c:pt>
                <c:pt idx="11">
                  <c:v>2332</c:v>
                </c:pt>
                <c:pt idx="14">
                  <c:v>2862</c:v>
                </c:pt>
              </c:numCache>
            </c:numRef>
          </c:val>
          <c:extLst>
            <c:ext xmlns:c16="http://schemas.microsoft.com/office/drawing/2014/chart" uri="{C3380CC4-5D6E-409C-BE32-E72D297353CC}">
              <c16:uniqueId val="{00000001-86D7-4935-8B84-844624019A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23886</c:v>
                </c:pt>
                <c:pt idx="5">
                  <c:v>26986</c:v>
                </c:pt>
                <c:pt idx="8">
                  <c:v>25818</c:v>
                </c:pt>
                <c:pt idx="11">
                  <c:v>27494</c:v>
                </c:pt>
                <c:pt idx="14">
                  <c:v>29715</c:v>
                </c:pt>
              </c:numCache>
            </c:numRef>
          </c:val>
          <c:extLst>
            <c:ext xmlns:c16="http://schemas.microsoft.com/office/drawing/2014/chart" uri="{C3380CC4-5D6E-409C-BE32-E72D297353CC}">
              <c16:uniqueId val="{00000002-86D7-4935-8B84-844624019A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D7-4935-8B84-844624019A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D7-4935-8B84-844624019A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D7-4935-8B84-844624019A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5840</c:v>
                </c:pt>
                <c:pt idx="3">
                  <c:v>5788</c:v>
                </c:pt>
                <c:pt idx="6">
                  <c:v>5805</c:v>
                </c:pt>
                <c:pt idx="9">
                  <c:v>5788</c:v>
                </c:pt>
                <c:pt idx="12">
                  <c:v>5828</c:v>
                </c:pt>
              </c:numCache>
            </c:numRef>
          </c:val>
          <c:extLst>
            <c:ext xmlns:c16="http://schemas.microsoft.com/office/drawing/2014/chart" uri="{C3380CC4-5D6E-409C-BE32-E72D297353CC}">
              <c16:uniqueId val="{00000006-86D7-4935-8B84-844624019A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6D7-4935-8B84-844624019A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5711</c:v>
                </c:pt>
                <c:pt idx="3">
                  <c:v>4834</c:v>
                </c:pt>
                <c:pt idx="6">
                  <c:v>4447</c:v>
                </c:pt>
                <c:pt idx="9">
                  <c:v>7786</c:v>
                </c:pt>
                <c:pt idx="12">
                  <c:v>15622</c:v>
                </c:pt>
              </c:numCache>
            </c:numRef>
          </c:val>
          <c:extLst>
            <c:ext xmlns:c16="http://schemas.microsoft.com/office/drawing/2014/chart" uri="{C3380CC4-5D6E-409C-BE32-E72D297353CC}">
              <c16:uniqueId val="{00000008-86D7-4935-8B84-844624019A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D7-4935-8B84-844624019A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52946</c:v>
                </c:pt>
                <c:pt idx="3">
                  <c:v>51601</c:v>
                </c:pt>
                <c:pt idx="6">
                  <c:v>48595</c:v>
                </c:pt>
                <c:pt idx="9">
                  <c:v>46603</c:v>
                </c:pt>
                <c:pt idx="12">
                  <c:v>46213</c:v>
                </c:pt>
              </c:numCache>
            </c:numRef>
          </c:val>
          <c:extLst>
            <c:ext xmlns:c16="http://schemas.microsoft.com/office/drawing/2014/chart" uri="{C3380CC4-5D6E-409C-BE32-E72D297353CC}">
              <c16:uniqueId val="{0000000A-86D7-4935-8B84-844624019A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D7-4935-8B84-844624019A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7670</c:v>
                </c:pt>
                <c:pt idx="1">
                  <c:v>8238</c:v>
                </c:pt>
                <c:pt idx="2">
                  <c:v>7915</c:v>
                </c:pt>
              </c:numCache>
            </c:numRef>
          </c:val>
          <c:extLst>
            <c:ext xmlns:c16="http://schemas.microsoft.com/office/drawing/2014/chart" uri="{C3380CC4-5D6E-409C-BE32-E72D297353CC}">
              <c16:uniqueId val="{00000000-93EC-46CE-BA59-CC699ADEB5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3477</c:v>
                </c:pt>
                <c:pt idx="1">
                  <c:v>3635</c:v>
                </c:pt>
                <c:pt idx="2">
                  <c:v>3441</c:v>
                </c:pt>
              </c:numCache>
            </c:numRef>
          </c:val>
          <c:extLst>
            <c:ext xmlns:c16="http://schemas.microsoft.com/office/drawing/2014/chart" uri="{C3380CC4-5D6E-409C-BE32-E72D297353CC}">
              <c16:uniqueId val="{00000001-93EC-46CE-BA59-CC699ADEB5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14191</c:v>
                </c:pt>
                <c:pt idx="1">
                  <c:v>14681</c:v>
                </c:pt>
                <c:pt idx="2">
                  <c:v>14354</c:v>
                </c:pt>
              </c:numCache>
            </c:numRef>
          </c:val>
          <c:extLst>
            <c:ext xmlns:c16="http://schemas.microsoft.com/office/drawing/2014/chart" uri="{C3380CC4-5D6E-409C-BE32-E72D297353CC}">
              <c16:uniqueId val="{00000002-93EC-46CE-BA59-CC699ADEB5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単年度における地方債の借入額が償還額を上回らないように抑制してきたことから、地方債残高が年々減少している。これに伴い、元利償還金や算入公債費等も減少傾向となっている。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今後も「経営健全化計画」に基づき、地方債残高や公債費の縮減を図り、健全な財政運営に努める。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減債基金残高のうち満期一括地方債償還の財源として積み立てた額はない。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年の合併以降減少傾向となっている。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これは、地方債の借入額の抑制や繰上償還の実施による地方債現在高の減少、公営企業における地方債残高の減少に伴う公営企業債等繰入見込額の減少によって、将来負担額が減少したためである。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また、充当可能財源等については、財政調整基金の涵養が図られたことにより、充当可能基金が増加している。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今後も後年度への負担を少しでも軽減するよう、公債費等義務的経費の削減を中心とする行財政改革を進め、財政の健全化に努める。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決算剰余金やふるさと納税寄附金等を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単年度の大規模な建設事業等への活用や、地方債の償還等に伴い、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年度間の財源調整や、大規模な普通建設事業費等への活用により、基金残高は大きく減少する見込みとなっている。しかし、引き続き健全な財政運営を行っていくため、事業の選択と集中により経費削減に取り組むとともに、基金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　　　　：道路整備や施設整備、都市計画事業等の建設事業に充当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・ふるさときばいやんせ基金：霧島市きばいやんせ寄附金として寄附された寄附金（主にふるさと納税による）を積み立て、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寄附者の意向を反映した施策の事業に充当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　　　　：一般廃棄物処理施設及び火葬場の整備等に係る事業に充当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　　　　：今後の施設の長寿命化に対応するため、決算剰余金等を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橋梁長寿命化修繕等の特定建設のため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・ふるさときばいやんせ基金：寄附者の意向を踏まえ、観光振興に関する施策や、子育て支援の充実に関する施策などの事業に活用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百万円を取り崩したが、ふるさと納税等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・特定建設事業基金：今後見込まれる公共施設の整備等のため、引き続き、適切に活用していく。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・ふるさときばいやんせ基金：寄附者の意向に沿えるよう、引き続き有効活用していく。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・衛生施設整備基金：新清掃センターの建設に向けて、計画的に基金を積み立て、活用していく。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百万円を積み立てたものの、扶助費をはじめとする社会保障関係費の増に伴う年度間の財源調整を行うため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「経営健全化計画」に基づく財政運営上の数値目標としている財政調整基金の残高は、収支不足額への対応や新清掃センターの整備をはじめとする大規模な社会資本整備を控えていることから、令和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年度まで減少していく見込みである。したがって、健全な財政運営を行いながら、</a:t>
          </a:r>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収支不足額の改善を図り、毎年度の当初予算編成における財政調整基金繰入額の抑制に取り組むこととし、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災害や経済状況の悪化等に対応するため、基金確保に努める。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今後の繰上償還等に充当するため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百万円を積み立てたが、地方債の元利償還金に充当するため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の借入額を償還元金以内に抑制する方針の下、市債残高減少に取り組んでいるが、合併特例債の発行期限である令和７年度まで多くの大規模事業が予定されており、特に新清掃センターの建設事業費が多大な年度は新規借入額が償還元金を超過することが予想される。市債の発行額は、後年度の公債費に与える影響が大きいことから、今後の償還に対応するため基金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123,070
121,813
603.17
79,784,450
76,012,612
3,097,637
35,893,449
46,212,641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地方交付税、国庫支出金等をはじめとする依存財源の比率が高く、依然として類似団体平均を下回る状況である。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引き続き、市税等の徴収強化や未利用財産の処分、</a:t>
          </a:r>
          <a:r>
            <a:rPr lang="ja-JP" altLang="ja-JP" sz="1100" i="0">
              <a:solidFill>
                <a:schemeClr val="dk1"/>
              </a:solidFill>
              <a:effectLst/>
              <a:latin typeface="ＭＳ ゴシック" panose="020B0609070205080204" pitchFamily="49" charset="-128"/>
              <a:ea typeface="ＭＳ ゴシック" panose="020B0609070205080204" pitchFamily="49" charset="-128"/>
              <a:cs typeface="+mn-cs"/>
            </a:rPr>
            <a:t>ふるさと納税や企業版ふるさと納税を活用した歳入の確保、</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公共施設におけるネーミングライツによる収入確保等を通じて自主財源の確保に努める。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類似団体平均、全国平均、県平均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人件費などの一般財源を充当する経常的経費が増加した一方で、公債費が減少したことや地方交付税や地方特例交付金等などの経常一般財源が増加したこと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今後も公債費を中心に経常経費の削減に取り組むとともに、経常一般財源等の確保に努める。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26414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142603</xdr:rowOff>
    </xdr:from>
    <xdr:to>
      <xdr:col>23</xdr:col>
      <xdr:colOff>133350</xdr:colOff>
      <xdr:row>61</xdr:row>
      <xdr:rowOff>12519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42960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142603</xdr:rowOff>
    </xdr:from>
    <xdr:to>
      <xdr:col>19</xdr:col>
      <xdr:colOff>133350</xdr:colOff>
      <xdr:row>61</xdr:row>
      <xdr:rowOff>12519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4296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46265</xdr:rowOff>
    </xdr:from>
    <xdr:to>
      <xdr:col>19</xdr:col>
      <xdr:colOff>184150</xdr:colOff>
      <xdr:row>63</xdr:row>
      <xdr:rowOff>147865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132642</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93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60</xdr:row>
      <xdr:rowOff>142603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160726"/>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128088</xdr:rowOff>
    </xdr:from>
    <xdr:to>
      <xdr:col>15</xdr:col>
      <xdr:colOff>133350</xdr:colOff>
      <xdr:row>63</xdr:row>
      <xdr:rowOff>58238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43015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62</xdr:row>
      <xdr:rowOff>27215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160726"/>
          <a:ext cx="8890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85816</xdr:rowOff>
    </xdr:from>
    <xdr:to>
      <xdr:col>11</xdr:col>
      <xdr:colOff>82550</xdr:colOff>
      <xdr:row>62</xdr:row>
      <xdr:rowOff>15966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743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91803</xdr:rowOff>
    </xdr:from>
    <xdr:to>
      <xdr:col>23</xdr:col>
      <xdr:colOff>184150</xdr:colOff>
      <xdr:row>61</xdr:row>
      <xdr:rowOff>21953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108330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133169</xdr:rowOff>
    </xdr:from>
    <xdr:to>
      <xdr:col>19</xdr:col>
      <xdr:colOff>184150</xdr:colOff>
      <xdr:row>61</xdr:row>
      <xdr:rowOff>63319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73496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18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91803</xdr:rowOff>
    </xdr:from>
    <xdr:to>
      <xdr:col>15</xdr:col>
      <xdr:colOff>133350</xdr:colOff>
      <xdr:row>61</xdr:row>
      <xdr:rowOff>21953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32130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165826</xdr:rowOff>
    </xdr:from>
    <xdr:to>
      <xdr:col>11</xdr:col>
      <xdr:colOff>82550</xdr:colOff>
      <xdr:row>59</xdr:row>
      <xdr:rowOff>95976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106153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147865</xdr:rowOff>
    </xdr:from>
    <xdr:to>
      <xdr:col>7</xdr:col>
      <xdr:colOff>31750</xdr:colOff>
      <xdr:row>62</xdr:row>
      <xdr:rowOff>78015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88192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人件費が依然として類似団体の平均と比較して高い水準にある理由は、本市の職員数には常備消防職員や市立高校職員が含まれているため、人口当たりの職員数が多いことが要因として挙げられる。</a:t>
          </a:r>
        </a:p>
        <a:p>
          <a:r>
            <a:rPr kumimoji="1" lang="ja-JP" altLang="en-US" sz="1100">
              <a:latin typeface="ＭＳ ゴシック" panose="020B0609070205080204" pitchFamily="49" charset="-128"/>
              <a:ea typeface="ＭＳ ゴシック" panose="020B0609070205080204" pitchFamily="49" charset="-128"/>
            </a:rPr>
            <a:t>　今後も「定員管理計画」に基づき限られた人材で効率的・効果的な行政経営を行っていくとともに、「公共施設管理計画」に基づき公共施設の集約化・複合化を図ることで維持管理経費の縮減に努める。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153144</xdr:rowOff>
    </xdr:from>
    <xdr:to>
      <xdr:col>23</xdr:col>
      <xdr:colOff>133350</xdr:colOff>
      <xdr:row>85</xdr:row>
      <xdr:rowOff>117962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554944"/>
          <a:ext cx="838200" cy="13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121507</xdr:rowOff>
    </xdr:from>
    <xdr:to>
      <xdr:col>19</xdr:col>
      <xdr:colOff>133350</xdr:colOff>
      <xdr:row>84</xdr:row>
      <xdr:rowOff>153144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523307"/>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118531</xdr:rowOff>
    </xdr:from>
    <xdr:to>
      <xdr:col>15</xdr:col>
      <xdr:colOff>82550</xdr:colOff>
      <xdr:row>84</xdr:row>
      <xdr:rowOff>121507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520331"/>
          <a:ext cx="8890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78970</xdr:rowOff>
    </xdr:from>
    <xdr:to>
      <xdr:col>11</xdr:col>
      <xdr:colOff>31750</xdr:colOff>
      <xdr:row>84</xdr:row>
      <xdr:rowOff>118531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480770"/>
          <a:ext cx="889000" cy="3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67162</xdr:rowOff>
    </xdr:from>
    <xdr:to>
      <xdr:col>23</xdr:col>
      <xdr:colOff>184150</xdr:colOff>
      <xdr:row>85</xdr:row>
      <xdr:rowOff>168762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6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39239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61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102344</xdr:rowOff>
    </xdr:from>
    <xdr:to>
      <xdr:col>19</xdr:col>
      <xdr:colOff>184150</xdr:colOff>
      <xdr:row>85</xdr:row>
      <xdr:rowOff>32494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0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17271</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59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70707</xdr:rowOff>
    </xdr:from>
    <xdr:to>
      <xdr:col>15</xdr:col>
      <xdr:colOff>133350</xdr:colOff>
      <xdr:row>85</xdr:row>
      <xdr:rowOff>857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4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157084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5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67731</xdr:rowOff>
    </xdr:from>
    <xdr:to>
      <xdr:col>11</xdr:col>
      <xdr:colOff>82550</xdr:colOff>
      <xdr:row>84</xdr:row>
      <xdr:rowOff>169331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4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154108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55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28170</xdr:rowOff>
    </xdr:from>
    <xdr:to>
      <xdr:col>7</xdr:col>
      <xdr:colOff>31750</xdr:colOff>
      <xdr:row>84</xdr:row>
      <xdr:rowOff>129770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4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114547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5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給料表の引き上げ率の相違により、前年度比で</a:t>
          </a:r>
          <a:r>
            <a:rPr lang="en-US" altLang="ja-JP" sz="1100" b="0" i="0">
              <a:solidFill>
                <a:schemeClr val="dk1"/>
              </a:solidFill>
              <a:effectLst/>
              <a:latin typeface="ＭＳ ゴシック" panose="020B0609070205080204" pitchFamily="49" charset="-128"/>
              <a:ea typeface="ＭＳ ゴシック" panose="020B0609070205080204" pitchFamily="49" charset="-128"/>
              <a:cs typeface="+mn-cs"/>
            </a:rPr>
            <a:t>0.1</a:t>
          </a:r>
          <a:r>
            <a:rPr lang="ja-JP" altLang="ja-JP" sz="1100" b="0" i="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今後も職務・職責に応じた給料制度を運用し、国の指数を上回らないよう努める。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245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11641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446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11641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11641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職員数は、段階的な定年引上げに伴い、令和６年４月１日で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1,090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名となったが、人口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人当たりの職員数は全国平均、県平均を下回っており、適正化は図られている。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今後も「定員管理計画」に基づき、限られた人材で効率的、効果的な行政経営を行っていく。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79057</xdr:rowOff>
    </xdr:from>
    <xdr:to>
      <xdr:col>81</xdr:col>
      <xdr:colOff>44450</xdr:colOff>
      <xdr:row>65</xdr:row>
      <xdr:rowOff>127318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223307"/>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75036</xdr:rowOff>
    </xdr:from>
    <xdr:to>
      <xdr:col>77</xdr:col>
      <xdr:colOff>44450</xdr:colOff>
      <xdr:row>65</xdr:row>
      <xdr:rowOff>79057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21928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75036</xdr:rowOff>
    </xdr:from>
    <xdr:to>
      <xdr:col>72</xdr:col>
      <xdr:colOff>203200</xdr:colOff>
      <xdr:row>65</xdr:row>
      <xdr:rowOff>101177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21928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99166</xdr:rowOff>
    </xdr:from>
    <xdr:to>
      <xdr:col>68</xdr:col>
      <xdr:colOff>152400</xdr:colOff>
      <xdr:row>65</xdr:row>
      <xdr:rowOff>101177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4341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76518</xdr:rowOff>
    </xdr:from>
    <xdr:to>
      <xdr:col>81</xdr:col>
      <xdr:colOff>95250</xdr:colOff>
      <xdr:row>66</xdr:row>
      <xdr:rowOff>6668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48595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28257</xdr:rowOff>
    </xdr:from>
    <xdr:to>
      <xdr:col>77</xdr:col>
      <xdr:colOff>95250</xdr:colOff>
      <xdr:row>65</xdr:row>
      <xdr:rowOff>129857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114634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24236</xdr:rowOff>
    </xdr:from>
    <xdr:to>
      <xdr:col>73</xdr:col>
      <xdr:colOff>44450</xdr:colOff>
      <xdr:row>65</xdr:row>
      <xdr:rowOff>125836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110613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2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50377</xdr:rowOff>
    </xdr:from>
    <xdr:to>
      <xdr:col>68</xdr:col>
      <xdr:colOff>203200</xdr:colOff>
      <xdr:row>65</xdr:row>
      <xdr:rowOff>151977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136754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48366</xdr:rowOff>
    </xdr:from>
    <xdr:to>
      <xdr:col>64</xdr:col>
      <xdr:colOff>152400</xdr:colOff>
      <xdr:row>65</xdr:row>
      <xdr:rowOff>149966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134743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実質公債比率は、年々減少傾向にあり、前年度から</a:t>
          </a:r>
          <a:r>
            <a:rPr kumimoji="1" lang="en-US" altLang="ja-JP" sz="1100">
              <a:latin typeface="ＭＳ ゴシック" panose="020B0609070205080204" pitchFamily="49" charset="-128"/>
              <a:ea typeface="ＭＳ ゴシック" panose="020B0609070205080204" pitchFamily="49" charset="-128"/>
            </a:rPr>
            <a:t>0.7</a:t>
          </a:r>
          <a:r>
            <a:rPr kumimoji="1" lang="ja-JP" altLang="en-US" sz="1100">
              <a:latin typeface="ＭＳ ゴシック" panose="020B0609070205080204" pitchFamily="49" charset="-128"/>
              <a:ea typeface="ＭＳ ゴシック" panose="020B0609070205080204" pitchFamily="49" charset="-128"/>
            </a:rPr>
            <a:t>ポイント改善した。全国平均や類似団体平均も依然として上回っている。</a:t>
          </a:r>
        </a:p>
        <a:p>
          <a:r>
            <a:rPr kumimoji="1" lang="ja-JP" altLang="en-US" sz="1100">
              <a:latin typeface="ＭＳ ゴシック" panose="020B0609070205080204" pitchFamily="49" charset="-128"/>
              <a:ea typeface="ＭＳ ゴシック" panose="020B0609070205080204" pitchFamily="49" charset="-128"/>
            </a:rPr>
            <a:t>　「経営健全化計画」に基づき、後年度の財源見通しや財政負担の限度を考慮しつつ、今後控えている大規模な事業に備え、活用事業の整理・縮小を図り、地方債残高及び公債費の縮減に取り組む。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127907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7692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13909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573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25400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平成</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年度の合併以降年々減少し、平成</a:t>
          </a:r>
          <a:r>
            <a:rPr kumimoji="1" lang="en-US" altLang="ja-JP" sz="1100">
              <a:latin typeface="ＭＳ ゴシック" panose="020B0609070205080204" pitchFamily="49" charset="-128"/>
              <a:ea typeface="ＭＳ ゴシック" panose="020B0609070205080204" pitchFamily="49" charset="-128"/>
            </a:rPr>
            <a:t>28</a:t>
          </a:r>
          <a:r>
            <a:rPr kumimoji="1" lang="ja-JP" altLang="en-US" sz="1100">
              <a:latin typeface="ＭＳ ゴシック" panose="020B0609070205080204" pitchFamily="49" charset="-128"/>
              <a:ea typeface="ＭＳ ゴシック" panose="020B0609070205080204" pitchFamily="49" charset="-128"/>
            </a:rPr>
            <a:t>年度から充当可能財源等が将来負担額を上回っている。これは、地方債残高借入れの抑制に伴い地方債残高が減少したことによるものである。</a:t>
          </a:r>
        </a:p>
        <a:p>
          <a:r>
            <a:rPr kumimoji="1" lang="ja-JP" altLang="en-US" sz="1100">
              <a:latin typeface="ＭＳ ゴシック" panose="020B0609070205080204" pitchFamily="49" charset="-128"/>
              <a:ea typeface="ＭＳ ゴシック" panose="020B0609070205080204" pitchFamily="49" charset="-128"/>
            </a:rPr>
            <a:t>　今後も「経営健全化計画」を踏まえ、持続可能な健全財政を図り、将来負担の軽減に努める。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123,070
121,813
603.17
79,784,450
76,012,612
3,097,637
35,893,449
46,212,641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市の面積が広く、市立高校を有するほか、単独で消防本部を設置しているなど、都市構造の違いにより、人口当たりの職員数が類似団体平均より多いため、経常経費における人件費の割合も上回っている。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今後も、市民サービスの低下を招くことがないよう留意しながら、職員定数の管理に努める。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0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類似団体平均、全国平均を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今後も「公共施設管理計画」に基づき施設運営の見直しを行うことで運営コストを縮減するとともに、施設の維持管理業務の効率化に取り組み、財政負担の縮減や平準化を図る。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19558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82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19558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2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44704</xdr:rowOff>
    </xdr:from>
    <xdr:to>
      <xdr:col>73</xdr:col>
      <xdr:colOff>180975</xdr:colOff>
      <xdr:row>15</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450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145288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147591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全国平均、県平均を上回っており、合併以降、経常経費における扶助費の割合は増加傾向である。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社会保障関係費は全国的に増加傾向にあり、国の政策に左右される部分が大きいが、単独事業の見直しを行うなど、引き続き適正な執行に努める。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77470</xdr:rowOff>
    </xdr:from>
    <xdr:to>
      <xdr:col>24</xdr:col>
      <xdr:colOff>25400</xdr:colOff>
      <xdr:row>57</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5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xdr:rowOff>
    </xdr:from>
    <xdr:to>
      <xdr:col>19</xdr:col>
      <xdr:colOff>187325</xdr:colOff>
      <xdr:row>57</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89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57</xdr:row>
      <xdr:rowOff>16510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57</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0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26670</xdr:rowOff>
    </xdr:from>
    <xdr:to>
      <xdr:col>24</xdr:col>
      <xdr:colOff>76200</xdr:colOff>
      <xdr:row>57</xdr:row>
      <xdr:rowOff>128270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43197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41910</xdr:rowOff>
    </xdr:from>
    <xdr:to>
      <xdr:col>20</xdr:col>
      <xdr:colOff>38100</xdr:colOff>
      <xdr:row>57</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137160</xdr:rowOff>
    </xdr:from>
    <xdr:to>
      <xdr:col>15</xdr:col>
      <xdr:colOff>149225</xdr:colOff>
      <xdr:row>57</xdr:row>
      <xdr:rowOff>67310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52087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ポイント上昇したものの、類似団体平均、全国平均、県平均を下回っている。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今後も、公共施設等の適正な維持管理や、特別会計や公営企業会計の経営健全化に努め、より一層の経費節減を図る。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68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67128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23585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121557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92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類似団体平均、全国平均、県平均を大きく下回っている。要因として、一部事務組合に対する負担金が少ないことが挙げられる。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理由は、経常的経費における病院事業会計への補助金が繰出基準の見直しにより、増加したためである。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今後も「経営健全化計画」及び「補助金等交付指針」に基づき、費用対効果や負担のあり方を精査して補助金の見直しに取り組み、経費の縮減に努める。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122428</xdr:rowOff>
    </xdr:from>
    <xdr:to>
      <xdr:col>82</xdr:col>
      <xdr:colOff>107950</xdr:colOff>
      <xdr:row>32</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6088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122428</xdr:rowOff>
    </xdr:from>
    <xdr:to>
      <xdr:col>78</xdr:col>
      <xdr:colOff>69850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6088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104140</xdr:rowOff>
    </xdr:from>
    <xdr:to>
      <xdr:col>73</xdr:col>
      <xdr:colOff>180975</xdr:colOff>
      <xdr:row>32</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590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104140</xdr:rowOff>
    </xdr:from>
    <xdr:to>
      <xdr:col>69</xdr:col>
      <xdr:colOff>92075</xdr:colOff>
      <xdr:row>32</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590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80772</xdr:rowOff>
    </xdr:from>
    <xdr:to>
      <xdr:col>82</xdr:col>
      <xdr:colOff>158750</xdr:colOff>
      <xdr:row>33</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160799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71628</xdr:rowOff>
    </xdr:from>
    <xdr:to>
      <xdr:col>78</xdr:col>
      <xdr:colOff>120650</xdr:colOff>
      <xdr:row>33</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11955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3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99060</xdr:rowOff>
    </xdr:from>
    <xdr:to>
      <xdr:col>74</xdr:col>
      <xdr:colOff>31750</xdr:colOff>
      <xdr:row>33</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39387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53340</xdr:rowOff>
    </xdr:from>
    <xdr:to>
      <xdr:col>69</xdr:col>
      <xdr:colOff>142875</xdr:colOff>
      <xdr:row>32</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53340</xdr:rowOff>
    </xdr:from>
    <xdr:to>
      <xdr:col>65</xdr:col>
      <xdr:colOff>53975</xdr:colOff>
      <xdr:row>32</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165117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地方債の償還金は、類似団体平均に比べ多くなっているものの、地方債借入額を抑制していることなどから、地方債残高は合併以降大幅に減少している。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今後も、持続可能な健全財政を確立するため、「経営健全化計画」に基づき、公債費の縮減に努める。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37846</xdr:rowOff>
    </xdr:from>
    <xdr:to>
      <xdr:col>24</xdr:col>
      <xdr:colOff>25400</xdr:colOff>
      <xdr:row>79</xdr:row>
      <xdr:rowOff>165863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82396"/>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7104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85852</xdr:rowOff>
    </xdr:from>
    <xdr:to>
      <xdr:col>15</xdr:col>
      <xdr:colOff>98425</xdr:colOff>
      <xdr:row>80</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0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85852</xdr:rowOff>
    </xdr:from>
    <xdr:to>
      <xdr:col>11</xdr:col>
      <xdr:colOff>9525</xdr:colOff>
      <xdr:row>81</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018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35052</xdr:rowOff>
    </xdr:from>
    <xdr:to>
      <xdr:col>15</xdr:col>
      <xdr:colOff>149225</xdr:colOff>
      <xdr:row>80</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121429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35052</xdr:rowOff>
    </xdr:from>
    <xdr:to>
      <xdr:col>11</xdr:col>
      <xdr:colOff>60325</xdr:colOff>
      <xdr:row>80</xdr:row>
      <xdr:rowOff>136652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類似団体に比べ、経常収支比率における公債費の割合が高いため、同団体平均を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今後も「経営健全化計画」に基づき、各経費の削減に係る取組を進める。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72137</xdr:rowOff>
    </xdr:from>
    <xdr:to>
      <xdr:col>82</xdr:col>
      <xdr:colOff>107950</xdr:colOff>
      <xdr:row>81</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102337"/>
          <a:ext cx="0" cy="7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158513</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84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72137</xdr:rowOff>
    </xdr:from>
    <xdr:to>
      <xdr:col>82</xdr:col>
      <xdr:colOff>196850</xdr:colOff>
      <xdr:row>76</xdr:row>
      <xdr:rowOff>72137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10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57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126001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9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153924</xdr:rowOff>
    </xdr:from>
    <xdr:to>
      <xdr:col>82</xdr:col>
      <xdr:colOff>158750</xdr:colOff>
      <xdr:row>79</xdr:row>
      <xdr:rowOff>84074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26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85344</xdr:rowOff>
    </xdr:from>
    <xdr:to>
      <xdr:col>78</xdr:col>
      <xdr:colOff>120650</xdr:colOff>
      <xdr:row>79</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45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1430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xdr:rowOff>
    </xdr:from>
    <xdr:to>
      <xdr:col>74</xdr:col>
      <xdr:colOff>31750</xdr:colOff>
      <xdr:row>78</xdr:row>
      <xdr:rowOff>113792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143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101364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13710</xdr:rowOff>
    </xdr:from>
    <xdr:to>
      <xdr:col>29</xdr:col>
      <xdr:colOff>127000</xdr:colOff>
      <xdr:row>15</xdr:row>
      <xdr:rowOff>127019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3085"/>
          <a:ext cx="647700" cy="11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127019</xdr:rowOff>
    </xdr:from>
    <xdr:to>
      <xdr:col>26</xdr:col>
      <xdr:colOff>50800</xdr:colOff>
      <xdr:row>15</xdr:row>
      <xdr:rowOff>168510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6394"/>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153765</xdr:rowOff>
    </xdr:from>
    <xdr:to>
      <xdr:col>22</xdr:col>
      <xdr:colOff>114300</xdr:colOff>
      <xdr:row>15</xdr:row>
      <xdr:rowOff>168510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73140"/>
          <a:ext cx="6985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153765</xdr:rowOff>
    </xdr:from>
    <xdr:to>
      <xdr:col>18</xdr:col>
      <xdr:colOff>177800</xdr:colOff>
      <xdr:row>15</xdr:row>
      <xdr:rowOff>155499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3140"/>
          <a:ext cx="69850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134360</xdr:rowOff>
    </xdr:from>
    <xdr:to>
      <xdr:col>29</xdr:col>
      <xdr:colOff>177800</xdr:colOff>
      <xdr:row>15</xdr:row>
      <xdr:rowOff>64510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150887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76219</xdr:rowOff>
    </xdr:from>
    <xdr:to>
      <xdr:col>26</xdr:col>
      <xdr:colOff>101600</xdr:colOff>
      <xdr:row>16</xdr:row>
      <xdr:rowOff>6369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16546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117710</xdr:rowOff>
    </xdr:from>
    <xdr:to>
      <xdr:col>22</xdr:col>
      <xdr:colOff>165100</xdr:colOff>
      <xdr:row>16</xdr:row>
      <xdr:rowOff>47860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58037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102965</xdr:rowOff>
    </xdr:from>
    <xdr:to>
      <xdr:col>19</xdr:col>
      <xdr:colOff>38100</xdr:colOff>
      <xdr:row>16</xdr:row>
      <xdr:rowOff>33115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43292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104699</xdr:rowOff>
    </xdr:from>
    <xdr:to>
      <xdr:col>15</xdr:col>
      <xdr:colOff>101600</xdr:colOff>
      <xdr:row>16</xdr:row>
      <xdr:rowOff>34849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2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45026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9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79184</xdr:rowOff>
    </xdr:from>
    <xdr:to>
      <xdr:col>29</xdr:col>
      <xdr:colOff>127000</xdr:colOff>
      <xdr:row>35</xdr:row>
      <xdr:rowOff>80137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89534"/>
          <a:ext cx="6477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14795</xdr:rowOff>
    </xdr:from>
    <xdr:to>
      <xdr:col>26</xdr:col>
      <xdr:colOff>50800</xdr:colOff>
      <xdr:row>35</xdr:row>
      <xdr:rowOff>79184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25145"/>
          <a:ext cx="698500" cy="64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272999</xdr:rowOff>
    </xdr:from>
    <xdr:to>
      <xdr:col>22</xdr:col>
      <xdr:colOff>114300</xdr:colOff>
      <xdr:row>35</xdr:row>
      <xdr:rowOff>14795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40449"/>
          <a:ext cx="698500" cy="84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272999</xdr:rowOff>
    </xdr:from>
    <xdr:to>
      <xdr:col>18</xdr:col>
      <xdr:colOff>177800</xdr:colOff>
      <xdr:row>34</xdr:row>
      <xdr:rowOff>314528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40449"/>
          <a:ext cx="6985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29337</xdr:rowOff>
    </xdr:from>
    <xdr:to>
      <xdr:col>29</xdr:col>
      <xdr:colOff>177800</xdr:colOff>
      <xdr:row>35</xdr:row>
      <xdr:rowOff>130937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3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217314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8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28384</xdr:rowOff>
    </xdr:from>
    <xdr:to>
      <xdr:col>26</xdr:col>
      <xdr:colOff>101600</xdr:colOff>
      <xdr:row>35</xdr:row>
      <xdr:rowOff>129984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3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140161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07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306895</xdr:rowOff>
    </xdr:from>
    <xdr:to>
      <xdr:col>22</xdr:col>
      <xdr:colOff>165100</xdr:colOff>
      <xdr:row>35</xdr:row>
      <xdr:rowOff>65595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7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75773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222199</xdr:rowOff>
    </xdr:from>
    <xdr:to>
      <xdr:col>19</xdr:col>
      <xdr:colOff>38100</xdr:colOff>
      <xdr:row>34</xdr:row>
      <xdr:rowOff>323799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333976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263728</xdr:rowOff>
    </xdr:from>
    <xdr:to>
      <xdr:col>15</xdr:col>
      <xdr:colOff>101600</xdr:colOff>
      <xdr:row>35</xdr:row>
      <xdr:rowOff>22428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0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123,070
121,813
603.17
79,784,450
76,012,612
3,097,637
35,893,449
46,212,641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68537</xdr:rowOff>
    </xdr:from>
    <xdr:to>
      <xdr:col>24</xdr:col>
      <xdr:colOff>63500</xdr:colOff>
      <xdr:row>33</xdr:row>
      <xdr:rowOff>33858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54937"/>
          <a:ext cx="838200" cy="1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33858</xdr:rowOff>
    </xdr:from>
    <xdr:to>
      <xdr:col>19</xdr:col>
      <xdr:colOff>177800</xdr:colOff>
      <xdr:row>33</xdr:row>
      <xdr:rowOff>73063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91708"/>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56032</xdr:rowOff>
    </xdr:from>
    <xdr:to>
      <xdr:col>15</xdr:col>
      <xdr:colOff>50800</xdr:colOff>
      <xdr:row>33</xdr:row>
      <xdr:rowOff>73063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71388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27960</xdr:rowOff>
    </xdr:from>
    <xdr:to>
      <xdr:col>10</xdr:col>
      <xdr:colOff>114300</xdr:colOff>
      <xdr:row>33</xdr:row>
      <xdr:rowOff>56032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685810"/>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17737</xdr:rowOff>
    </xdr:from>
    <xdr:to>
      <xdr:col>24</xdr:col>
      <xdr:colOff>114300</xdr:colOff>
      <xdr:row>32</xdr:row>
      <xdr:rowOff>119337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40614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5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154508</xdr:rowOff>
    </xdr:from>
    <xdr:to>
      <xdr:col>20</xdr:col>
      <xdr:colOff>38100</xdr:colOff>
      <xdr:row>33</xdr:row>
      <xdr:rowOff>84658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101185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1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22263</xdr:rowOff>
    </xdr:from>
    <xdr:to>
      <xdr:col>15</xdr:col>
      <xdr:colOff>101600</xdr:colOff>
      <xdr:row>33</xdr:row>
      <xdr:rowOff>123863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140390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5232</xdr:rowOff>
    </xdr:from>
    <xdr:to>
      <xdr:col>10</xdr:col>
      <xdr:colOff>165100</xdr:colOff>
      <xdr:row>33</xdr:row>
      <xdr:rowOff>106832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123359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3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148610</xdr:rowOff>
    </xdr:from>
    <xdr:to>
      <xdr:col>6</xdr:col>
      <xdr:colOff>38100</xdr:colOff>
      <xdr:row>33</xdr:row>
      <xdr:rowOff>78760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95287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42512</xdr:rowOff>
    </xdr:from>
    <xdr:to>
      <xdr:col>24</xdr:col>
      <xdr:colOff>63500</xdr:colOff>
      <xdr:row>57</xdr:row>
      <xdr:rowOff>105867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5162"/>
          <a:ext cx="8382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105867</xdr:rowOff>
    </xdr:from>
    <xdr:to>
      <xdr:col>19</xdr:col>
      <xdr:colOff>177800</xdr:colOff>
      <xdr:row>57</xdr:row>
      <xdr:rowOff>110113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8517"/>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110113</xdr:rowOff>
    </xdr:from>
    <xdr:to>
      <xdr:col>15</xdr:col>
      <xdr:colOff>50800</xdr:colOff>
      <xdr:row>57</xdr:row>
      <xdr:rowOff>126066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2763"/>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126066</xdr:rowOff>
    </xdr:from>
    <xdr:to>
      <xdr:col>10</xdr:col>
      <xdr:colOff>114300</xdr:colOff>
      <xdr:row>58</xdr:row>
      <xdr:rowOff>564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716"/>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163162</xdr:rowOff>
    </xdr:from>
    <xdr:to>
      <xdr:col>24</xdr:col>
      <xdr:colOff>114300</xdr:colOff>
      <xdr:row>57</xdr:row>
      <xdr:rowOff>93312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141589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55067</xdr:rowOff>
    </xdr:from>
    <xdr:to>
      <xdr:col>20</xdr:col>
      <xdr:colOff>38100</xdr:colOff>
      <xdr:row>57</xdr:row>
      <xdr:rowOff>156667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59313</xdr:rowOff>
    </xdr:from>
    <xdr:to>
      <xdr:col>15</xdr:col>
      <xdr:colOff>101600</xdr:colOff>
      <xdr:row>57</xdr:row>
      <xdr:rowOff>160913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152040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75266</xdr:rowOff>
    </xdr:from>
    <xdr:to>
      <xdr:col>10</xdr:col>
      <xdr:colOff>165100</xdr:colOff>
      <xdr:row>58</xdr:row>
      <xdr:rowOff>5416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121214</xdr:rowOff>
    </xdr:from>
    <xdr:to>
      <xdr:col>6</xdr:col>
      <xdr:colOff>38100</xdr:colOff>
      <xdr:row>58</xdr:row>
      <xdr:rowOff>51364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42491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39173</xdr:rowOff>
    </xdr:from>
    <xdr:to>
      <xdr:col>24</xdr:col>
      <xdr:colOff>63500</xdr:colOff>
      <xdr:row>76</xdr:row>
      <xdr:rowOff>78493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69373"/>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69748</xdr:rowOff>
    </xdr:from>
    <xdr:to>
      <xdr:col>19</xdr:col>
      <xdr:colOff>177800</xdr:colOff>
      <xdr:row>76</xdr:row>
      <xdr:rowOff>78493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99948"/>
          <a:ext cx="8890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68377</xdr:rowOff>
    </xdr:from>
    <xdr:to>
      <xdr:col>15</xdr:col>
      <xdr:colOff>50800</xdr:colOff>
      <xdr:row>76</xdr:row>
      <xdr:rowOff>69748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9857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68377</xdr:rowOff>
    </xdr:from>
    <xdr:to>
      <xdr:col>10</xdr:col>
      <xdr:colOff>114300</xdr:colOff>
      <xdr:row>76</xdr:row>
      <xdr:rowOff>99409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98577"/>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159823</xdr:rowOff>
    </xdr:from>
    <xdr:to>
      <xdr:col>24</xdr:col>
      <xdr:colOff>114300</xdr:colOff>
      <xdr:row>76</xdr:row>
      <xdr:rowOff>89973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27693</xdr:rowOff>
    </xdr:from>
    <xdr:to>
      <xdr:col>20</xdr:col>
      <xdr:colOff>38100</xdr:colOff>
      <xdr:row>76</xdr:row>
      <xdr:rowOff>129293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145819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18948</xdr:rowOff>
    </xdr:from>
    <xdr:to>
      <xdr:col>15</xdr:col>
      <xdr:colOff>101600</xdr:colOff>
      <xdr:row>76</xdr:row>
      <xdr:rowOff>120548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137075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2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17577</xdr:rowOff>
    </xdr:from>
    <xdr:to>
      <xdr:col>10</xdr:col>
      <xdr:colOff>165100</xdr:colOff>
      <xdr:row>76</xdr:row>
      <xdr:rowOff>119177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135703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48609</xdr:rowOff>
    </xdr:from>
    <xdr:to>
      <xdr:col>6</xdr:col>
      <xdr:colOff>38100</xdr:colOff>
      <xdr:row>76</xdr:row>
      <xdr:rowOff>150209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166736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127612</xdr:rowOff>
    </xdr:from>
    <xdr:to>
      <xdr:col>24</xdr:col>
      <xdr:colOff>63500</xdr:colOff>
      <xdr:row>95</xdr:row>
      <xdr:rowOff>11830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243912"/>
          <a:ext cx="838200" cy="5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11830</xdr:rowOff>
    </xdr:from>
    <xdr:to>
      <xdr:col>19</xdr:col>
      <xdr:colOff>177800</xdr:colOff>
      <xdr:row>96</xdr:row>
      <xdr:rowOff>2384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299580"/>
          <a:ext cx="889000" cy="16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5228</xdr:rowOff>
    </xdr:from>
    <xdr:to>
      <xdr:col>15</xdr:col>
      <xdr:colOff>50800</xdr:colOff>
      <xdr:row>96</xdr:row>
      <xdr:rowOff>2384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292978"/>
          <a:ext cx="889000" cy="1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5228</xdr:rowOff>
    </xdr:from>
    <xdr:to>
      <xdr:col>10</xdr:col>
      <xdr:colOff>114300</xdr:colOff>
      <xdr:row>96</xdr:row>
      <xdr:rowOff>130528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92978"/>
          <a:ext cx="889000" cy="29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76812</xdr:rowOff>
    </xdr:from>
    <xdr:to>
      <xdr:col>24</xdr:col>
      <xdr:colOff>114300</xdr:colOff>
      <xdr:row>95</xdr:row>
      <xdr:rowOff>6962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1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99689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04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132480</xdr:rowOff>
    </xdr:from>
    <xdr:to>
      <xdr:col>20</xdr:col>
      <xdr:colOff>38100</xdr:colOff>
      <xdr:row>95</xdr:row>
      <xdr:rowOff>62630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24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79157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02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123034</xdr:rowOff>
    </xdr:from>
    <xdr:to>
      <xdr:col>15</xdr:col>
      <xdr:colOff>101600</xdr:colOff>
      <xdr:row>96</xdr:row>
      <xdr:rowOff>53184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69711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1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125878</xdr:rowOff>
    </xdr:from>
    <xdr:to>
      <xdr:col>10</xdr:col>
      <xdr:colOff>165100</xdr:colOff>
      <xdr:row>95</xdr:row>
      <xdr:rowOff>56028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72555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0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79728</xdr:rowOff>
    </xdr:from>
    <xdr:to>
      <xdr:col>6</xdr:col>
      <xdr:colOff>38100</xdr:colOff>
      <xdr:row>97</xdr:row>
      <xdr:rowOff>9878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3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26405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31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80133</xdr:rowOff>
    </xdr:from>
    <xdr:to>
      <xdr:col>55</xdr:col>
      <xdr:colOff>0</xdr:colOff>
      <xdr:row>36</xdr:row>
      <xdr:rowOff>118342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52333"/>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89996</xdr:rowOff>
    </xdr:from>
    <xdr:to>
      <xdr:col>50</xdr:col>
      <xdr:colOff>114300</xdr:colOff>
      <xdr:row>36</xdr:row>
      <xdr:rowOff>118342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62196"/>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89996</xdr:rowOff>
    </xdr:from>
    <xdr:to>
      <xdr:col>45</xdr:col>
      <xdr:colOff>177800</xdr:colOff>
      <xdr:row>36</xdr:row>
      <xdr:rowOff>125004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62196"/>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81559</xdr:rowOff>
    </xdr:from>
    <xdr:to>
      <xdr:col>41</xdr:col>
      <xdr:colOff>50800</xdr:colOff>
      <xdr:row>36</xdr:row>
      <xdr:rowOff>125004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25059"/>
          <a:ext cx="889000" cy="107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29333</xdr:rowOff>
    </xdr:from>
    <xdr:to>
      <xdr:col>55</xdr:col>
      <xdr:colOff>50800</xdr:colOff>
      <xdr:row>36</xdr:row>
      <xdr:rowOff>130933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0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52210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67542</xdr:rowOff>
    </xdr:from>
    <xdr:to>
      <xdr:col>50</xdr:col>
      <xdr:colOff>165100</xdr:colOff>
      <xdr:row>36</xdr:row>
      <xdr:rowOff>169142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160269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39196</xdr:rowOff>
    </xdr:from>
    <xdr:to>
      <xdr:col>46</xdr:col>
      <xdr:colOff>38100</xdr:colOff>
      <xdr:row>36</xdr:row>
      <xdr:rowOff>140796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131923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74204</xdr:rowOff>
    </xdr:from>
    <xdr:to>
      <xdr:col>41</xdr:col>
      <xdr:colOff>101600</xdr:colOff>
      <xdr:row>37</xdr:row>
      <xdr:rowOff>4354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166931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30759</xdr:rowOff>
    </xdr:from>
    <xdr:to>
      <xdr:col>36</xdr:col>
      <xdr:colOff>165100</xdr:colOff>
      <xdr:row>30</xdr:row>
      <xdr:rowOff>132359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123486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72938</xdr:rowOff>
    </xdr:from>
    <xdr:to>
      <xdr:col>55</xdr:col>
      <xdr:colOff>0</xdr:colOff>
      <xdr:row>54</xdr:row>
      <xdr:rowOff>127453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159788"/>
          <a:ext cx="838200" cy="2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127453</xdr:rowOff>
    </xdr:from>
    <xdr:to>
      <xdr:col>50</xdr:col>
      <xdr:colOff>114300</xdr:colOff>
      <xdr:row>55</xdr:row>
      <xdr:rowOff>155832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385753"/>
          <a:ext cx="889000" cy="1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99673</xdr:rowOff>
    </xdr:from>
    <xdr:to>
      <xdr:col>45</xdr:col>
      <xdr:colOff>177800</xdr:colOff>
      <xdr:row>55</xdr:row>
      <xdr:rowOff>155832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29423"/>
          <a:ext cx="889000" cy="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120737</xdr:rowOff>
    </xdr:from>
    <xdr:to>
      <xdr:col>41</xdr:col>
      <xdr:colOff>50800</xdr:colOff>
      <xdr:row>55</xdr:row>
      <xdr:rowOff>99673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379037"/>
          <a:ext cx="889000" cy="1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22138</xdr:rowOff>
    </xdr:from>
    <xdr:to>
      <xdr:col>55</xdr:col>
      <xdr:colOff>50800</xdr:colOff>
      <xdr:row>53</xdr:row>
      <xdr:rowOff>123738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1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45015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96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76653</xdr:rowOff>
    </xdr:from>
    <xdr:to>
      <xdr:col>50</xdr:col>
      <xdr:colOff>165100</xdr:colOff>
      <xdr:row>55</xdr:row>
      <xdr:rowOff>6803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23330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1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105032</xdr:rowOff>
    </xdr:from>
    <xdr:to>
      <xdr:col>46</xdr:col>
      <xdr:colOff>38100</xdr:colOff>
      <xdr:row>56</xdr:row>
      <xdr:rowOff>35182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51709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1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48873</xdr:rowOff>
    </xdr:from>
    <xdr:to>
      <xdr:col>41</xdr:col>
      <xdr:colOff>101600</xdr:colOff>
      <xdr:row>55</xdr:row>
      <xdr:rowOff>150473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69937</xdr:rowOff>
    </xdr:from>
    <xdr:to>
      <xdr:col>36</xdr:col>
      <xdr:colOff>165100</xdr:colOff>
      <xdr:row>55</xdr:row>
      <xdr:rowOff>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84036</xdr:rowOff>
    </xdr:from>
    <xdr:to>
      <xdr:col>55</xdr:col>
      <xdr:colOff>0</xdr:colOff>
      <xdr:row>75</xdr:row>
      <xdr:rowOff>114074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599886"/>
          <a:ext cx="838200" cy="37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114074</xdr:rowOff>
    </xdr:from>
    <xdr:to>
      <xdr:col>50</xdr:col>
      <xdr:colOff>114300</xdr:colOff>
      <xdr:row>76</xdr:row>
      <xdr:rowOff>54683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72824"/>
          <a:ext cx="889000" cy="1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54683</xdr:rowOff>
    </xdr:from>
    <xdr:to>
      <xdr:col>45</xdr:col>
      <xdr:colOff>177800</xdr:colOff>
      <xdr:row>76</xdr:row>
      <xdr:rowOff>170721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084883"/>
          <a:ext cx="889000" cy="1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10313</xdr:rowOff>
    </xdr:from>
    <xdr:to>
      <xdr:col>41</xdr:col>
      <xdr:colOff>50800</xdr:colOff>
      <xdr:row>76</xdr:row>
      <xdr:rowOff>170721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040513"/>
          <a:ext cx="889000" cy="1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33236</xdr:rowOff>
    </xdr:from>
    <xdr:to>
      <xdr:col>55</xdr:col>
      <xdr:colOff>50800</xdr:colOff>
      <xdr:row>73</xdr:row>
      <xdr:rowOff>134836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5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56113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4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63274</xdr:rowOff>
    </xdr:from>
    <xdr:to>
      <xdr:col>50</xdr:col>
      <xdr:colOff>165100</xdr:colOff>
      <xdr:row>75</xdr:row>
      <xdr:rowOff>164874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9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9951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6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3883</xdr:rowOff>
    </xdr:from>
    <xdr:to>
      <xdr:col>46</xdr:col>
      <xdr:colOff>38100</xdr:colOff>
      <xdr:row>76</xdr:row>
      <xdr:rowOff>105483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119921</xdr:rowOff>
    </xdr:from>
    <xdr:to>
      <xdr:col>41</xdr:col>
      <xdr:colOff>101600</xdr:colOff>
      <xdr:row>77</xdr:row>
      <xdr:rowOff>50071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66598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130963</xdr:rowOff>
    </xdr:from>
    <xdr:to>
      <xdr:col>36</xdr:col>
      <xdr:colOff>165100</xdr:colOff>
      <xdr:row>76</xdr:row>
      <xdr:rowOff>61113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77640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22930</xdr:rowOff>
    </xdr:from>
    <xdr:to>
      <xdr:col>55</xdr:col>
      <xdr:colOff>0</xdr:colOff>
      <xdr:row>93</xdr:row>
      <xdr:rowOff>109274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967780"/>
          <a:ext cx="838200" cy="8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109274</xdr:rowOff>
    </xdr:from>
    <xdr:to>
      <xdr:col>50</xdr:col>
      <xdr:colOff>114300</xdr:colOff>
      <xdr:row>94</xdr:row>
      <xdr:rowOff>149873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54124"/>
          <a:ext cx="889000" cy="2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83052</xdr:rowOff>
    </xdr:from>
    <xdr:to>
      <xdr:col>45</xdr:col>
      <xdr:colOff>177800</xdr:colOff>
      <xdr:row>94</xdr:row>
      <xdr:rowOff>149873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199352"/>
          <a:ext cx="889000" cy="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18588</xdr:rowOff>
    </xdr:from>
    <xdr:to>
      <xdr:col>41</xdr:col>
      <xdr:colOff>50800</xdr:colOff>
      <xdr:row>94</xdr:row>
      <xdr:rowOff>83052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134888"/>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143580</xdr:rowOff>
    </xdr:from>
    <xdr:to>
      <xdr:col>55</xdr:col>
      <xdr:colOff>50800</xdr:colOff>
      <xdr:row>93</xdr:row>
      <xdr:rowOff>73730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9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166457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76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58474</xdr:rowOff>
    </xdr:from>
    <xdr:to>
      <xdr:col>50</xdr:col>
      <xdr:colOff>165100</xdr:colOff>
      <xdr:row>93</xdr:row>
      <xdr:rowOff>160074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0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5151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77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99073</xdr:rowOff>
    </xdr:from>
    <xdr:to>
      <xdr:col>46</xdr:col>
      <xdr:colOff>38100</xdr:colOff>
      <xdr:row>95</xdr:row>
      <xdr:rowOff>29223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45750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9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32252</xdr:rowOff>
    </xdr:from>
    <xdr:to>
      <xdr:col>41</xdr:col>
      <xdr:colOff>101600</xdr:colOff>
      <xdr:row>94</xdr:row>
      <xdr:rowOff>133852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1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150379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9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139238</xdr:rowOff>
    </xdr:from>
    <xdr:to>
      <xdr:col>36</xdr:col>
      <xdr:colOff>165100</xdr:colOff>
      <xdr:row>94</xdr:row>
      <xdr:rowOff>69388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0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85915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85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117811</xdr:rowOff>
    </xdr:from>
    <xdr:to>
      <xdr:col>85</xdr:col>
      <xdr:colOff>127000</xdr:colOff>
      <xdr:row>35</xdr:row>
      <xdr:rowOff>45631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775661"/>
          <a:ext cx="838200" cy="27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117811</xdr:rowOff>
    </xdr:from>
    <xdr:to>
      <xdr:col>81</xdr:col>
      <xdr:colOff>50800</xdr:colOff>
      <xdr:row>34</xdr:row>
      <xdr:rowOff>95580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775661"/>
          <a:ext cx="8890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95580</xdr:rowOff>
    </xdr:from>
    <xdr:to>
      <xdr:col>76</xdr:col>
      <xdr:colOff>114300</xdr:colOff>
      <xdr:row>35</xdr:row>
      <xdr:rowOff>163817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924880"/>
          <a:ext cx="889000" cy="23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163817</xdr:rowOff>
    </xdr:from>
    <xdr:to>
      <xdr:col>71</xdr:col>
      <xdr:colOff>177800</xdr:colOff>
      <xdr:row>36</xdr:row>
      <xdr:rowOff>24257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164567"/>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166281</xdr:rowOff>
    </xdr:from>
    <xdr:to>
      <xdr:col>85</xdr:col>
      <xdr:colOff>177800</xdr:colOff>
      <xdr:row>35</xdr:row>
      <xdr:rowOff>96431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17708</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4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67011</xdr:rowOff>
    </xdr:from>
    <xdr:to>
      <xdr:col>81</xdr:col>
      <xdr:colOff>101600</xdr:colOff>
      <xdr:row>33</xdr:row>
      <xdr:rowOff>168611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7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13688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50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44780</xdr:rowOff>
    </xdr:from>
    <xdr:to>
      <xdr:col>76</xdr:col>
      <xdr:colOff>165100</xdr:colOff>
      <xdr:row>34</xdr:row>
      <xdr:rowOff>146380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8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162907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6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113017</xdr:rowOff>
    </xdr:from>
    <xdr:to>
      <xdr:col>72</xdr:col>
      <xdr:colOff>38100</xdr:colOff>
      <xdr:row>36</xdr:row>
      <xdr:rowOff>43167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59694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588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144907</xdr:rowOff>
    </xdr:from>
    <xdr:to>
      <xdr:col>67</xdr:col>
      <xdr:colOff>101600</xdr:colOff>
      <xdr:row>36</xdr:row>
      <xdr:rowOff>75057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91584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121526</xdr:rowOff>
    </xdr:from>
    <xdr:to>
      <xdr:col>85</xdr:col>
      <xdr:colOff>127000</xdr:colOff>
      <xdr:row>74</xdr:row>
      <xdr:rowOff>4369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637376"/>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71082</xdr:rowOff>
    </xdr:from>
    <xdr:to>
      <xdr:col>81</xdr:col>
      <xdr:colOff>50800</xdr:colOff>
      <xdr:row>73</xdr:row>
      <xdr:rowOff>121526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586932"/>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28619</xdr:rowOff>
    </xdr:from>
    <xdr:to>
      <xdr:col>76</xdr:col>
      <xdr:colOff>114300</xdr:colOff>
      <xdr:row>73</xdr:row>
      <xdr:rowOff>71082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544469"/>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28619</xdr:rowOff>
    </xdr:from>
    <xdr:to>
      <xdr:col>71</xdr:col>
      <xdr:colOff>177800</xdr:colOff>
      <xdr:row>73</xdr:row>
      <xdr:rowOff>35725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544469"/>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125019</xdr:rowOff>
    </xdr:from>
    <xdr:to>
      <xdr:col>85</xdr:col>
      <xdr:colOff>177800</xdr:colOff>
      <xdr:row>74</xdr:row>
      <xdr:rowOff>55169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147896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49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70726</xdr:rowOff>
    </xdr:from>
    <xdr:to>
      <xdr:col>81</xdr:col>
      <xdr:colOff>101600</xdr:colOff>
      <xdr:row>74</xdr:row>
      <xdr:rowOff>876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5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17403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3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20282</xdr:rowOff>
    </xdr:from>
    <xdr:to>
      <xdr:col>76</xdr:col>
      <xdr:colOff>165100</xdr:colOff>
      <xdr:row>73</xdr:row>
      <xdr:rowOff>121882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5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138409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3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149269</xdr:rowOff>
    </xdr:from>
    <xdr:to>
      <xdr:col>72</xdr:col>
      <xdr:colOff>38100</xdr:colOff>
      <xdr:row>73</xdr:row>
      <xdr:rowOff>79419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4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95946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26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156375</xdr:rowOff>
    </xdr:from>
    <xdr:to>
      <xdr:col>67</xdr:col>
      <xdr:colOff>101600</xdr:colOff>
      <xdr:row>73</xdr:row>
      <xdr:rowOff>86525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5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103052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2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102932</xdr:rowOff>
    </xdr:from>
    <xdr:to>
      <xdr:col>85</xdr:col>
      <xdr:colOff>127000</xdr:colOff>
      <xdr:row>97</xdr:row>
      <xdr:rowOff>170424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33582"/>
          <a:ext cx="8382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102932</xdr:rowOff>
    </xdr:from>
    <xdr:to>
      <xdr:col>81</xdr:col>
      <xdr:colOff>50800</xdr:colOff>
      <xdr:row>97</xdr:row>
      <xdr:rowOff>133317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33582"/>
          <a:ext cx="8890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85663</xdr:rowOff>
    </xdr:from>
    <xdr:to>
      <xdr:col>76</xdr:col>
      <xdr:colOff>114300</xdr:colOff>
      <xdr:row>97</xdr:row>
      <xdr:rowOff>133317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16313"/>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85663</xdr:rowOff>
    </xdr:from>
    <xdr:to>
      <xdr:col>71</xdr:col>
      <xdr:colOff>177800</xdr:colOff>
      <xdr:row>98</xdr:row>
      <xdr:rowOff>35737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16313"/>
          <a:ext cx="889000" cy="1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119624</xdr:rowOff>
    </xdr:from>
    <xdr:to>
      <xdr:col>85</xdr:col>
      <xdr:colOff>177800</xdr:colOff>
      <xdr:row>98</xdr:row>
      <xdr:rowOff>49774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142501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52132</xdr:rowOff>
    </xdr:from>
    <xdr:to>
      <xdr:col>81</xdr:col>
      <xdr:colOff>101600</xdr:colOff>
      <xdr:row>97</xdr:row>
      <xdr:rowOff>153732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170259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82517</xdr:rowOff>
    </xdr:from>
    <xdr:to>
      <xdr:col>76</xdr:col>
      <xdr:colOff>165100</xdr:colOff>
      <xdr:row>98</xdr:row>
      <xdr:rowOff>12667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29194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34863</xdr:rowOff>
    </xdr:from>
    <xdr:to>
      <xdr:col>72</xdr:col>
      <xdr:colOff>38100</xdr:colOff>
      <xdr:row>97</xdr:row>
      <xdr:rowOff>136463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152990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156387</xdr:rowOff>
    </xdr:from>
    <xdr:to>
      <xdr:col>67</xdr:col>
      <xdr:colOff>101600</xdr:colOff>
      <xdr:row>98</xdr:row>
      <xdr:rowOff>86537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103064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6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6731</xdr:rowOff>
    </xdr:from>
    <xdr:to>
      <xdr:col>116</xdr:col>
      <xdr:colOff>63500</xdr:colOff>
      <xdr:row>38</xdr:row>
      <xdr:rowOff>138747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521831"/>
          <a:ext cx="8382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136271</xdr:rowOff>
    </xdr:from>
    <xdr:to>
      <xdr:col>111</xdr:col>
      <xdr:colOff>177800</xdr:colOff>
      <xdr:row>38</xdr:row>
      <xdr:rowOff>138747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137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136271</xdr:rowOff>
    </xdr:from>
    <xdr:to>
      <xdr:col>107</xdr:col>
      <xdr:colOff>50800</xdr:colOff>
      <xdr:row>38</xdr:row>
      <xdr:rowOff>138176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65137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138176</xdr:rowOff>
    </xdr:from>
    <xdr:to>
      <xdr:col>102</xdr:col>
      <xdr:colOff>114300</xdr:colOff>
      <xdr:row>38</xdr:row>
      <xdr:rowOff>140081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532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127381</xdr:rowOff>
    </xdr:from>
    <xdr:to>
      <xdr:col>116</xdr:col>
      <xdr:colOff>114300</xdr:colOff>
      <xdr:row>38</xdr:row>
      <xdr:rowOff>57531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150258</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3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87947</xdr:rowOff>
    </xdr:from>
    <xdr:to>
      <xdr:col>112</xdr:col>
      <xdr:colOff>38100</xdr:colOff>
      <xdr:row>39</xdr:row>
      <xdr:rowOff>18097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9224</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695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85471</xdr:rowOff>
    </xdr:from>
    <xdr:to>
      <xdr:col>107</xdr:col>
      <xdr:colOff>101600</xdr:colOff>
      <xdr:row>39</xdr:row>
      <xdr:rowOff>15621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6748</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87376</xdr:rowOff>
    </xdr:from>
    <xdr:to>
      <xdr:col>102</xdr:col>
      <xdr:colOff>165100</xdr:colOff>
      <xdr:row>39</xdr:row>
      <xdr:rowOff>17526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8653</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89281</xdr:rowOff>
    </xdr:from>
    <xdr:to>
      <xdr:col>98</xdr:col>
      <xdr:colOff>38100</xdr:colOff>
      <xdr:row>39</xdr:row>
      <xdr:rowOff>19431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10558</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70548</xdr:rowOff>
    </xdr:from>
    <xdr:to>
      <xdr:col>116</xdr:col>
      <xdr:colOff>63500</xdr:colOff>
      <xdr:row>59</xdr:row>
      <xdr:rowOff>33001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14648"/>
          <a:ext cx="838200" cy="13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33001</xdr:rowOff>
    </xdr:from>
    <xdr:to>
      <xdr:col>111</xdr:col>
      <xdr:colOff>177800</xdr:colOff>
      <xdr:row>59</xdr:row>
      <xdr:rowOff>33477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4855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33477</xdr:rowOff>
    </xdr:from>
    <xdr:to>
      <xdr:col>107</xdr:col>
      <xdr:colOff>50800</xdr:colOff>
      <xdr:row>59</xdr:row>
      <xdr:rowOff>35878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49027"/>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35401</xdr:rowOff>
    </xdr:from>
    <xdr:to>
      <xdr:col>102</xdr:col>
      <xdr:colOff>114300</xdr:colOff>
      <xdr:row>59</xdr:row>
      <xdr:rowOff>35878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0951"/>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19748</xdr:rowOff>
    </xdr:from>
    <xdr:to>
      <xdr:col>116</xdr:col>
      <xdr:colOff>114300</xdr:colOff>
      <xdr:row>58</xdr:row>
      <xdr:rowOff>121348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42625</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81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153651</xdr:rowOff>
    </xdr:from>
    <xdr:to>
      <xdr:col>112</xdr:col>
      <xdr:colOff>38100</xdr:colOff>
      <xdr:row>59</xdr:row>
      <xdr:rowOff>83801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74928</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90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154127</xdr:rowOff>
    </xdr:from>
    <xdr:to>
      <xdr:col>107</xdr:col>
      <xdr:colOff>101600</xdr:colOff>
      <xdr:row>59</xdr:row>
      <xdr:rowOff>84277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75404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156528</xdr:rowOff>
    </xdr:from>
    <xdr:to>
      <xdr:col>102</xdr:col>
      <xdr:colOff>165100</xdr:colOff>
      <xdr:row>59</xdr:row>
      <xdr:rowOff>86678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77805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156051</xdr:rowOff>
    </xdr:from>
    <xdr:to>
      <xdr:col>98</xdr:col>
      <xdr:colOff>38100</xdr:colOff>
      <xdr:row>59</xdr:row>
      <xdr:rowOff>86201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77328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70271</xdr:rowOff>
    </xdr:from>
    <xdr:to>
      <xdr:col>116</xdr:col>
      <xdr:colOff>63500</xdr:colOff>
      <xdr:row>75</xdr:row>
      <xdr:rowOff>90061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29021"/>
          <a:ext cx="838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90061</xdr:rowOff>
    </xdr:from>
    <xdr:to>
      <xdr:col>111</xdr:col>
      <xdr:colOff>177800</xdr:colOff>
      <xdr:row>75</xdr:row>
      <xdr:rowOff>138785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48811"/>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138394</xdr:rowOff>
    </xdr:from>
    <xdr:to>
      <xdr:col>107</xdr:col>
      <xdr:colOff>50800</xdr:colOff>
      <xdr:row>75</xdr:row>
      <xdr:rowOff>138785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997144"/>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123927</xdr:rowOff>
    </xdr:from>
    <xdr:to>
      <xdr:col>102</xdr:col>
      <xdr:colOff>114300</xdr:colOff>
      <xdr:row>75</xdr:row>
      <xdr:rowOff>138394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82677"/>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19471</xdr:rowOff>
    </xdr:from>
    <xdr:to>
      <xdr:col>116</xdr:col>
      <xdr:colOff>114300</xdr:colOff>
      <xdr:row>75</xdr:row>
      <xdr:rowOff>121071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7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42348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2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39261</xdr:rowOff>
    </xdr:from>
    <xdr:to>
      <xdr:col>112</xdr:col>
      <xdr:colOff>38100</xdr:colOff>
      <xdr:row>75</xdr:row>
      <xdr:rowOff>140861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157388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87985</xdr:rowOff>
    </xdr:from>
    <xdr:to>
      <xdr:col>107</xdr:col>
      <xdr:colOff>101600</xdr:colOff>
      <xdr:row>76</xdr:row>
      <xdr:rowOff>18135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34662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87594</xdr:rowOff>
    </xdr:from>
    <xdr:to>
      <xdr:col>102</xdr:col>
      <xdr:colOff>165100</xdr:colOff>
      <xdr:row>76</xdr:row>
      <xdr:rowOff>17745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46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34271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73127</xdr:rowOff>
    </xdr:from>
    <xdr:to>
      <xdr:col>98</xdr:col>
      <xdr:colOff>38100</xdr:colOff>
      <xdr:row>76</xdr:row>
      <xdr:rowOff>3277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19804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歳出総額は、住民一人当たり</a:t>
          </a:r>
          <a:r>
            <a:rPr kumimoji="1" lang="en-US" altLang="ja-JP" sz="1100">
              <a:latin typeface="ＭＳ ゴシック" panose="020B0609070205080204" pitchFamily="49" charset="-128"/>
              <a:ea typeface="ＭＳ ゴシック" panose="020B0609070205080204" pitchFamily="49" charset="-128"/>
            </a:rPr>
            <a:t>617,637</a:t>
          </a:r>
          <a:r>
            <a:rPr kumimoji="1" lang="ja-JP" altLang="en-US" sz="1100">
              <a:latin typeface="ＭＳ ゴシック" panose="020B0609070205080204" pitchFamily="49" charset="-128"/>
              <a:ea typeface="ＭＳ ゴシック" panose="020B0609070205080204" pitchFamily="49" charset="-128"/>
            </a:rPr>
            <a:t>円となっている。</a:t>
          </a:r>
        </a:p>
        <a:p>
          <a:r>
            <a:rPr kumimoji="1" lang="ja-JP" altLang="en-US" sz="1100">
              <a:latin typeface="ＭＳ ゴシック" panose="020B0609070205080204" pitchFamily="49" charset="-128"/>
              <a:ea typeface="ＭＳ ゴシック" panose="020B0609070205080204" pitchFamily="49" charset="-128"/>
            </a:rPr>
            <a:t>主な構成費目である人件費は、住民一人当たり</a:t>
          </a:r>
          <a:r>
            <a:rPr kumimoji="1" lang="en-US" altLang="ja-JP" sz="1100">
              <a:latin typeface="ＭＳ ゴシック" panose="020B0609070205080204" pitchFamily="49" charset="-128"/>
              <a:ea typeface="ＭＳ ゴシック" panose="020B0609070205080204" pitchFamily="49" charset="-128"/>
            </a:rPr>
            <a:t>88,113</a:t>
          </a:r>
          <a:r>
            <a:rPr kumimoji="1" lang="ja-JP" altLang="en-US" sz="1100">
              <a:latin typeface="ＭＳ ゴシック" panose="020B0609070205080204" pitchFamily="49" charset="-128"/>
              <a:ea typeface="ＭＳ ゴシック" panose="020B0609070205080204" pitchFamily="49" charset="-128"/>
            </a:rPr>
            <a:t>円となっており、前年度より増加した。また、都市構造の違い等により、類似団体に比べ職員数が多いことから、依然として同団体平均を上回っている状態である。</a:t>
          </a:r>
        </a:p>
        <a:p>
          <a:r>
            <a:rPr kumimoji="1" lang="ja-JP" altLang="en-US" sz="1100">
              <a:latin typeface="ＭＳ ゴシック" panose="020B0609070205080204" pitchFamily="49" charset="-128"/>
              <a:ea typeface="ＭＳ ゴシック" panose="020B0609070205080204" pitchFamily="49" charset="-128"/>
            </a:rPr>
            <a:t>人件費以外の義務的経費は、前年度と比較して扶助費は増加し、公債費は減少した。扶助費の主な増加理由としては、定額減税補足給付金給付事業、障害者自立支援給付事業及び子どものための教育・保育給付事業による増加が挙げられる。扶助費は住民一人当たり</a:t>
          </a:r>
          <a:r>
            <a:rPr kumimoji="1" lang="en-US" altLang="ja-JP" sz="1100">
              <a:latin typeface="ＭＳ ゴシック" panose="020B0609070205080204" pitchFamily="49" charset="-128"/>
              <a:ea typeface="ＭＳ ゴシック" panose="020B0609070205080204" pitchFamily="49" charset="-128"/>
            </a:rPr>
            <a:t>176,322</a:t>
          </a:r>
          <a:r>
            <a:rPr kumimoji="1" lang="ja-JP" altLang="en-US" sz="1100">
              <a:latin typeface="ＭＳ ゴシック" panose="020B0609070205080204" pitchFamily="49" charset="-128"/>
              <a:ea typeface="ＭＳ ゴシック" panose="020B0609070205080204" pitchFamily="49" charset="-128"/>
            </a:rPr>
            <a:t>円であり、類似団体平均より高い水準にある。</a:t>
          </a:r>
        </a:p>
        <a:p>
          <a:r>
            <a:rPr kumimoji="1" lang="ja-JP" altLang="en-US" sz="1100">
              <a:latin typeface="ＭＳ ゴシック" panose="020B0609070205080204" pitchFamily="49" charset="-128"/>
              <a:ea typeface="ＭＳ ゴシック" panose="020B0609070205080204" pitchFamily="49" charset="-128"/>
            </a:rPr>
            <a:t>投資的経費も前年度と比べて増加している。普通建設事業費が増加したことが要因である。主な増加理由としては、（仮称）霧島市クリーンセンター整備・運営事業の増加によるものが挙げられる。普通建設事業費（新規整備及び更新整備）は、住民一人当たり</a:t>
          </a:r>
          <a:r>
            <a:rPr kumimoji="1" lang="en-US" altLang="ja-JP" sz="1100">
              <a:latin typeface="ＭＳ ゴシック" panose="020B0609070205080204" pitchFamily="49" charset="-128"/>
              <a:ea typeface="ＭＳ ゴシック" panose="020B0609070205080204" pitchFamily="49" charset="-128"/>
            </a:rPr>
            <a:t>82,543</a:t>
          </a:r>
          <a:r>
            <a:rPr kumimoji="1" lang="ja-JP" altLang="en-US" sz="1100">
              <a:latin typeface="ＭＳ ゴシック" panose="020B0609070205080204" pitchFamily="49" charset="-128"/>
              <a:ea typeface="ＭＳ ゴシック" panose="020B0609070205080204" pitchFamily="49" charset="-128"/>
            </a:rPr>
            <a:t>円であり、類似団体平均を上回っている。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123,070
121,813
603.17
79,784,450
76,012,612
3,097,637
35,893,449
46,212,641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106553</xdr:rowOff>
    </xdr:from>
    <xdr:to>
      <xdr:col>24</xdr:col>
      <xdr:colOff>63500</xdr:colOff>
      <xdr:row>36</xdr:row>
      <xdr:rowOff>160274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278753"/>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159703</xdr:rowOff>
    </xdr:from>
    <xdr:to>
      <xdr:col>19</xdr:col>
      <xdr:colOff>177800</xdr:colOff>
      <xdr:row>36</xdr:row>
      <xdr:rowOff>160274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3190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159703</xdr:rowOff>
    </xdr:from>
    <xdr:to>
      <xdr:col>15</xdr:col>
      <xdr:colOff>50800</xdr:colOff>
      <xdr:row>37</xdr:row>
      <xdr:rowOff>32258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331903"/>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142558</xdr:rowOff>
    </xdr:from>
    <xdr:to>
      <xdr:col>10</xdr:col>
      <xdr:colOff>114300</xdr:colOff>
      <xdr:row>37</xdr:row>
      <xdr:rowOff>32258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314758"/>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55753</xdr:rowOff>
    </xdr:from>
    <xdr:to>
      <xdr:col>24</xdr:col>
      <xdr:colOff>114300</xdr:colOff>
      <xdr:row>36</xdr:row>
      <xdr:rowOff>157353</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34180</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0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109474</xdr:rowOff>
    </xdr:from>
    <xdr:to>
      <xdr:col>20</xdr:col>
      <xdr:colOff>38100</xdr:colOff>
      <xdr:row>37</xdr:row>
      <xdr:rowOff>39624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30751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108903</xdr:rowOff>
    </xdr:from>
    <xdr:to>
      <xdr:col>15</xdr:col>
      <xdr:colOff>101600</xdr:colOff>
      <xdr:row>37</xdr:row>
      <xdr:rowOff>39053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30180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152908</xdr:rowOff>
    </xdr:from>
    <xdr:to>
      <xdr:col>10</xdr:col>
      <xdr:colOff>165100</xdr:colOff>
      <xdr:row>37</xdr:row>
      <xdr:rowOff>83058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74185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91758</xdr:rowOff>
    </xdr:from>
    <xdr:to>
      <xdr:col>6</xdr:col>
      <xdr:colOff>38100</xdr:colOff>
      <xdr:row>37</xdr:row>
      <xdr:rowOff>21908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2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35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25625</xdr:rowOff>
    </xdr:from>
    <xdr:to>
      <xdr:col>24</xdr:col>
      <xdr:colOff>63500</xdr:colOff>
      <xdr:row>57</xdr:row>
      <xdr:rowOff>63397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98275"/>
          <a:ext cx="838200" cy="3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25625</xdr:rowOff>
    </xdr:from>
    <xdr:to>
      <xdr:col>19</xdr:col>
      <xdr:colOff>177800</xdr:colOff>
      <xdr:row>57</xdr:row>
      <xdr:rowOff>51743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98275"/>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8720</xdr:rowOff>
    </xdr:from>
    <xdr:to>
      <xdr:col>15</xdr:col>
      <xdr:colOff>50800</xdr:colOff>
      <xdr:row>57</xdr:row>
      <xdr:rowOff>51743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81370"/>
          <a:ext cx="8890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55701</xdr:rowOff>
    </xdr:from>
    <xdr:to>
      <xdr:col>10</xdr:col>
      <xdr:colOff>114300</xdr:colOff>
      <xdr:row>57</xdr:row>
      <xdr:rowOff>8720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85451"/>
          <a:ext cx="889000" cy="29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12597</xdr:rowOff>
    </xdr:from>
    <xdr:to>
      <xdr:col>24</xdr:col>
      <xdr:colOff>114300</xdr:colOff>
      <xdr:row>57</xdr:row>
      <xdr:rowOff>114197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35474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3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146275</xdr:rowOff>
    </xdr:from>
    <xdr:to>
      <xdr:col>20</xdr:col>
      <xdr:colOff>38100</xdr:colOff>
      <xdr:row>57</xdr:row>
      <xdr:rowOff>76425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92952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5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943</xdr:rowOff>
    </xdr:from>
    <xdr:to>
      <xdr:col>15</xdr:col>
      <xdr:colOff>101600</xdr:colOff>
      <xdr:row>57</xdr:row>
      <xdr:rowOff>102543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119070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4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129370</xdr:rowOff>
    </xdr:from>
    <xdr:to>
      <xdr:col>10</xdr:col>
      <xdr:colOff>165100</xdr:colOff>
      <xdr:row>57</xdr:row>
      <xdr:rowOff>59520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76047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0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4901</xdr:rowOff>
    </xdr:from>
    <xdr:to>
      <xdr:col>6</xdr:col>
      <xdr:colOff>38100</xdr:colOff>
      <xdr:row>55</xdr:row>
      <xdr:rowOff>106501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123028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0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137506</xdr:rowOff>
    </xdr:from>
    <xdr:to>
      <xdr:col>24</xdr:col>
      <xdr:colOff>63500</xdr:colOff>
      <xdr:row>75</xdr:row>
      <xdr:rowOff>168450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96256"/>
          <a:ext cx="8382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168450</xdr:rowOff>
    </xdr:from>
    <xdr:to>
      <xdr:col>19</xdr:col>
      <xdr:colOff>177800</xdr:colOff>
      <xdr:row>76</xdr:row>
      <xdr:rowOff>155200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27200"/>
          <a:ext cx="889000" cy="15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13779</xdr:rowOff>
    </xdr:from>
    <xdr:to>
      <xdr:col>15</xdr:col>
      <xdr:colOff>50800</xdr:colOff>
      <xdr:row>76</xdr:row>
      <xdr:rowOff>155200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3979"/>
          <a:ext cx="889000" cy="14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13779</xdr:rowOff>
    </xdr:from>
    <xdr:to>
      <xdr:col>10</xdr:col>
      <xdr:colOff>114300</xdr:colOff>
      <xdr:row>77</xdr:row>
      <xdr:rowOff>90026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43979"/>
          <a:ext cx="889000" cy="24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86706</xdr:rowOff>
    </xdr:from>
    <xdr:to>
      <xdr:col>24</xdr:col>
      <xdr:colOff>114300</xdr:colOff>
      <xdr:row>76</xdr:row>
      <xdr:rowOff>16855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454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109583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9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117650</xdr:rowOff>
    </xdr:from>
    <xdr:to>
      <xdr:col>20</xdr:col>
      <xdr:colOff>38100</xdr:colOff>
      <xdr:row>76</xdr:row>
      <xdr:rowOff>47800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64327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5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104400</xdr:rowOff>
    </xdr:from>
    <xdr:to>
      <xdr:col>15</xdr:col>
      <xdr:colOff>101600</xdr:colOff>
      <xdr:row>77</xdr:row>
      <xdr:rowOff>34550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51076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90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134430</xdr:rowOff>
    </xdr:from>
    <xdr:to>
      <xdr:col>10</xdr:col>
      <xdr:colOff>165100</xdr:colOff>
      <xdr:row>76</xdr:row>
      <xdr:rowOff>64579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3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81107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6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39226</xdr:rowOff>
    </xdr:from>
    <xdr:to>
      <xdr:col>6</xdr:col>
      <xdr:colOff>38100</xdr:colOff>
      <xdr:row>77</xdr:row>
      <xdr:rowOff>140826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157353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1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425</xdr:rowOff>
    </xdr:from>
    <xdr:to>
      <xdr:col>24</xdr:col>
      <xdr:colOff>63500</xdr:colOff>
      <xdr:row>96</xdr:row>
      <xdr:rowOff>882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773825"/>
          <a:ext cx="8382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882</xdr:rowOff>
    </xdr:from>
    <xdr:to>
      <xdr:col>19</xdr:col>
      <xdr:colOff>177800</xdr:colOff>
      <xdr:row>96</xdr:row>
      <xdr:rowOff>93332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60082"/>
          <a:ext cx="889000" cy="9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76206</xdr:rowOff>
    </xdr:from>
    <xdr:to>
      <xdr:col>15</xdr:col>
      <xdr:colOff>50800</xdr:colOff>
      <xdr:row>96</xdr:row>
      <xdr:rowOff>93332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35406"/>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76206</xdr:rowOff>
    </xdr:from>
    <xdr:to>
      <xdr:col>10</xdr:col>
      <xdr:colOff>114300</xdr:colOff>
      <xdr:row>97</xdr:row>
      <xdr:rowOff>121298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35406"/>
          <a:ext cx="889000" cy="2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121075</xdr:rowOff>
    </xdr:from>
    <xdr:to>
      <xdr:col>24</xdr:col>
      <xdr:colOff>114300</xdr:colOff>
      <xdr:row>92</xdr:row>
      <xdr:rowOff>51225</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143952</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121532</xdr:rowOff>
    </xdr:from>
    <xdr:to>
      <xdr:col>20</xdr:col>
      <xdr:colOff>38100</xdr:colOff>
      <xdr:row>96</xdr:row>
      <xdr:rowOff>51682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68209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8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42532</xdr:rowOff>
    </xdr:from>
    <xdr:to>
      <xdr:col>15</xdr:col>
      <xdr:colOff>101600</xdr:colOff>
      <xdr:row>96</xdr:row>
      <xdr:rowOff>144132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160659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7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25406</xdr:rowOff>
    </xdr:from>
    <xdr:to>
      <xdr:col>10</xdr:col>
      <xdr:colOff>165100</xdr:colOff>
      <xdr:row>96</xdr:row>
      <xdr:rowOff>127006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143533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70498</xdr:rowOff>
    </xdr:from>
    <xdr:to>
      <xdr:col>6</xdr:col>
      <xdr:colOff>38100</xdr:colOff>
      <xdr:row>98</xdr:row>
      <xdr:rowOff>648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17780</xdr:rowOff>
    </xdr:from>
    <xdr:to>
      <xdr:col>55</xdr:col>
      <xdr:colOff>0</xdr:colOff>
      <xdr:row>38</xdr:row>
      <xdr:rowOff>41402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361430"/>
          <a:ext cx="8382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17780</xdr:rowOff>
    </xdr:from>
    <xdr:to>
      <xdr:col>50</xdr:col>
      <xdr:colOff>114300</xdr:colOff>
      <xdr:row>37</xdr:row>
      <xdr:rowOff>169799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61430"/>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169799</xdr:rowOff>
    </xdr:from>
    <xdr:to>
      <xdr:col>45</xdr:col>
      <xdr:colOff>177800</xdr:colOff>
      <xdr:row>38</xdr:row>
      <xdr:rowOff>68453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3449"/>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54737</xdr:rowOff>
    </xdr:from>
    <xdr:to>
      <xdr:col>41</xdr:col>
      <xdr:colOff>50800</xdr:colOff>
      <xdr:row>38</xdr:row>
      <xdr:rowOff>68453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6983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162052</xdr:rowOff>
    </xdr:from>
    <xdr:to>
      <xdr:col>55</xdr:col>
      <xdr:colOff>50800</xdr:colOff>
      <xdr:row>38</xdr:row>
      <xdr:rowOff>92202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140479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138430</xdr:rowOff>
    </xdr:from>
    <xdr:to>
      <xdr:col>50</xdr:col>
      <xdr:colOff>165100</xdr:colOff>
      <xdr:row>37</xdr:row>
      <xdr:rowOff>68580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85107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118999</xdr:rowOff>
    </xdr:from>
    <xdr:to>
      <xdr:col>46</xdr:col>
      <xdr:colOff>38100</xdr:colOff>
      <xdr:row>38</xdr:row>
      <xdr:rowOff>49149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40276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5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17653</xdr:rowOff>
    </xdr:from>
    <xdr:to>
      <xdr:col>41</xdr:col>
      <xdr:colOff>101600</xdr:colOff>
      <xdr:row>38</xdr:row>
      <xdr:rowOff>119253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110380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2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3937</xdr:rowOff>
    </xdr:from>
    <xdr:to>
      <xdr:col>36</xdr:col>
      <xdr:colOff>165100</xdr:colOff>
      <xdr:row>38</xdr:row>
      <xdr:rowOff>105537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96664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27366</xdr:rowOff>
    </xdr:from>
    <xdr:to>
      <xdr:col>55</xdr:col>
      <xdr:colOff>0</xdr:colOff>
      <xdr:row>54</xdr:row>
      <xdr:rowOff>111628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285666"/>
          <a:ext cx="8382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111628</xdr:rowOff>
    </xdr:from>
    <xdr:to>
      <xdr:col>50</xdr:col>
      <xdr:colOff>114300</xdr:colOff>
      <xdr:row>54</xdr:row>
      <xdr:rowOff>150261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369928"/>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124475</xdr:rowOff>
    </xdr:from>
    <xdr:to>
      <xdr:col>45</xdr:col>
      <xdr:colOff>177800</xdr:colOff>
      <xdr:row>54</xdr:row>
      <xdr:rowOff>150261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382775"/>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80127</xdr:rowOff>
    </xdr:from>
    <xdr:to>
      <xdr:col>41</xdr:col>
      <xdr:colOff>50800</xdr:colOff>
      <xdr:row>54</xdr:row>
      <xdr:rowOff>124475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166977"/>
          <a:ext cx="88900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148016</xdr:rowOff>
    </xdr:from>
    <xdr:to>
      <xdr:col>55</xdr:col>
      <xdr:colOff>50800</xdr:colOff>
      <xdr:row>54</xdr:row>
      <xdr:rowOff>78166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2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170893</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0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60828</xdr:rowOff>
    </xdr:from>
    <xdr:to>
      <xdr:col>50</xdr:col>
      <xdr:colOff>165100</xdr:colOff>
      <xdr:row>54</xdr:row>
      <xdr:rowOff>162428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3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7505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0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99461</xdr:rowOff>
    </xdr:from>
    <xdr:to>
      <xdr:col>46</xdr:col>
      <xdr:colOff>38100</xdr:colOff>
      <xdr:row>55</xdr:row>
      <xdr:rowOff>29611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46138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13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73675</xdr:rowOff>
    </xdr:from>
    <xdr:to>
      <xdr:col>41</xdr:col>
      <xdr:colOff>101600</xdr:colOff>
      <xdr:row>55</xdr:row>
      <xdr:rowOff>3825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20352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10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29327</xdr:rowOff>
    </xdr:from>
    <xdr:to>
      <xdr:col>36</xdr:col>
      <xdr:colOff>165100</xdr:colOff>
      <xdr:row>53</xdr:row>
      <xdr:rowOff>130927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1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147454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88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43078</xdr:rowOff>
    </xdr:from>
    <xdr:to>
      <xdr:col>55</xdr:col>
      <xdr:colOff>0</xdr:colOff>
      <xdr:row>78</xdr:row>
      <xdr:rowOff>64852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16178"/>
          <a:ext cx="8382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65252</xdr:rowOff>
    </xdr:from>
    <xdr:to>
      <xdr:col>50</xdr:col>
      <xdr:colOff>114300</xdr:colOff>
      <xdr:row>78</xdr:row>
      <xdr:rowOff>64852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266902"/>
          <a:ext cx="889000" cy="1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65252</xdr:rowOff>
    </xdr:from>
    <xdr:to>
      <xdr:col>45</xdr:col>
      <xdr:colOff>177800</xdr:colOff>
      <xdr:row>77</xdr:row>
      <xdr:rowOff>138328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66902"/>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88475</xdr:rowOff>
    </xdr:from>
    <xdr:to>
      <xdr:col>41</xdr:col>
      <xdr:colOff>50800</xdr:colOff>
      <xdr:row>77</xdr:row>
      <xdr:rowOff>138328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290125"/>
          <a:ext cx="889000" cy="4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163728</xdr:rowOff>
    </xdr:from>
    <xdr:to>
      <xdr:col>55</xdr:col>
      <xdr:colOff>50800</xdr:colOff>
      <xdr:row>78</xdr:row>
      <xdr:rowOff>93878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15155</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1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14052</xdr:rowOff>
    </xdr:from>
    <xdr:to>
      <xdr:col>50</xdr:col>
      <xdr:colOff>165100</xdr:colOff>
      <xdr:row>78</xdr:row>
      <xdr:rowOff>115652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106779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14452</xdr:rowOff>
    </xdr:from>
    <xdr:to>
      <xdr:col>46</xdr:col>
      <xdr:colOff>38100</xdr:colOff>
      <xdr:row>77</xdr:row>
      <xdr:rowOff>116052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132579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87528</xdr:rowOff>
    </xdr:from>
    <xdr:to>
      <xdr:col>41</xdr:col>
      <xdr:colOff>101600</xdr:colOff>
      <xdr:row>78</xdr:row>
      <xdr:rowOff>17678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34205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0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37675</xdr:rowOff>
    </xdr:from>
    <xdr:to>
      <xdr:col>36</xdr:col>
      <xdr:colOff>165100</xdr:colOff>
      <xdr:row>77</xdr:row>
      <xdr:rowOff>139275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155802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0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141281</xdr:rowOff>
    </xdr:from>
    <xdr:to>
      <xdr:col>55</xdr:col>
      <xdr:colOff>0</xdr:colOff>
      <xdr:row>97</xdr:row>
      <xdr:rowOff>64948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00481"/>
          <a:ext cx="838200" cy="9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64948</xdr:rowOff>
    </xdr:from>
    <xdr:to>
      <xdr:col>50</xdr:col>
      <xdr:colOff>114300</xdr:colOff>
      <xdr:row>97</xdr:row>
      <xdr:rowOff>78721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5598"/>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54223</xdr:rowOff>
    </xdr:from>
    <xdr:to>
      <xdr:col>45</xdr:col>
      <xdr:colOff>177800</xdr:colOff>
      <xdr:row>97</xdr:row>
      <xdr:rowOff>78721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4873"/>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105257</xdr:rowOff>
    </xdr:from>
    <xdr:to>
      <xdr:col>41</xdr:col>
      <xdr:colOff>50800</xdr:colOff>
      <xdr:row>97</xdr:row>
      <xdr:rowOff>54223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64457"/>
          <a:ext cx="889000" cy="1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90481</xdr:rowOff>
    </xdr:from>
    <xdr:to>
      <xdr:col>55</xdr:col>
      <xdr:colOff>50800</xdr:colOff>
      <xdr:row>97</xdr:row>
      <xdr:rowOff>20631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113358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14148</xdr:rowOff>
    </xdr:from>
    <xdr:to>
      <xdr:col>50</xdr:col>
      <xdr:colOff>165100</xdr:colOff>
      <xdr:row>97</xdr:row>
      <xdr:rowOff>115748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106875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27921</xdr:rowOff>
    </xdr:from>
    <xdr:to>
      <xdr:col>46</xdr:col>
      <xdr:colOff>38100</xdr:colOff>
      <xdr:row>97</xdr:row>
      <xdr:rowOff>129521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120648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3423</xdr:rowOff>
    </xdr:from>
    <xdr:to>
      <xdr:col>41</xdr:col>
      <xdr:colOff>101600</xdr:colOff>
      <xdr:row>97</xdr:row>
      <xdr:rowOff>105023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96150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54457</xdr:rowOff>
    </xdr:from>
    <xdr:to>
      <xdr:col>36</xdr:col>
      <xdr:colOff>165100</xdr:colOff>
      <xdr:row>96</xdr:row>
      <xdr:rowOff>156057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61793</xdr:rowOff>
    </xdr:from>
    <xdr:to>
      <xdr:col>85</xdr:col>
      <xdr:colOff>127000</xdr:colOff>
      <xdr:row>35</xdr:row>
      <xdr:rowOff>140980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719643"/>
          <a:ext cx="838200" cy="4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7752</xdr:rowOff>
    </xdr:from>
    <xdr:to>
      <xdr:col>81</xdr:col>
      <xdr:colOff>50800</xdr:colOff>
      <xdr:row>35</xdr:row>
      <xdr:rowOff>140980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008502"/>
          <a:ext cx="8890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7752</xdr:rowOff>
    </xdr:from>
    <xdr:to>
      <xdr:col>76</xdr:col>
      <xdr:colOff>114300</xdr:colOff>
      <xdr:row>35</xdr:row>
      <xdr:rowOff>144821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008502"/>
          <a:ext cx="889000" cy="13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44694</xdr:rowOff>
    </xdr:from>
    <xdr:to>
      <xdr:col>71</xdr:col>
      <xdr:colOff>177800</xdr:colOff>
      <xdr:row>35</xdr:row>
      <xdr:rowOff>144821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045444"/>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10993</xdr:rowOff>
    </xdr:from>
    <xdr:to>
      <xdr:col>85</xdr:col>
      <xdr:colOff>177800</xdr:colOff>
      <xdr:row>33</xdr:row>
      <xdr:rowOff>112593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6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33870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52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90180</xdr:rowOff>
    </xdr:from>
    <xdr:to>
      <xdr:col>81</xdr:col>
      <xdr:colOff>101600</xdr:colOff>
      <xdr:row>36</xdr:row>
      <xdr:rowOff>20330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8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128402</xdr:rowOff>
    </xdr:from>
    <xdr:to>
      <xdr:col>76</xdr:col>
      <xdr:colOff>165100</xdr:colOff>
      <xdr:row>35</xdr:row>
      <xdr:rowOff>58552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9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75079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3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94021</xdr:rowOff>
    </xdr:from>
    <xdr:to>
      <xdr:col>72</xdr:col>
      <xdr:colOff>38100</xdr:colOff>
      <xdr:row>36</xdr:row>
      <xdr:rowOff>24171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40698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86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165344</xdr:rowOff>
    </xdr:from>
    <xdr:to>
      <xdr:col>67</xdr:col>
      <xdr:colOff>101600</xdr:colOff>
      <xdr:row>35</xdr:row>
      <xdr:rowOff>95494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9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112021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7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81498</xdr:rowOff>
    </xdr:from>
    <xdr:to>
      <xdr:col>85</xdr:col>
      <xdr:colOff>127000</xdr:colOff>
      <xdr:row>54</xdr:row>
      <xdr:rowOff>90071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168348"/>
          <a:ext cx="838200" cy="1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81498</xdr:rowOff>
    </xdr:from>
    <xdr:to>
      <xdr:col>81</xdr:col>
      <xdr:colOff>50800</xdr:colOff>
      <xdr:row>56</xdr:row>
      <xdr:rowOff>11616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168348"/>
          <a:ext cx="889000" cy="4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103787</xdr:rowOff>
    </xdr:from>
    <xdr:to>
      <xdr:col>76</xdr:col>
      <xdr:colOff>114300</xdr:colOff>
      <xdr:row>56</xdr:row>
      <xdr:rowOff>11616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33537"/>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37264</xdr:rowOff>
    </xdr:from>
    <xdr:to>
      <xdr:col>71</xdr:col>
      <xdr:colOff>177800</xdr:colOff>
      <xdr:row>55</xdr:row>
      <xdr:rowOff>103787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467014"/>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39271</xdr:rowOff>
    </xdr:from>
    <xdr:to>
      <xdr:col>85</xdr:col>
      <xdr:colOff>177800</xdr:colOff>
      <xdr:row>54</xdr:row>
      <xdr:rowOff>140871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2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62148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14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30698</xdr:rowOff>
    </xdr:from>
    <xdr:to>
      <xdr:col>81</xdr:col>
      <xdr:colOff>101600</xdr:colOff>
      <xdr:row>53</xdr:row>
      <xdr:rowOff>132298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1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148825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89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132266</xdr:rowOff>
    </xdr:from>
    <xdr:to>
      <xdr:col>76</xdr:col>
      <xdr:colOff>165100</xdr:colOff>
      <xdr:row>56</xdr:row>
      <xdr:rowOff>62416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78943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52987</xdr:rowOff>
    </xdr:from>
    <xdr:to>
      <xdr:col>72</xdr:col>
      <xdr:colOff>38100</xdr:colOff>
      <xdr:row>55</xdr:row>
      <xdr:rowOff>154587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8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171114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2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157914</xdr:rowOff>
    </xdr:from>
    <xdr:to>
      <xdr:col>67</xdr:col>
      <xdr:colOff>101600</xdr:colOff>
      <xdr:row>55</xdr:row>
      <xdr:rowOff>88064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104591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19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117811</xdr:rowOff>
    </xdr:from>
    <xdr:to>
      <xdr:col>85</xdr:col>
      <xdr:colOff>127000</xdr:colOff>
      <xdr:row>75</xdr:row>
      <xdr:rowOff>45631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2633661"/>
          <a:ext cx="838200" cy="27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117811</xdr:rowOff>
    </xdr:from>
    <xdr:to>
      <xdr:col>81</xdr:col>
      <xdr:colOff>50800</xdr:colOff>
      <xdr:row>74</xdr:row>
      <xdr:rowOff>95580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2633661"/>
          <a:ext cx="8890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95580</xdr:rowOff>
    </xdr:from>
    <xdr:to>
      <xdr:col>76</xdr:col>
      <xdr:colOff>114300</xdr:colOff>
      <xdr:row>75</xdr:row>
      <xdr:rowOff>163818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2782880"/>
          <a:ext cx="889000" cy="23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163818</xdr:rowOff>
    </xdr:from>
    <xdr:to>
      <xdr:col>71</xdr:col>
      <xdr:colOff>177800</xdr:colOff>
      <xdr:row>76</xdr:row>
      <xdr:rowOff>24257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02256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166281</xdr:rowOff>
    </xdr:from>
    <xdr:to>
      <xdr:col>85</xdr:col>
      <xdr:colOff>177800</xdr:colOff>
      <xdr:row>75</xdr:row>
      <xdr:rowOff>96431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17708</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7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67011</xdr:rowOff>
    </xdr:from>
    <xdr:to>
      <xdr:col>81</xdr:col>
      <xdr:colOff>101600</xdr:colOff>
      <xdr:row>73</xdr:row>
      <xdr:rowOff>168611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5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13688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23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44780</xdr:rowOff>
    </xdr:from>
    <xdr:to>
      <xdr:col>76</xdr:col>
      <xdr:colOff>165100</xdr:colOff>
      <xdr:row>74</xdr:row>
      <xdr:rowOff>146380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162907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50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113017</xdr:rowOff>
    </xdr:from>
    <xdr:to>
      <xdr:col>72</xdr:col>
      <xdr:colOff>38100</xdr:colOff>
      <xdr:row>76</xdr:row>
      <xdr:rowOff>43166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29717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59694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7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144907</xdr:rowOff>
    </xdr:from>
    <xdr:to>
      <xdr:col>67</xdr:col>
      <xdr:colOff>101600</xdr:colOff>
      <xdr:row>76</xdr:row>
      <xdr:rowOff>75056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003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91584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77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121526</xdr:rowOff>
    </xdr:from>
    <xdr:to>
      <xdr:col>85</xdr:col>
      <xdr:colOff>127000</xdr:colOff>
      <xdr:row>94</xdr:row>
      <xdr:rowOff>4369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066376"/>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71082</xdr:rowOff>
    </xdr:from>
    <xdr:to>
      <xdr:col>81</xdr:col>
      <xdr:colOff>50800</xdr:colOff>
      <xdr:row>93</xdr:row>
      <xdr:rowOff>121526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015932"/>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28620</xdr:rowOff>
    </xdr:from>
    <xdr:to>
      <xdr:col>76</xdr:col>
      <xdr:colOff>114300</xdr:colOff>
      <xdr:row>93</xdr:row>
      <xdr:rowOff>71082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973470"/>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28620</xdr:rowOff>
    </xdr:from>
    <xdr:to>
      <xdr:col>71</xdr:col>
      <xdr:colOff>177800</xdr:colOff>
      <xdr:row>93</xdr:row>
      <xdr:rowOff>35725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973470"/>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125019</xdr:rowOff>
    </xdr:from>
    <xdr:to>
      <xdr:col>85</xdr:col>
      <xdr:colOff>177800</xdr:colOff>
      <xdr:row>94</xdr:row>
      <xdr:rowOff>55169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0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147896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70726</xdr:rowOff>
    </xdr:from>
    <xdr:to>
      <xdr:col>81</xdr:col>
      <xdr:colOff>101600</xdr:colOff>
      <xdr:row>94</xdr:row>
      <xdr:rowOff>876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17403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7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20282</xdr:rowOff>
    </xdr:from>
    <xdr:to>
      <xdr:col>76</xdr:col>
      <xdr:colOff>165100</xdr:colOff>
      <xdr:row>93</xdr:row>
      <xdr:rowOff>121882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6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138409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7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149270</xdr:rowOff>
    </xdr:from>
    <xdr:to>
      <xdr:col>72</xdr:col>
      <xdr:colOff>38100</xdr:colOff>
      <xdr:row>93</xdr:row>
      <xdr:rowOff>79420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95947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6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156375</xdr:rowOff>
    </xdr:from>
    <xdr:to>
      <xdr:col>67</xdr:col>
      <xdr:colOff>101600</xdr:colOff>
      <xdr:row>93</xdr:row>
      <xdr:rowOff>86525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103052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目</a:t>
          </a:r>
          <a:r>
            <a:rPr kumimoji="1" lang="ja-JP" altLang="en-US" sz="1100">
              <a:latin typeface="ＭＳ ゴシック" panose="020B0609070205080204" pitchFamily="49" charset="-128"/>
              <a:ea typeface="ＭＳ ゴシック" panose="020B0609070205080204" pitchFamily="49" charset="-128"/>
            </a:rPr>
            <a:t>的別の歳出の構成比としては、民生費が最も高く、住民一人当たり</a:t>
          </a:r>
          <a:r>
            <a:rPr kumimoji="1" lang="en-US" altLang="ja-JP" sz="1100">
              <a:latin typeface="ＭＳ ゴシック" panose="020B0609070205080204" pitchFamily="49" charset="-128"/>
              <a:ea typeface="ＭＳ ゴシック" panose="020B0609070205080204" pitchFamily="49" charset="-128"/>
            </a:rPr>
            <a:t>227,788</a:t>
          </a:r>
          <a:r>
            <a:rPr kumimoji="1" lang="ja-JP" altLang="en-US" sz="1100">
              <a:latin typeface="ＭＳ ゴシック" panose="020B0609070205080204" pitchFamily="49" charset="-128"/>
              <a:ea typeface="ＭＳ ゴシック" panose="020B0609070205080204" pitchFamily="49" charset="-128"/>
            </a:rPr>
            <a:t>円となっている。前年度と比較して増加しており、主な要因として、定額減税補足給付金給付事業の増加が挙げられる。</a:t>
          </a:r>
        </a:p>
        <a:p>
          <a:r>
            <a:rPr kumimoji="1" lang="ja-JP" altLang="en-US" sz="1100">
              <a:latin typeface="ＭＳ ゴシック" panose="020B0609070205080204" pitchFamily="49" charset="-128"/>
              <a:ea typeface="ＭＳ ゴシック" panose="020B0609070205080204" pitchFamily="49" charset="-128"/>
            </a:rPr>
            <a:t>前年度に対する伸び率では、衛生費が最も高く、主な要因としては病院事業会計への補助費等の増加や（仮称）霧島市クリーンセンター整備・運営事業における事業費の増加が挙げられる。また、労働費の減少については、</a:t>
          </a:r>
          <a:r>
            <a:rPr lang="ja-JP" altLang="en-US" sz="1100" i="0">
              <a:solidFill>
                <a:schemeClr val="dk1"/>
              </a:solidFill>
              <a:effectLst/>
              <a:latin typeface="ＭＳ ゴシック" panose="020B0609070205080204" pitchFamily="49" charset="-128"/>
              <a:ea typeface="ＭＳ ゴシック" panose="020B0609070205080204" pitchFamily="49" charset="-128"/>
              <a:cs typeface="+mn-cs"/>
            </a:rPr>
            <a:t>働く女性の家改修工事の事業費の減少</a:t>
          </a:r>
          <a:r>
            <a:rPr kumimoji="1" lang="ja-JP" altLang="en-US" sz="1100">
              <a:latin typeface="ＭＳ ゴシック" panose="020B0609070205080204" pitchFamily="49" charset="-128"/>
              <a:ea typeface="ＭＳ ゴシック" panose="020B0609070205080204" pitchFamily="49" charset="-128"/>
            </a:rPr>
            <a:t>によるものである。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年度間の財政調整のため財政調整基金の取崩しを行った。基金残高の標準財政規模比は前年度から</a:t>
          </a:r>
          <a:r>
            <a:rPr kumimoji="1" lang="en-US" altLang="ja-JP" sz="1100">
              <a:latin typeface="ＭＳ ゴシック" pitchFamily="49" charset="-128"/>
              <a:ea typeface="ＭＳ ゴシック" pitchFamily="49" charset="-128"/>
            </a:rPr>
            <a:t>1.3</a:t>
          </a:r>
          <a:r>
            <a:rPr kumimoji="1" lang="ja-JP" altLang="en-US" sz="1100">
              <a:latin typeface="ＭＳ ゴシック" pitchFamily="49" charset="-128"/>
              <a:ea typeface="ＭＳ ゴシック" pitchFamily="49" charset="-128"/>
            </a:rPr>
            <a:t>ポイント減少した。歳入歳出ともに増加したものの歳出の増加が歳入の増加を上回ったことから、形式収支が減額となった。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翌年度に繰り越すべき財源については前年度より減少したものの、その額は形式収支の減少額に及ばなかったことから、実質収支は黒字であるものの、前年度より額、率ともに下降した。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また、実質単年度収支は、財政調整基金の取崩額が積立額を上回り、単年度収支は減額幅が縮小しても赤字であることから、前年度から</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財政健全化法に基づく健全化判断比率の算定が開始されて以来、連結後の赤字額は発生していない。</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引き続き、独立採算制の原則のもと、市全体として健全な財政運営に努めていく。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79784450</v>
      </c>
      <c r="BO4" s="358"/>
      <c r="BP4" s="358"/>
      <c r="BQ4" s="358"/>
      <c r="BR4" s="358"/>
      <c r="BS4" s="358"/>
      <c r="BT4" s="358"/>
      <c r="BU4" s="359"/>
      <c r="BV4" s="357">
        <v>77559154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v>
      </c>
      <c r="CU4" s="364"/>
      <c r="CV4" s="364"/>
      <c r="CW4" s="364"/>
      <c r="CX4" s="364"/>
      <c r="CY4" s="364"/>
      <c r="CZ4" s="364"/>
      <c r="DA4" s="365"/>
      <c r="DB4" s="363">
        <v>9.3000000000000007</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76012612</v>
      </c>
      <c r="BO5" s="395"/>
      <c r="BP5" s="395"/>
      <c r="BQ5" s="395"/>
      <c r="BR5" s="395"/>
      <c r="BS5" s="395"/>
      <c r="BT5" s="395"/>
      <c r="BU5" s="396"/>
      <c r="BV5" s="394">
        <v>73240369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87.2</v>
      </c>
      <c r="CU5" s="392"/>
      <c r="CV5" s="392"/>
      <c r="CW5" s="392"/>
      <c r="CX5" s="392"/>
      <c r="CY5" s="392"/>
      <c r="CZ5" s="392"/>
      <c r="DA5" s="393"/>
      <c r="DB5" s="391">
        <v>87.8</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3771838</v>
      </c>
      <c r="BO6" s="395"/>
      <c r="BP6" s="395"/>
      <c r="BQ6" s="395"/>
      <c r="BR6" s="395"/>
      <c r="BS6" s="395"/>
      <c r="BT6" s="395"/>
      <c r="BU6" s="396"/>
      <c r="BV6" s="394">
        <v>4318785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87.5</v>
      </c>
      <c r="CU6" s="432"/>
      <c r="CV6" s="432"/>
      <c r="CW6" s="432"/>
      <c r="CX6" s="432"/>
      <c r="CY6" s="432"/>
      <c r="CZ6" s="432"/>
      <c r="DA6" s="433"/>
      <c r="DB6" s="431">
        <v>88.4</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674201</v>
      </c>
      <c r="BO7" s="395"/>
      <c r="BP7" s="395"/>
      <c r="BQ7" s="395"/>
      <c r="BR7" s="395"/>
      <c r="BS7" s="395"/>
      <c r="BT7" s="395"/>
      <c r="BU7" s="396"/>
      <c r="BV7" s="394">
        <v>1043468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35893449</v>
      </c>
      <c r="CU7" s="395"/>
      <c r="CV7" s="395"/>
      <c r="CW7" s="395"/>
      <c r="CX7" s="395"/>
      <c r="CY7" s="395"/>
      <c r="CZ7" s="395"/>
      <c r="DA7" s="396"/>
      <c r="DB7" s="394">
        <v>35275325</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3097637</v>
      </c>
      <c r="BO8" s="395"/>
      <c r="BP8" s="395"/>
      <c r="BQ8" s="395"/>
      <c r="BR8" s="395"/>
      <c r="BS8" s="395"/>
      <c r="BT8" s="395"/>
      <c r="BU8" s="396"/>
      <c r="BV8" s="394">
        <v>3275317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0.55000000000000004</v>
      </c>
      <c r="CU8" s="435"/>
      <c r="CV8" s="435"/>
      <c r="CW8" s="435"/>
      <c r="CX8" s="435"/>
      <c r="CY8" s="435"/>
      <c r="CZ8" s="435"/>
      <c r="DA8" s="436"/>
      <c r="DB8" s="434">
        <v>0.54</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123135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-177680</v>
      </c>
      <c r="BO9" s="395"/>
      <c r="BP9" s="395"/>
      <c r="BQ9" s="395"/>
      <c r="BR9" s="395"/>
      <c r="BS9" s="395"/>
      <c r="BT9" s="395"/>
      <c r="BU9" s="396"/>
      <c r="BV9" s="394">
        <v>-245607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12.8</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112</v>
      </c>
      <c r="M10" s="424"/>
      <c r="N10" s="424"/>
      <c r="O10" s="424"/>
      <c r="P10" s="424"/>
      <c r="Q10" s="425"/>
      <c r="R10" s="445">
        <v>125857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1740096</v>
      </c>
      <c r="BO10" s="395"/>
      <c r="BP10" s="395"/>
      <c r="BQ10" s="395"/>
      <c r="BR10" s="395"/>
      <c r="BS10" s="395"/>
      <c r="BT10" s="395"/>
      <c r="BU10" s="396"/>
      <c r="BV10" s="394">
        <v>2511524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123070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2062946</v>
      </c>
      <c r="BO12" s="395"/>
      <c r="BP12" s="395"/>
      <c r="BQ12" s="395"/>
      <c r="BR12" s="395"/>
      <c r="BS12" s="395"/>
      <c r="BT12" s="395"/>
      <c r="BU12" s="396"/>
      <c r="BV12" s="394">
        <v>1944416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2"/>
      <c r="M13" s="485" t="s">
        <v>130</v>
      </c>
      <c r="N13" s="486"/>
      <c r="O13" s="486"/>
      <c r="P13" s="486"/>
      <c r="Q13" s="487"/>
      <c r="R13" s="478">
        <v>121813</v>
      </c>
      <c r="S13" s="479"/>
      <c r="T13" s="479"/>
      <c r="U13" s="479"/>
      <c r="V13" s="480"/>
      <c r="W13" s="410" t="s">
        <v>131</v>
      </c>
      <c r="X13" s="411"/>
      <c r="Y13" s="411"/>
      <c r="Z13" s="411"/>
      <c r="AA13" s="411"/>
      <c r="AB13" s="401"/>
      <c r="AC13" s="445">
        <v>2657</v>
      </c>
      <c r="AD13" s="446"/>
      <c r="AE13" s="446"/>
      <c r="AF13" s="446"/>
      <c r="AG13" s="488"/>
      <c r="AH13" s="445">
        <v>3069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-500530</v>
      </c>
      <c r="BO13" s="395"/>
      <c r="BP13" s="395"/>
      <c r="BQ13" s="395"/>
      <c r="BR13" s="395"/>
      <c r="BS13" s="395"/>
      <c r="BT13" s="395"/>
      <c r="BU13" s="396"/>
      <c r="BV13" s="394">
        <v>321501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5.3</v>
      </c>
      <c r="CU13" s="392"/>
      <c r="CV13" s="392"/>
      <c r="CW13" s="392"/>
      <c r="CX13" s="392"/>
      <c r="CY13" s="392"/>
      <c r="CZ13" s="392"/>
      <c r="DA13" s="393"/>
      <c r="DB13" s="391">
        <v>6</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123979</v>
      </c>
      <c r="S14" s="479"/>
      <c r="T14" s="479"/>
      <c r="U14" s="479"/>
      <c r="V14" s="480"/>
      <c r="W14" s="384"/>
      <c r="X14" s="385"/>
      <c r="Y14" s="385"/>
      <c r="Z14" s="385"/>
      <c r="AA14" s="385"/>
      <c r="AB14" s="374"/>
      <c r="AC14" s="481">
        <v>5</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2"/>
      <c r="M15" s="485" t="s">
        <v>130</v>
      </c>
      <c r="N15" s="486"/>
      <c r="O15" s="486"/>
      <c r="P15" s="486"/>
      <c r="Q15" s="487"/>
      <c r="R15" s="478">
        <v>122861</v>
      </c>
      <c r="S15" s="479"/>
      <c r="T15" s="479"/>
      <c r="U15" s="479"/>
      <c r="V15" s="480"/>
      <c r="W15" s="410" t="s">
        <v>137</v>
      </c>
      <c r="X15" s="411"/>
      <c r="Y15" s="411"/>
      <c r="Z15" s="411"/>
      <c r="AA15" s="411"/>
      <c r="AB15" s="401"/>
      <c r="AC15" s="445">
        <v>14656</v>
      </c>
      <c r="AD15" s="446"/>
      <c r="AE15" s="446"/>
      <c r="AF15" s="446"/>
      <c r="AG15" s="488"/>
      <c r="AH15" s="445">
        <v>14872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17257300</v>
      </c>
      <c r="BO15" s="358"/>
      <c r="BP15" s="358"/>
      <c r="BQ15" s="358"/>
      <c r="BR15" s="358"/>
      <c r="BS15" s="358"/>
      <c r="BT15" s="358"/>
      <c r="BU15" s="359"/>
      <c r="BV15" s="357">
        <v>17109324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27.5</v>
      </c>
      <c r="AD16" s="482"/>
      <c r="AE16" s="482"/>
      <c r="AF16" s="482"/>
      <c r="AG16" s="483"/>
      <c r="AH16" s="481">
        <v>27.3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31239476</v>
      </c>
      <c r="BO16" s="395"/>
      <c r="BP16" s="395"/>
      <c r="BQ16" s="395"/>
      <c r="BR16" s="395"/>
      <c r="BS16" s="395"/>
      <c r="BT16" s="395"/>
      <c r="BU16" s="396"/>
      <c r="BV16" s="394">
        <v>30540092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35911</v>
      </c>
      <c r="AD17" s="446"/>
      <c r="AE17" s="446"/>
      <c r="AF17" s="446"/>
      <c r="AG17" s="488"/>
      <c r="AH17" s="445">
        <v>36519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21768415</v>
      </c>
      <c r="BO17" s="395"/>
      <c r="BP17" s="395"/>
      <c r="BQ17" s="395"/>
      <c r="BR17" s="395"/>
      <c r="BS17" s="395"/>
      <c r="BT17" s="395"/>
      <c r="BU17" s="396"/>
      <c r="BV17" s="394">
        <v>21584486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603.16999999999996</v>
      </c>
      <c r="M18" s="518"/>
      <c r="N18" s="518"/>
      <c r="O18" s="518"/>
      <c r="P18" s="518"/>
      <c r="Q18" s="518"/>
      <c r="R18" s="519"/>
      <c r="S18" s="519"/>
      <c r="T18" s="519"/>
      <c r="U18" s="519"/>
      <c r="V18" s="520"/>
      <c r="W18" s="412"/>
      <c r="X18" s="413"/>
      <c r="Y18" s="413"/>
      <c r="Z18" s="413"/>
      <c r="AA18" s="413"/>
      <c r="AB18" s="404"/>
      <c r="AC18" s="521">
        <v>67.5</v>
      </c>
      <c r="AD18" s="522"/>
      <c r="AE18" s="522"/>
      <c r="AF18" s="522"/>
      <c r="AG18" s="523"/>
      <c r="AH18" s="521">
        <v>67.099999999999994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31549606</v>
      </c>
      <c r="BO18" s="395"/>
      <c r="BP18" s="395"/>
      <c r="BQ18" s="395"/>
      <c r="BR18" s="395"/>
      <c r="BS18" s="395"/>
      <c r="BT18" s="395"/>
      <c r="BU18" s="396"/>
      <c r="BV18" s="394">
        <v>31013942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204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47548460</v>
      </c>
      <c r="BO19" s="395"/>
      <c r="BP19" s="395"/>
      <c r="BQ19" s="395"/>
      <c r="BR19" s="395"/>
      <c r="BS19" s="395"/>
      <c r="BT19" s="395"/>
      <c r="BU19" s="396"/>
      <c r="BV19" s="394">
        <v>47640591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55586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46212641</v>
      </c>
      <c r="BO22" s="358"/>
      <c r="BP22" s="358"/>
      <c r="BQ22" s="358"/>
      <c r="BR22" s="358"/>
      <c r="BS22" s="358"/>
      <c r="BT22" s="358"/>
      <c r="BU22" s="359"/>
      <c r="BV22" s="357">
        <v>46603358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31657369</v>
      </c>
      <c r="BO23" s="395"/>
      <c r="BP23" s="395"/>
      <c r="BQ23" s="395"/>
      <c r="BR23" s="395"/>
      <c r="BS23" s="395"/>
      <c r="BT23" s="395"/>
      <c r="BU23" s="396"/>
      <c r="BV23" s="394">
        <v>33104613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9800</v>
      </c>
      <c r="R24" s="446"/>
      <c r="S24" s="446"/>
      <c r="T24" s="446"/>
      <c r="U24" s="446"/>
      <c r="V24" s="488"/>
      <c r="W24" s="540"/>
      <c r="X24" s="541"/>
      <c r="Y24" s="542"/>
      <c r="Z24" s="444" t="s">
        <v>162</v>
      </c>
      <c r="AA24" s="424"/>
      <c r="AB24" s="424"/>
      <c r="AC24" s="424"/>
      <c r="AD24" s="424"/>
      <c r="AE24" s="424"/>
      <c r="AF24" s="424"/>
      <c r="AG24" s="425"/>
      <c r="AH24" s="445">
        <v>949</v>
      </c>
      <c r="AI24" s="446"/>
      <c r="AJ24" s="446"/>
      <c r="AK24" s="446"/>
      <c r="AL24" s="488"/>
      <c r="AM24" s="445">
        <v>3071913</v>
      </c>
      <c r="AN24" s="446"/>
      <c r="AO24" s="446"/>
      <c r="AP24" s="446"/>
      <c r="AQ24" s="446"/>
      <c r="AR24" s="488"/>
      <c r="AS24" s="445">
        <v>3237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27098644</v>
      </c>
      <c r="BO24" s="395"/>
      <c r="BP24" s="395"/>
      <c r="BQ24" s="395"/>
      <c r="BR24" s="395"/>
      <c r="BS24" s="395"/>
      <c r="BT24" s="395"/>
      <c r="BU24" s="396"/>
      <c r="BV24" s="394">
        <v>25566898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2</v>
      </c>
      <c r="M25" s="446"/>
      <c r="N25" s="446"/>
      <c r="O25" s="446"/>
      <c r="P25" s="488"/>
      <c r="Q25" s="445">
        <v>7640</v>
      </c>
      <c r="R25" s="446"/>
      <c r="S25" s="446"/>
      <c r="T25" s="446"/>
      <c r="U25" s="446"/>
      <c r="V25" s="488"/>
      <c r="W25" s="540"/>
      <c r="X25" s="541"/>
      <c r="Y25" s="542"/>
      <c r="Z25" s="444" t="s">
        <v>165</v>
      </c>
      <c r="AA25" s="424"/>
      <c r="AB25" s="424"/>
      <c r="AC25" s="424"/>
      <c r="AD25" s="424"/>
      <c r="AE25" s="424"/>
      <c r="AF25" s="424"/>
      <c r="AG25" s="425"/>
      <c r="AH25" s="445">
        <v>182</v>
      </c>
      <c r="AI25" s="446"/>
      <c r="AJ25" s="446"/>
      <c r="AK25" s="446"/>
      <c r="AL25" s="488"/>
      <c r="AM25" s="445">
        <v>579306</v>
      </c>
      <c r="AN25" s="446"/>
      <c r="AO25" s="446"/>
      <c r="AP25" s="446"/>
      <c r="AQ25" s="446"/>
      <c r="AR25" s="488"/>
      <c r="AS25" s="445">
        <v>3183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28241180</v>
      </c>
      <c r="BO25" s="358"/>
      <c r="BP25" s="358"/>
      <c r="BQ25" s="358"/>
      <c r="BR25" s="358"/>
      <c r="BS25" s="358"/>
      <c r="BT25" s="358"/>
      <c r="BU25" s="359"/>
      <c r="BV25" s="357">
        <v>29172993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7050</v>
      </c>
      <c r="R26" s="446"/>
      <c r="S26" s="446"/>
      <c r="T26" s="446"/>
      <c r="U26" s="446"/>
      <c r="V26" s="488"/>
      <c r="W26" s="540"/>
      <c r="X26" s="541"/>
      <c r="Y26" s="542"/>
      <c r="Z26" s="444" t="s">
        <v>168</v>
      </c>
      <c r="AA26" s="546"/>
      <c r="AB26" s="546"/>
      <c r="AC26" s="546"/>
      <c r="AD26" s="546"/>
      <c r="AE26" s="546"/>
      <c r="AF26" s="546"/>
      <c r="AG26" s="547"/>
      <c r="AH26" s="445">
        <v>16</v>
      </c>
      <c r="AI26" s="446"/>
      <c r="AJ26" s="446"/>
      <c r="AK26" s="446"/>
      <c r="AL26" s="488"/>
      <c r="AM26" s="445">
        <v>52752</v>
      </c>
      <c r="AN26" s="446"/>
      <c r="AO26" s="446"/>
      <c r="AP26" s="446"/>
      <c r="AQ26" s="446"/>
      <c r="AR26" s="488"/>
      <c r="AS26" s="445">
        <v>3297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5400</v>
      </c>
      <c r="R27" s="446"/>
      <c r="S27" s="446"/>
      <c r="T27" s="446"/>
      <c r="U27" s="446"/>
      <c r="V27" s="488"/>
      <c r="W27" s="540"/>
      <c r="X27" s="541"/>
      <c r="Y27" s="542"/>
      <c r="Z27" s="444" t="s">
        <v>171</v>
      </c>
      <c r="AA27" s="424"/>
      <c r="AB27" s="424"/>
      <c r="AC27" s="424"/>
      <c r="AD27" s="424"/>
      <c r="AE27" s="424"/>
      <c r="AF27" s="424"/>
      <c r="AG27" s="425"/>
      <c r="AH27" s="445">
        <v>81</v>
      </c>
      <c r="AI27" s="446"/>
      <c r="AJ27" s="446"/>
      <c r="AK27" s="446"/>
      <c r="AL27" s="488"/>
      <c r="AM27" s="445">
        <v>321989</v>
      </c>
      <c r="AN27" s="446"/>
      <c r="AO27" s="446"/>
      <c r="AP27" s="446"/>
      <c r="AQ27" s="446"/>
      <c r="AR27" s="488"/>
      <c r="AS27" s="445">
        <v>3975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3317251</v>
      </c>
      <c r="BO27" s="514"/>
      <c r="BP27" s="514"/>
      <c r="BQ27" s="514"/>
      <c r="BR27" s="514"/>
      <c r="BS27" s="514"/>
      <c r="BT27" s="514"/>
      <c r="BU27" s="515"/>
      <c r="BV27" s="513">
        <v>3316373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4320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7914749</v>
      </c>
      <c r="BO28" s="358"/>
      <c r="BP28" s="358"/>
      <c r="BQ28" s="358"/>
      <c r="BR28" s="358"/>
      <c r="BS28" s="358"/>
      <c r="BT28" s="358"/>
      <c r="BU28" s="359"/>
      <c r="BV28" s="357">
        <v>8237599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24</v>
      </c>
      <c r="M29" s="446"/>
      <c r="N29" s="446"/>
      <c r="O29" s="446"/>
      <c r="P29" s="488"/>
      <c r="Q29" s="445">
        <v>4020</v>
      </c>
      <c r="R29" s="446"/>
      <c r="S29" s="446"/>
      <c r="T29" s="446"/>
      <c r="U29" s="446"/>
      <c r="V29" s="488"/>
      <c r="W29" s="543"/>
      <c r="X29" s="544"/>
      <c r="Y29" s="545"/>
      <c r="Z29" s="444" t="s">
        <v>177</v>
      </c>
      <c r="AA29" s="424"/>
      <c r="AB29" s="424"/>
      <c r="AC29" s="424"/>
      <c r="AD29" s="424"/>
      <c r="AE29" s="424"/>
      <c r="AF29" s="424"/>
      <c r="AG29" s="425"/>
      <c r="AH29" s="445">
        <v>1030</v>
      </c>
      <c r="AI29" s="446"/>
      <c r="AJ29" s="446"/>
      <c r="AK29" s="446"/>
      <c r="AL29" s="488"/>
      <c r="AM29" s="445">
        <v>3393902</v>
      </c>
      <c r="AN29" s="446"/>
      <c r="AO29" s="446"/>
      <c r="AP29" s="446"/>
      <c r="AQ29" s="446"/>
      <c r="AR29" s="488"/>
      <c r="AS29" s="445">
        <v>3295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3440617</v>
      </c>
      <c r="BO29" s="395"/>
      <c r="BP29" s="395"/>
      <c r="BQ29" s="395"/>
      <c r="BR29" s="395"/>
      <c r="BS29" s="395"/>
      <c r="BT29" s="395"/>
      <c r="BU29" s="396"/>
      <c r="BV29" s="394">
        <v>3634691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14354323</v>
      </c>
      <c r="BO30" s="514"/>
      <c r="BP30" s="514"/>
      <c r="BQ30" s="514"/>
      <c r="BR30" s="514"/>
      <c r="BS30" s="514"/>
      <c r="BT30" s="514"/>
      <c r="BU30" s="515"/>
      <c r="BV30" s="513">
        <v>14680616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IF('各会計、関係団体の財政状況及び健全化判断比率'!B36="","",'各会計、関係団体の財政状況及び健全化判断比率'!B36)</f>
        <v>温泉供給特別会計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霧島市土地開発公社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90"/>
    </row>
    <row r="35" spans="1:113" ht="32.25" customHeight="1">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伊佐北姶良火葬場管理組合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霧島市施設管理公社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姶良・伊佐地区介護保険組合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霧島神話の里公園</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交通災害共済事業特別会計</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鹿児島県後期高齢者医療広域連合（一般会計）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鹿児島県後期高齢者医療広域連合（後期高齢者医療特別会計）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9XqzGuXX093pDFcu/lciP4jKPGu2GTTP5MePLXKAe1sprjo/CXl/3Wq7vEWi7bXR2R4QP9OXMmaxXXXxy/UVrA==" saltValue="8oxhT6/DUtu43nGG5DXk7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36" t="s">
        <v>536</v>
      </c>
      <c r="D34" s="1136"/>
      <c r="E34" s="1137"/>
      <c r="F34" s="32">
        <v>11.15</v>
      </c>
      <c r="G34" s="33">
        <v>11.15</v>
      </c>
      <c r="H34" s="33">
        <v>11.43</v>
      </c>
      <c r="I34" s="33">
        <v>12.08</v>
      </c>
      <c r="J34" s="34">
        <v>12.42</v>
      </c>
      <c r="K34" s="22"/>
      <c r="L34" s="22"/>
      <c r="M34" s="22"/>
      <c r="N34" s="22"/>
      <c r="O34" s="22"/>
      <c r="P34" s="22"/>
    </row>
    <row r="35" spans="1:16" ht="39" customHeight="1">
      <c r="A35" s="22"/>
      <c r="B35" s="35"/>
      <c r="C35" s="1132" t="s">
        <v>537</v>
      </c>
      <c r="D35" s="1132"/>
      <c r="E35" s="1133"/>
      <c r="F35" s="36">
        <v>7.89</v>
      </c>
      <c r="G35" s="37">
        <v>8.85</v>
      </c>
      <c r="H35" s="37">
        <v>10.15</v>
      </c>
      <c r="I35" s="37">
        <v>9.2799999999999994</v>
      </c>
      <c r="J35" s="38">
        <v>8.6300000000000008</v>
      </c>
      <c r="K35" s="22"/>
      <c r="L35" s="22"/>
      <c r="M35" s="22"/>
      <c r="N35" s="22"/>
      <c r="O35" s="22"/>
      <c r="P35" s="22"/>
    </row>
    <row r="36" spans="1:16" ht="39" customHeight="1">
      <c r="A36" s="22"/>
      <c r="B36" s="35"/>
      <c r="C36" s="1132" t="s">
        <v>538</v>
      </c>
      <c r="D36" s="1132"/>
      <c r="E36" s="1133"/>
      <c r="F36" s="36">
        <v>7.39</v>
      </c>
      <c r="G36" s="37">
        <v>7.04</v>
      </c>
      <c r="H36" s="37">
        <v>5.61</v>
      </c>
      <c r="I36" s="37">
        <v>3.23</v>
      </c>
      <c r="J36" s="38">
        <v>4.1399999999999997</v>
      </c>
      <c r="K36" s="22"/>
      <c r="L36" s="22"/>
      <c r="M36" s="22"/>
      <c r="N36" s="22"/>
      <c r="O36" s="22"/>
      <c r="P36" s="22"/>
    </row>
    <row r="37" spans="1:16" ht="39" customHeight="1">
      <c r="A37" s="22"/>
      <c r="B37" s="35"/>
      <c r="C37" s="1132" t="s">
        <v>539</v>
      </c>
      <c r="D37" s="1132"/>
      <c r="E37" s="1133"/>
      <c r="F37" s="36">
        <v>1.24</v>
      </c>
      <c r="G37" s="37">
        <v>1.48</v>
      </c>
      <c r="H37" s="37">
        <v>1.64</v>
      </c>
      <c r="I37" s="37">
        <v>1.47</v>
      </c>
      <c r="J37" s="38">
        <v>1.02</v>
      </c>
      <c r="K37" s="22"/>
      <c r="L37" s="22"/>
      <c r="M37" s="22"/>
      <c r="N37" s="22"/>
      <c r="O37" s="22"/>
      <c r="P37" s="22"/>
    </row>
    <row r="38" spans="1:16" ht="39" customHeight="1">
      <c r="A38" s="22"/>
      <c r="B38" s="35"/>
      <c r="C38" s="1132" t="s">
        <v>540</v>
      </c>
      <c r="D38" s="1132"/>
      <c r="E38" s="1133"/>
      <c r="F38" s="36">
        <v>0.65</v>
      </c>
      <c r="G38" s="37">
        <v>0.92</v>
      </c>
      <c r="H38" s="37">
        <v>0.41</v>
      </c>
      <c r="I38" s="37">
        <v>0.48</v>
      </c>
      <c r="J38" s="38">
        <v>0.8</v>
      </c>
      <c r="K38" s="22"/>
      <c r="L38" s="22"/>
      <c r="M38" s="22"/>
      <c r="N38" s="22"/>
      <c r="O38" s="22"/>
      <c r="P38" s="22"/>
    </row>
    <row r="39" spans="1:16" ht="39" customHeight="1">
      <c r="A39" s="22"/>
      <c r="B39" s="35"/>
      <c r="C39" s="1132" t="s">
        <v>541</v>
      </c>
      <c r="D39" s="1132"/>
      <c r="E39" s="1133"/>
      <c r="F39" s="36">
        <v>0.13</v>
      </c>
      <c r="G39" s="37">
        <v>0.13</v>
      </c>
      <c r="H39" s="37">
        <v>0.15</v>
      </c>
      <c r="I39" s="37">
        <v>0.17</v>
      </c>
      <c r="J39" s="38">
        <v>0.18</v>
      </c>
      <c r="K39" s="22"/>
      <c r="L39" s="22"/>
      <c r="M39" s="22"/>
      <c r="N39" s="22"/>
      <c r="O39" s="22"/>
      <c r="P39" s="22"/>
    </row>
    <row r="40" spans="1:16" ht="39" customHeight="1">
      <c r="A40" s="22"/>
      <c r="B40" s="35"/>
      <c r="C40" s="1132" t="s">
        <v>542</v>
      </c>
      <c r="D40" s="1132"/>
      <c r="E40" s="1133"/>
      <c r="F40" s="36">
        <v>0.42</v>
      </c>
      <c r="G40" s="37">
        <v>0.27</v>
      </c>
      <c r="H40" s="37">
        <v>0.2</v>
      </c>
      <c r="I40" s="37">
        <v>0.49</v>
      </c>
      <c r="J40" s="38">
        <v>0.15</v>
      </c>
      <c r="K40" s="22"/>
      <c r="L40" s="22"/>
      <c r="M40" s="22"/>
      <c r="N40" s="22"/>
      <c r="O40" s="22"/>
      <c r="P40" s="22"/>
    </row>
    <row r="41" spans="1:16" ht="39" customHeight="1">
      <c r="A41" s="22"/>
      <c r="B41" s="35"/>
      <c r="C41" s="1132" t="s">
        <v>543</v>
      </c>
      <c r="D41" s="1132"/>
      <c r="E41" s="1133"/>
      <c r="F41" s="36">
        <v>0.04</v>
      </c>
      <c r="G41" s="37">
        <v>0.05</v>
      </c>
      <c r="H41" s="37">
        <v>0.06</v>
      </c>
      <c r="I41" s="37">
        <v>7.0000000000000007E-2</v>
      </c>
      <c r="J41" s="38">
        <v>7.0000000000000007E-2</v>
      </c>
      <c r="K41" s="22"/>
      <c r="L41" s="22"/>
      <c r="M41" s="22"/>
      <c r="N41" s="22"/>
      <c r="O41" s="22"/>
      <c r="P41" s="22"/>
    </row>
    <row r="42" spans="1:16" ht="39" customHeight="1">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c r="A43" s="22"/>
      <c r="B43" s="40"/>
      <c r="C43" s="1134" t="s">
        <v>545</v>
      </c>
      <c r="D43" s="1134"/>
      <c r="E43" s="1135"/>
      <c r="F43" s="41">
        <v>0.03</v>
      </c>
      <c r="G43" s="42">
        <v>0.02</v>
      </c>
      <c r="H43" s="42">
        <v>0.02</v>
      </c>
      <c r="I43" s="42">
        <v>0.04</v>
      </c>
      <c r="J43" s="43">
        <v>0.03</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ELfLPsat8354XK8RSiTb7vVSMkgImkHE1BlxLOw/2Kw2JXBbbPMjiQghth8PoDzrfzg1xW8XnM3LyBG5RHlAg==" saltValue="1l74VKM5gXS8H9Dx13yF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c r="A45" s="46"/>
      <c r="B45" s="1138" t="s">
        <v>9</v>
      </c>
      <c r="C45" s="1139"/>
      <c r="D45" s="56"/>
      <c r="E45" s="1144" t="s">
        <v>10</v>
      </c>
      <c r="F45" s="1144"/>
      <c r="G45" s="1144"/>
      <c r="H45" s="1144"/>
      <c r="I45" s="1144"/>
      <c r="J45" s="1145"/>
      <c r="K45" s="57">
        <v>6799</v>
      </c>
      <c r="L45" s="58">
        <v>6839</v>
      </c>
      <c r="M45" s="58">
        <v>6559</v>
      </c>
      <c r="N45" s="58">
        <v>6191</v>
      </c>
      <c r="O45" s="59">
        <v>5796</v>
      </c>
      <c r="P45" s="46"/>
      <c r="Q45" s="46"/>
      <c r="R45" s="46"/>
      <c r="S45" s="46"/>
      <c r="T45" s="46"/>
      <c r="U45" s="46"/>
    </row>
    <row r="46" spans="1:21" ht="30.75" customHeight="1">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c r="A48" s="46"/>
      <c r="B48" s="1140"/>
      <c r="C48" s="1141"/>
      <c r="D48" s="60"/>
      <c r="E48" s="1146" t="s">
        <v>13</v>
      </c>
      <c r="F48" s="1146"/>
      <c r="G48" s="1146"/>
      <c r="H48" s="1146"/>
      <c r="I48" s="1146"/>
      <c r="J48" s="1147"/>
      <c r="K48" s="61">
        <v>744</v>
      </c>
      <c r="L48" s="62">
        <v>702</v>
      </c>
      <c r="M48" s="62">
        <v>634</v>
      </c>
      <c r="N48" s="62">
        <v>568</v>
      </c>
      <c r="O48" s="63">
        <v>674</v>
      </c>
      <c r="P48" s="46"/>
      <c r="Q48" s="46"/>
      <c r="R48" s="46"/>
      <c r="S48" s="46"/>
      <c r="T48" s="46"/>
      <c r="U48" s="46"/>
    </row>
    <row r="49" spans="1:21" ht="30.75" customHeight="1">
      <c r="A49" s="46"/>
      <c r="B49" s="1140"/>
      <c r="C49" s="1141"/>
      <c r="D49" s="60"/>
      <c r="E49" s="1146" t="s">
        <v>14</v>
      </c>
      <c r="F49" s="1146"/>
      <c r="G49" s="1146"/>
      <c r="H49" s="1146"/>
      <c r="I49" s="1146"/>
      <c r="J49" s="1147"/>
      <c r="K49" s="61" t="s">
        <v>490</v>
      </c>
      <c r="L49" s="62" t="s">
        <v>490</v>
      </c>
      <c r="M49" s="62" t="s">
        <v>490</v>
      </c>
      <c r="N49" s="62" t="s">
        <v>490</v>
      </c>
      <c r="O49" s="63" t="s">
        <v>490</v>
      </c>
      <c r="P49" s="46"/>
      <c r="Q49" s="46"/>
      <c r="R49" s="46"/>
      <c r="S49" s="46"/>
      <c r="T49" s="46"/>
      <c r="U49" s="46"/>
    </row>
    <row r="50" spans="1:21" ht="30.75" customHeight="1">
      <c r="A50" s="46"/>
      <c r="B50" s="1140"/>
      <c r="C50" s="1141"/>
      <c r="D50" s="60"/>
      <c r="E50" s="1146" t="s">
        <v>15</v>
      </c>
      <c r="F50" s="1146"/>
      <c r="G50" s="1146"/>
      <c r="H50" s="1146"/>
      <c r="I50" s="1146"/>
      <c r="J50" s="1147"/>
      <c r="K50" s="61">
        <v>2</v>
      </c>
      <c r="L50" s="62">
        <v>2</v>
      </c>
      <c r="M50" s="62">
        <v>1</v>
      </c>
      <c r="N50" s="62">
        <v>2</v>
      </c>
      <c r="O50" s="63">
        <v>2</v>
      </c>
      <c r="P50" s="46"/>
      <c r="Q50" s="46"/>
      <c r="R50" s="46"/>
      <c r="S50" s="46"/>
      <c r="T50" s="46"/>
      <c r="U50" s="46"/>
    </row>
    <row r="51" spans="1:21" ht="30.75" customHeight="1">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c r="A52" s="46"/>
      <c r="B52" s="1148" t="s">
        <v>17</v>
      </c>
      <c r="C52" s="1149"/>
      <c r="D52" s="64"/>
      <c r="E52" s="1146" t="s">
        <v>18</v>
      </c>
      <c r="F52" s="1146"/>
      <c r="G52" s="1146"/>
      <c r="H52" s="1146"/>
      <c r="I52" s="1146"/>
      <c r="J52" s="1147"/>
      <c r="K52" s="61">
        <v>5598</v>
      </c>
      <c r="L52" s="62">
        <v>5462</v>
      </c>
      <c r="M52" s="62">
        <v>5392</v>
      </c>
      <c r="N52" s="62">
        <v>5179</v>
      </c>
      <c r="O52" s="63">
        <v>4906</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1947</v>
      </c>
      <c r="L53" s="67">
        <v>2081</v>
      </c>
      <c r="M53" s="67">
        <v>1802</v>
      </c>
      <c r="N53" s="67">
        <v>1582</v>
      </c>
      <c r="O53" s="68">
        <v>1566</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3hZAu+lDVlCw/w/9cWYzBILQT/bUxdl82p8S7SSr7MDz0IhHZaC7oqietupsznUd0KdHwWiTM0dHfcRSf9opA==" saltValue="JPu0uLUYB/UYlCbWYX22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529</v>
      </c>
      <c r="J40" s="101" t="s">
        <v>530</v>
      </c>
      <c r="K40" s="101" t="s">
        <v>531</v>
      </c>
      <c r="L40" s="101" t="s">
        <v>532</v>
      </c>
      <c r="M40" s="102" t="s">
        <v>533</v>
      </c>
    </row>
    <row r="41" spans="2:13" ht="27.75" customHeight="1">
      <c r="B41" s="1169" t="s">
        <v>30</v>
      </c>
      <c r="C41" s="1170"/>
      <c r="D41" s="103"/>
      <c r="E41" s="1175" t="s">
        <v>31</v>
      </c>
      <c r="F41" s="1175"/>
      <c r="G41" s="1175"/>
      <c r="H41" s="1176"/>
      <c r="I41" s="330">
        <v>52946</v>
      </c>
      <c r="J41" s="331">
        <v>51601</v>
      </c>
      <c r="K41" s="331">
        <v>48595</v>
      </c>
      <c r="L41" s="331">
        <v>46603</v>
      </c>
      <c r="M41" s="332">
        <v>46213</v>
      </c>
    </row>
    <row r="42" spans="2:13" ht="27.75" customHeight="1">
      <c r="B42" s="1171"/>
      <c r="C42" s="1172"/>
      <c r="D42" s="104"/>
      <c r="E42" s="1177" t="s">
        <v>32</v>
      </c>
      <c r="F42" s="1177"/>
      <c r="G42" s="1177"/>
      <c r="H42" s="1178"/>
      <c r="I42" s="333" t="s">
        <v>490</v>
      </c>
      <c r="J42" s="334" t="s">
        <v>490</v>
      </c>
      <c r="K42" s="334" t="s">
        <v>490</v>
      </c>
      <c r="L42" s="334" t="s">
        <v>490</v>
      </c>
      <c r="M42" s="335" t="s">
        <v>490</v>
      </c>
    </row>
    <row r="43" spans="2:13" ht="27.75" customHeight="1">
      <c r="B43" s="1171"/>
      <c r="C43" s="1172"/>
      <c r="D43" s="104"/>
      <c r="E43" s="1177" t="s">
        <v>33</v>
      </c>
      <c r="F43" s="1177"/>
      <c r="G43" s="1177"/>
      <c r="H43" s="1178"/>
      <c r="I43" s="333">
        <v>5711</v>
      </c>
      <c r="J43" s="334">
        <v>4834</v>
      </c>
      <c r="K43" s="334">
        <v>4447</v>
      </c>
      <c r="L43" s="334">
        <v>7786</v>
      </c>
      <c r="M43" s="335">
        <v>15622</v>
      </c>
    </row>
    <row r="44" spans="2:13" ht="27.75" customHeight="1">
      <c r="B44" s="1171"/>
      <c r="C44" s="1172"/>
      <c r="D44" s="104"/>
      <c r="E44" s="1177" t="s">
        <v>34</v>
      </c>
      <c r="F44" s="1177"/>
      <c r="G44" s="1177"/>
      <c r="H44" s="1178"/>
      <c r="I44" s="333" t="s">
        <v>490</v>
      </c>
      <c r="J44" s="334" t="s">
        <v>490</v>
      </c>
      <c r="K44" s="334" t="s">
        <v>490</v>
      </c>
      <c r="L44" s="334" t="s">
        <v>490</v>
      </c>
      <c r="M44" s="335" t="s">
        <v>490</v>
      </c>
    </row>
    <row r="45" spans="2:13" ht="27.75" customHeight="1">
      <c r="B45" s="1171"/>
      <c r="C45" s="1172"/>
      <c r="D45" s="104"/>
      <c r="E45" s="1177" t="s">
        <v>35</v>
      </c>
      <c r="F45" s="1177"/>
      <c r="G45" s="1177"/>
      <c r="H45" s="1178"/>
      <c r="I45" s="333">
        <v>5840</v>
      </c>
      <c r="J45" s="334">
        <v>5788</v>
      </c>
      <c r="K45" s="334">
        <v>5805</v>
      </c>
      <c r="L45" s="334">
        <v>5788</v>
      </c>
      <c r="M45" s="335">
        <v>5828</v>
      </c>
    </row>
    <row r="46" spans="2:13" ht="27.75" customHeight="1">
      <c r="B46" s="1171"/>
      <c r="C46" s="1172"/>
      <c r="D46" s="105"/>
      <c r="E46" s="1177" t="s">
        <v>36</v>
      </c>
      <c r="F46" s="1177"/>
      <c r="G46" s="1177"/>
      <c r="H46" s="1178"/>
      <c r="I46" s="333" t="s">
        <v>490</v>
      </c>
      <c r="J46" s="334" t="s">
        <v>490</v>
      </c>
      <c r="K46" s="334" t="s">
        <v>490</v>
      </c>
      <c r="L46" s="334" t="s">
        <v>490</v>
      </c>
      <c r="M46" s="335" t="s">
        <v>490</v>
      </c>
    </row>
    <row r="47" spans="2:13" ht="27.75" customHeight="1">
      <c r="B47" s="1171"/>
      <c r="C47" s="1172"/>
      <c r="D47" s="106"/>
      <c r="E47" s="1179" t="s">
        <v>37</v>
      </c>
      <c r="F47" s="1180"/>
      <c r="G47" s="1180"/>
      <c r="H47" s="1181"/>
      <c r="I47" s="333" t="s">
        <v>490</v>
      </c>
      <c r="J47" s="334" t="s">
        <v>490</v>
      </c>
      <c r="K47" s="334" t="s">
        <v>490</v>
      </c>
      <c r="L47" s="334" t="s">
        <v>490</v>
      </c>
      <c r="M47" s="335" t="s">
        <v>490</v>
      </c>
    </row>
    <row r="48" spans="2:13" ht="27.75" customHeight="1">
      <c r="B48" s="1171"/>
      <c r="C48" s="1172"/>
      <c r="D48" s="104"/>
      <c r="E48" s="1177" t="s">
        <v>38</v>
      </c>
      <c r="F48" s="1177"/>
      <c r="G48" s="1177"/>
      <c r="H48" s="1178"/>
      <c r="I48" s="333" t="s">
        <v>490</v>
      </c>
      <c r="J48" s="334" t="s">
        <v>490</v>
      </c>
      <c r="K48" s="334" t="s">
        <v>490</v>
      </c>
      <c r="L48" s="334" t="s">
        <v>490</v>
      </c>
      <c r="M48" s="335" t="s">
        <v>490</v>
      </c>
    </row>
    <row r="49" spans="2:13" ht="27.75" customHeight="1">
      <c r="B49" s="1173"/>
      <c r="C49" s="1174"/>
      <c r="D49" s="104"/>
      <c r="E49" s="1177" t="s">
        <v>39</v>
      </c>
      <c r="F49" s="1177"/>
      <c r="G49" s="1177"/>
      <c r="H49" s="1178"/>
      <c r="I49" s="333" t="s">
        <v>490</v>
      </c>
      <c r="J49" s="334" t="s">
        <v>490</v>
      </c>
      <c r="K49" s="334" t="s">
        <v>490</v>
      </c>
      <c r="L49" s="334" t="s">
        <v>490</v>
      </c>
      <c r="M49" s="335" t="s">
        <v>490</v>
      </c>
    </row>
    <row r="50" spans="2:13" ht="27.75" customHeight="1">
      <c r="B50" s="1182" t="s">
        <v>40</v>
      </c>
      <c r="C50" s="1183"/>
      <c r="D50" s="107"/>
      <c r="E50" s="1177" t="s">
        <v>41</v>
      </c>
      <c r="F50" s="1177"/>
      <c r="G50" s="1177"/>
      <c r="H50" s="1178"/>
      <c r="I50" s="333">
        <v>23886</v>
      </c>
      <c r="J50" s="334">
        <v>26986</v>
      </c>
      <c r="K50" s="334">
        <v>25818</v>
      </c>
      <c r="L50" s="334">
        <v>27494</v>
      </c>
      <c r="M50" s="335">
        <v>29715</v>
      </c>
    </row>
    <row r="51" spans="2:13" ht="27.75" customHeight="1">
      <c r="B51" s="1171"/>
      <c r="C51" s="1172"/>
      <c r="D51" s="104"/>
      <c r="E51" s="1177" t="s">
        <v>42</v>
      </c>
      <c r="F51" s="1177"/>
      <c r="G51" s="1177"/>
      <c r="H51" s="1178"/>
      <c r="I51" s="333">
        <v>3382</v>
      </c>
      <c r="J51" s="334">
        <v>2960</v>
      </c>
      <c r="K51" s="334">
        <v>2230</v>
      </c>
      <c r="L51" s="334">
        <v>2332</v>
      </c>
      <c r="M51" s="335">
        <v>2862</v>
      </c>
    </row>
    <row r="52" spans="2:13" ht="27.75" customHeight="1">
      <c r="B52" s="1173"/>
      <c r="C52" s="1174"/>
      <c r="D52" s="104"/>
      <c r="E52" s="1177" t="s">
        <v>43</v>
      </c>
      <c r="F52" s="1177"/>
      <c r="G52" s="1177"/>
      <c r="H52" s="1178"/>
      <c r="I52" s="333">
        <v>44902</v>
      </c>
      <c r="J52" s="334">
        <v>42751</v>
      </c>
      <c r="K52" s="334">
        <v>40390</v>
      </c>
      <c r="L52" s="334">
        <v>40340</v>
      </c>
      <c r="M52" s="335">
        <v>42143</v>
      </c>
    </row>
    <row r="53" spans="2:13" ht="27.75" customHeight="1" thickBot="1">
      <c r="B53" s="1184" t="s">
        <v>19</v>
      </c>
      <c r="C53" s="1185"/>
      <c r="D53" s="108"/>
      <c r="E53" s="1186" t="s">
        <v>44</v>
      </c>
      <c r="F53" s="1186"/>
      <c r="G53" s="1186"/>
      <c r="H53" s="1187"/>
      <c r="I53" s="336">
        <v>-7674</v>
      </c>
      <c r="J53" s="337">
        <v>-10473</v>
      </c>
      <c r="K53" s="337">
        <v>-9591</v>
      </c>
      <c r="L53" s="337">
        <v>-9989</v>
      </c>
      <c r="M53" s="338">
        <v>-7058</v>
      </c>
    </row>
    <row r="54" spans="2:13" ht="27.75" customHeight="1">
      <c r="B54" s="109"/>
      <c r="C54" s="110"/>
      <c r="D54" s="110"/>
      <c r="E54" s="111"/>
      <c r="F54" s="111"/>
      <c r="G54" s="111"/>
      <c r="H54" s="111"/>
      <c r="I54" s="112"/>
      <c r="J54" s="112"/>
      <c r="K54" s="112"/>
      <c r="L54" s="112"/>
      <c r="M54" s="112"/>
    </row>
    <row r="55" spans="2:13"/>
  </sheetData>
  <sheetProtection algorithmName="SHA-512" hashValue="kNwSwHDNQSmds4tGmbpEKkbuWmSPySv9yfunTW6wuVNuehcooYB1EX+xxzJQW6V8Iw22yypUGK0BHKadJMibww==" saltValue="kS++oyjVnhPxBQ/j94Mu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531</v>
      </c>
      <c r="G54" s="117" t="s">
        <v>532</v>
      </c>
      <c r="H54" s="118" t="s">
        <v>533</v>
      </c>
    </row>
    <row r="55" spans="2:8" ht="52.5" customHeight="1">
      <c r="B55" s="119"/>
      <c r="C55" s="1196" t="s">
        <v>46</v>
      </c>
      <c r="D55" s="1196"/>
      <c r="E55" s="1197"/>
      <c r="F55" s="339">
        <v>7670</v>
      </c>
      <c r="G55" s="339">
        <v>8238</v>
      </c>
      <c r="H55" s="340">
        <v>7915</v>
      </c>
    </row>
    <row r="56" spans="2:8" ht="52.5" customHeight="1">
      <c r="B56" s="120"/>
      <c r="C56" s="1198" t="s">
        <v>47</v>
      </c>
      <c r="D56" s="1198"/>
      <c r="E56" s="1199"/>
      <c r="F56" s="341">
        <v>3477</v>
      </c>
      <c r="G56" s="341">
        <v>3635</v>
      </c>
      <c r="H56" s="342">
        <v>3441</v>
      </c>
    </row>
    <row r="57" spans="2:8" ht="53.25" customHeight="1">
      <c r="B57" s="120"/>
      <c r="C57" s="1200" t="s">
        <v>48</v>
      </c>
      <c r="D57" s="1200"/>
      <c r="E57" s="1201"/>
      <c r="F57" s="343">
        <v>14191</v>
      </c>
      <c r="G57" s="343">
        <v>14681</v>
      </c>
      <c r="H57" s="344">
        <v>14354</v>
      </c>
    </row>
    <row r="58" spans="2:8" ht="45.75" customHeight="1">
      <c r="B58" s="121"/>
      <c r="C58" s="1188" t="s">
        <v>551</v>
      </c>
      <c r="D58" s="1189"/>
      <c r="E58" s="1190"/>
      <c r="F58" s="345">
        <v>5653</v>
      </c>
      <c r="G58" s="345">
        <v>5895</v>
      </c>
      <c r="H58" s="346">
        <v>5684</v>
      </c>
    </row>
    <row r="59" spans="2:8" ht="45.75" customHeight="1">
      <c r="B59" s="121"/>
      <c r="C59" s="1188" t="s">
        <v>552</v>
      </c>
      <c r="D59" s="1189"/>
      <c r="E59" s="1190"/>
      <c r="F59" s="345">
        <v>2551</v>
      </c>
      <c r="G59" s="345">
        <v>2872</v>
      </c>
      <c r="H59" s="346">
        <v>3124</v>
      </c>
    </row>
    <row r="60" spans="2:8" ht="45.75" customHeight="1">
      <c r="B60" s="121"/>
      <c r="C60" s="1188" t="s">
        <v>553</v>
      </c>
      <c r="D60" s="1189"/>
      <c r="E60" s="1190"/>
      <c r="F60" s="345">
        <v>1678</v>
      </c>
      <c r="G60" s="345">
        <v>1678</v>
      </c>
      <c r="H60" s="346">
        <v>1678</v>
      </c>
    </row>
    <row r="61" spans="2:8" ht="45.75" customHeight="1">
      <c r="B61" s="121"/>
      <c r="C61" s="1188" t="s">
        <v>554</v>
      </c>
      <c r="D61" s="1189"/>
      <c r="E61" s="1190"/>
      <c r="F61" s="345">
        <v>1403</v>
      </c>
      <c r="G61" s="345">
        <v>1403</v>
      </c>
      <c r="H61" s="346">
        <v>1153</v>
      </c>
    </row>
    <row r="62" spans="2:8" ht="45.75" customHeight="1" thickBot="1">
      <c r="B62" s="122"/>
      <c r="C62" s="1191" t="s">
        <v>555</v>
      </c>
      <c r="D62" s="1192"/>
      <c r="E62" s="1193"/>
      <c r="F62" s="347">
        <v>1314</v>
      </c>
      <c r="G62" s="347">
        <v>1196</v>
      </c>
      <c r="H62" s="348">
        <v>1081</v>
      </c>
    </row>
    <row r="63" spans="2:8" ht="52.5" customHeight="1" thickBot="1">
      <c r="B63" s="123"/>
      <c r="C63" s="1194" t="s">
        <v>49</v>
      </c>
      <c r="D63" s="1194"/>
      <c r="E63" s="1195"/>
      <c r="F63" s="349">
        <v>25338</v>
      </c>
      <c r="G63" s="349">
        <v>26553</v>
      </c>
      <c r="H63" s="350">
        <v>25710</v>
      </c>
    </row>
    <row r="64" spans="2:8"/>
  </sheetData>
  <sheetProtection algorithmName="SHA-512" hashValue="yY8C12f1jKA/LrcJplvzHKY3xtOR2nG8Rxuxljka4Mtdb9uhLvjEWWHdlevcAgJHhrlt2XWOp2MsCDKeiWRJYw==" saltValue="Oewp0fSKjaZm25+4dYox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528</v>
      </c>
      <c r="G2" s="137"/>
      <c r="H2" s="138"/>
    </row>
    <row r="3" spans="1:8">
      <c r="A3" s="134" t="s">
        <v>521</v>
      </c>
      <c r="B3" s="139"/>
      <c r="C3" s="140"/>
      <c r="D3" s="141">
        <v>76742</v>
      </c>
      <c r="E3" s="142"/>
      <c r="F3" s="143">
        <v>44161</v>
      </c>
      <c r="G3" s="144"/>
      <c r="H3" s="145"/>
    </row>
    <row r="4" spans="1:8">
      <c r="A4" s="146"/>
      <c r="B4" s="147"/>
      <c r="C4" s="148"/>
      <c r="D4" s="149">
        <v>42672</v>
      </c>
      <c r="E4" s="150"/>
      <c r="F4" s="151">
        <v>23644</v>
      </c>
      <c r="G4" s="152"/>
      <c r="H4" s="153"/>
    </row>
    <row r="5" spans="1:8">
      <c r="A5" s="134" t="s">
        <v>523</v>
      </c>
      <c r="B5" s="139"/>
      <c r="C5" s="140"/>
      <c r="D5" s="141">
        <v>62927</v>
      </c>
      <c r="E5" s="142"/>
      <c r="F5" s="143">
        <v>43955</v>
      </c>
      <c r="G5" s="144"/>
      <c r="H5" s="145"/>
    </row>
    <row r="6" spans="1:8">
      <c r="A6" s="146"/>
      <c r="B6" s="147"/>
      <c r="C6" s="148"/>
      <c r="D6" s="149">
        <v>36963</v>
      </c>
      <c r="E6" s="150"/>
      <c r="F6" s="151">
        <v>21318</v>
      </c>
      <c r="G6" s="152"/>
      <c r="H6" s="153"/>
    </row>
    <row r="7" spans="1:8">
      <c r="A7" s="134" t="s">
        <v>524</v>
      </c>
      <c r="B7" s="139"/>
      <c r="C7" s="140"/>
      <c r="D7" s="141">
        <v>57768</v>
      </c>
      <c r="E7" s="142"/>
      <c r="F7" s="143">
        <v>41921</v>
      </c>
      <c r="G7" s="144"/>
      <c r="H7" s="145"/>
    </row>
    <row r="8" spans="1:8">
      <c r="A8" s="146"/>
      <c r="B8" s="147"/>
      <c r="C8" s="148"/>
      <c r="D8" s="149">
        <v>35531</v>
      </c>
      <c r="E8" s="150"/>
      <c r="F8" s="151">
        <v>21655</v>
      </c>
      <c r="G8" s="152"/>
      <c r="H8" s="153"/>
    </row>
    <row r="9" spans="1:8">
      <c r="A9" s="134" t="s">
        <v>525</v>
      </c>
      <c r="B9" s="139"/>
      <c r="C9" s="140"/>
      <c r="D9" s="141">
        <v>76125</v>
      </c>
      <c r="E9" s="142"/>
      <c r="F9" s="143">
        <v>44585</v>
      </c>
      <c r="G9" s="144"/>
      <c r="H9" s="145"/>
    </row>
    <row r="10" spans="1:8">
      <c r="A10" s="146"/>
      <c r="B10" s="147"/>
      <c r="C10" s="148"/>
      <c r="D10" s="149">
        <v>45710</v>
      </c>
      <c r="E10" s="150"/>
      <c r="F10" s="151">
        <v>23077</v>
      </c>
      <c r="G10" s="152"/>
      <c r="H10" s="153"/>
    </row>
    <row r="11" spans="1:8">
      <c r="A11" s="134" t="s">
        <v>526</v>
      </c>
      <c r="B11" s="139"/>
      <c r="C11" s="140"/>
      <c r="D11" s="141">
        <v>96883</v>
      </c>
      <c r="E11" s="142"/>
      <c r="F11" s="143">
        <v>49779</v>
      </c>
      <c r="G11" s="144"/>
      <c r="H11" s="145"/>
    </row>
    <row r="12" spans="1:8">
      <c r="A12" s="146"/>
      <c r="B12" s="147"/>
      <c r="C12" s="154"/>
      <c r="D12" s="149">
        <v>48753</v>
      </c>
      <c r="E12" s="150"/>
      <c r="F12" s="151">
        <v>28921</v>
      </c>
      <c r="G12" s="152"/>
      <c r="H12" s="153"/>
    </row>
    <row r="13" spans="1:8">
      <c r="A13" s="134"/>
      <c r="B13" s="139"/>
      <c r="C13" s="140"/>
      <c r="D13" s="141">
        <v>74089</v>
      </c>
      <c r="E13" s="142"/>
      <c r="F13" s="143">
        <v>44880</v>
      </c>
      <c r="G13" s="155"/>
      <c r="H13" s="145"/>
    </row>
    <row r="14" spans="1:8">
      <c r="A14" s="146"/>
      <c r="B14" s="147"/>
      <c r="C14" s="148"/>
      <c r="D14" s="149">
        <v>41926</v>
      </c>
      <c r="E14" s="150"/>
      <c r="F14" s="151">
        <v>23723</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7.9</v>
      </c>
      <c r="C19" s="156">
        <f>ROUND(VALUE(SUBSTITUTE(実質収支比率等に係る経年分析!G$48,"▲","-")),2)</f>
        <v>8.86</v>
      </c>
      <c r="D19" s="156">
        <f>ROUND(VALUE(SUBSTITUTE(実質収支比率等に係る経年分析!H$48,"▲","-")),2)</f>
        <v>10.16</v>
      </c>
      <c r="E19" s="156">
        <f>ROUND(VALUE(SUBSTITUTE(実質収支比率等に係る経年分析!I$48,"▲","-")),2)</f>
        <v>9.2899999999999991</v>
      </c>
      <c r="F19" s="156">
        <f>ROUND(VALUE(SUBSTITUTE(実質収支比率等に係る経年分析!J$48,"▲","-")),2)</f>
        <v>8.6300000000000008</v>
      </c>
    </row>
    <row r="20" spans="1:11">
      <c r="A20" s="156" t="s">
        <v>53</v>
      </c>
      <c r="B20" s="156">
        <f>ROUND(VALUE(SUBSTITUTE(実質収支比率等に係る経年分析!F$47,"▲","-")),2)</f>
        <v>22.81</v>
      </c>
      <c r="C20" s="156">
        <f>ROUND(VALUE(SUBSTITUTE(実質収支比率等に係る経年分析!G$47,"▲","-")),2)</f>
        <v>22</v>
      </c>
      <c r="D20" s="156">
        <f>ROUND(VALUE(SUBSTITUTE(実質収支比率等に係る経年分析!H$47,"▲","-")),2)</f>
        <v>22.12</v>
      </c>
      <c r="E20" s="156">
        <f>ROUND(VALUE(SUBSTITUTE(実質収支比率等に係る経年分析!I$47,"▲","-")),2)</f>
        <v>23.35</v>
      </c>
      <c r="F20" s="156">
        <f>ROUND(VALUE(SUBSTITUTE(実質収支比率等に係る経年分析!J$47,"▲","-")),2)</f>
        <v>22.05</v>
      </c>
    </row>
    <row r="21" spans="1:11">
      <c r="A21" s="156" t="s">
        <v>54</v>
      </c>
      <c r="B21" s="156">
        <f>IF(ISNUMBER(VALUE(SUBSTITUTE(実質収支比率等に係る経年分析!F$49,"▲","-"))),ROUND(VALUE(SUBSTITUTE(実質収支比率等に係る経年分析!F$49,"▲","-")),2),NA())</f>
        <v>-0.8</v>
      </c>
      <c r="C21" s="156">
        <f>IF(ISNUMBER(VALUE(SUBSTITUTE(実質収支比率等に係る経年分析!G$49,"▲","-"))),ROUND(VALUE(SUBSTITUTE(実質収支比率等に係る経年分析!G$49,"▲","-")),2),NA())</f>
        <v>1.19</v>
      </c>
      <c r="D21" s="156">
        <f>IF(ISNUMBER(VALUE(SUBSTITUTE(実質収支比率等に係る経年分析!H$49,"▲","-"))),ROUND(VALUE(SUBSTITUTE(実質収支比率等に係る経年分析!H$49,"▲","-")),2),NA())</f>
        <v>0.77</v>
      </c>
      <c r="E21" s="156">
        <f>IF(ISNUMBER(VALUE(SUBSTITUTE(実質収支比率等に係る経年分析!I$49,"▲","-"))),ROUND(VALUE(SUBSTITUTE(実質収支比率等に係る経年分析!I$49,"▲","-")),2),NA())</f>
        <v>0.91</v>
      </c>
      <c r="F21" s="156">
        <f>IF(ISNUMBER(VALUE(SUBSTITUTE(実質収支比率等に係る経年分析!J$49,"▲","-"))),ROUND(VALUE(SUBSTITUTE(実質収支比率等に係る経年分析!J$49,"▲","-")),2),NA())</f>
        <v>-1.39</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交通災害共済事業特別会計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c r="A31" s="157" t="str">
        <f>IF(連結実質赤字比率に係る赤字・黒字の構成分析!C$39="",NA(),連結実質赤字比率に係る赤字・黒字の構成分析!C$39)</f>
        <v>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0.18</v>
      </c>
    </row>
    <row r="32" spans="1:11">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1.02</v>
      </c>
    </row>
    <row r="34" spans="1:16">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3.23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4.1399999999999997</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9.2799999999999994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8.6300000000000008</v>
      </c>
    </row>
    <row r="36" spans="1:16">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11.43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12.42</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5598</v>
      </c>
      <c r="E42" s="158"/>
      <c r="F42" s="158"/>
      <c r="G42" s="158">
        <f>'実質公債費比率（分子）の構造'!L$52</f>
        <v>5462</v>
      </c>
      <c r="H42" s="158"/>
      <c r="I42" s="158"/>
      <c r="J42" s="158">
        <f>'実質公債費比率（分子）の構造'!M$52</f>
        <v>5392</v>
      </c>
      <c r="K42" s="158"/>
      <c r="L42" s="158"/>
      <c r="M42" s="158">
        <f>'実質公債費比率（分子）の構造'!N$52</f>
        <v>5179</v>
      </c>
      <c r="N42" s="158"/>
      <c r="O42" s="158"/>
      <c r="P42" s="158">
        <f>'実質公債費比率（分子）の構造'!O$52</f>
        <v>4906</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2</v>
      </c>
      <c r="C44" s="158"/>
      <c r="D44" s="158"/>
      <c r="E44" s="158">
        <f>'実質公債費比率（分子）の構造'!L$50</f>
        <v>2</v>
      </c>
      <c r="F44" s="158"/>
      <c r="G44" s="158"/>
      <c r="H44" s="158">
        <f>'実質公債費比率（分子）の構造'!M$50</f>
        <v>1</v>
      </c>
      <c r="I44" s="158"/>
      <c r="J44" s="158"/>
      <c r="K44" s="158">
        <f>'実質公債費比率（分子）の構造'!N$50</f>
        <v>2</v>
      </c>
      <c r="L44" s="158"/>
      <c r="M44" s="158"/>
      <c r="N44" s="158">
        <f>'実質公債費比率（分子）の構造'!O$50</f>
        <v>2</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744</v>
      </c>
      <c r="C46" s="158"/>
      <c r="D46" s="158"/>
      <c r="E46" s="158">
        <f>'実質公債費比率（分子）の構造'!L$48</f>
        <v>702</v>
      </c>
      <c r="F46" s="158"/>
      <c r="G46" s="158"/>
      <c r="H46" s="158">
        <f>'実質公債費比率（分子）の構造'!M$48</f>
        <v>634</v>
      </c>
      <c r="I46" s="158"/>
      <c r="J46" s="158"/>
      <c r="K46" s="158">
        <f>'実質公債費比率（分子）の構造'!N$48</f>
        <v>568</v>
      </c>
      <c r="L46" s="158"/>
      <c r="M46" s="158"/>
      <c r="N46" s="158">
        <f>'実質公債費比率（分子）の構造'!O$48</f>
        <v>674</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6799</v>
      </c>
      <c r="C49" s="158"/>
      <c r="D49" s="158"/>
      <c r="E49" s="158">
        <f>'実質公債費比率（分子）の構造'!L$45</f>
        <v>6839</v>
      </c>
      <c r="F49" s="158"/>
      <c r="G49" s="158"/>
      <c r="H49" s="158">
        <f>'実質公債費比率（分子）の構造'!M$45</f>
        <v>6559</v>
      </c>
      <c r="I49" s="158"/>
      <c r="J49" s="158"/>
      <c r="K49" s="158">
        <f>'実質公債費比率（分子）の構造'!N$45</f>
        <v>6191</v>
      </c>
      <c r="L49" s="158"/>
      <c r="M49" s="158"/>
      <c r="N49" s="158">
        <f>'実質公債費比率（分子）の構造'!O$45</f>
        <v>5796</v>
      </c>
      <c r="O49" s="158"/>
      <c r="P49" s="158"/>
    </row>
    <row r="50" spans="1:16">
      <c r="A50" s="158" t="s">
        <v>67</v>
      </c>
      <c r="B50" s="158" t="e">
        <f>NA()</f>
        <v>#N/A</v>
      </c>
      <c r="C50" s="158">
        <f>IF(ISNUMBER('実質公債費比率（分子）の構造'!K$53),'実質公債費比率（分子）の構造'!K$53,NA())</f>
        <v>1947</v>
      </c>
      <c r="D50" s="158" t="e">
        <f>NA()</f>
        <v>#N/A</v>
      </c>
      <c r="E50" s="158" t="e">
        <f>NA()</f>
        <v>#N/A</v>
      </c>
      <c r="F50" s="158">
        <f>IF(ISNUMBER('実質公債費比率（分子）の構造'!L$53),'実質公債費比率（分子）の構造'!L$53,NA())</f>
        <v>2081</v>
      </c>
      <c r="G50" s="158" t="e">
        <f>NA()</f>
        <v>#N/A</v>
      </c>
      <c r="H50" s="158" t="e">
        <f>NA()</f>
        <v>#N/A</v>
      </c>
      <c r="I50" s="158">
        <f>IF(ISNUMBER('実質公債費比率（分子）の構造'!M$53),'実質公債費比率（分子）の構造'!M$53,NA())</f>
        <v>1802</v>
      </c>
      <c r="J50" s="158" t="e">
        <f>NA()</f>
        <v>#N/A</v>
      </c>
      <c r="K50" s="158" t="e">
        <f>NA()</f>
        <v>#N/A</v>
      </c>
      <c r="L50" s="158">
        <f>IF(ISNUMBER('実質公債費比率（分子）の構造'!N$53),'実質公債費比率（分子）の構造'!N$53,NA())</f>
        <v>1582</v>
      </c>
      <c r="M50" s="158" t="e">
        <f>NA()</f>
        <v>#N/A</v>
      </c>
      <c r="N50" s="158" t="e">
        <f>NA()</f>
        <v>#N/A</v>
      </c>
      <c r="O50" s="158">
        <f>IF(ISNUMBER('実質公債費比率（分子）の構造'!O$53),'実質公債費比率（分子）の構造'!O$53,NA())</f>
        <v>1566</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44902</v>
      </c>
      <c r="E56" s="157"/>
      <c r="F56" s="157"/>
      <c r="G56" s="157">
        <f>'将来負担比率（分子）の構造'!J$52</f>
        <v>42751</v>
      </c>
      <c r="H56" s="157"/>
      <c r="I56" s="157"/>
      <c r="J56" s="157">
        <f>'将来負担比率（分子）の構造'!K$52</f>
        <v>40390</v>
      </c>
      <c r="K56" s="157"/>
      <c r="L56" s="157"/>
      <c r="M56" s="157">
        <f>'将来負担比率（分子）の構造'!L$52</f>
        <v>40340</v>
      </c>
      <c r="N56" s="157"/>
      <c r="O56" s="157"/>
      <c r="P56" s="157">
        <f>'将来負担比率（分子）の構造'!M$52</f>
        <v>42143</v>
      </c>
    </row>
    <row r="57" spans="1:16">
      <c r="A57" s="157" t="s">
        <v>42</v>
      </c>
      <c r="B57" s="157"/>
      <c r="C57" s="157"/>
      <c r="D57" s="157">
        <f>'将来負担比率（分子）の構造'!I$51</f>
        <v>3382</v>
      </c>
      <c r="E57" s="157"/>
      <c r="F57" s="157"/>
      <c r="G57" s="157">
        <f>'将来負担比率（分子）の構造'!J$51</f>
        <v>2960</v>
      </c>
      <c r="H57" s="157"/>
      <c r="I57" s="157"/>
      <c r="J57" s="157">
        <f>'将来負担比率（分子）の構造'!K$51</f>
        <v>2230</v>
      </c>
      <c r="K57" s="157"/>
      <c r="L57" s="157"/>
      <c r="M57" s="157">
        <f>'将来負担比率（分子）の構造'!L$51</f>
        <v>2332</v>
      </c>
      <c r="N57" s="157"/>
      <c r="O57" s="157"/>
      <c r="P57" s="157">
        <f>'将来負担比率（分子）の構造'!M$51</f>
        <v>2862</v>
      </c>
    </row>
    <row r="58" spans="1:16">
      <c r="A58" s="157" t="s">
        <v>41</v>
      </c>
      <c r="B58" s="157"/>
      <c r="C58" s="157"/>
      <c r="D58" s="157">
        <f>'将来負担比率（分子）の構造'!I$50</f>
        <v>23886</v>
      </c>
      <c r="E58" s="157"/>
      <c r="F58" s="157"/>
      <c r="G58" s="157">
        <f>'将来負担比率（分子）の構造'!J$50</f>
        <v>26986</v>
      </c>
      <c r="H58" s="157"/>
      <c r="I58" s="157"/>
      <c r="J58" s="157">
        <f>'将来負担比率（分子）の構造'!K$50</f>
        <v>25818</v>
      </c>
      <c r="K58" s="157"/>
      <c r="L58" s="157"/>
      <c r="M58" s="157">
        <f>'将来負担比率（分子）の構造'!L$50</f>
        <v>27494</v>
      </c>
      <c r="N58" s="157"/>
      <c r="O58" s="157"/>
      <c r="P58" s="157">
        <f>'将来負担比率（分子）の構造'!M$50</f>
        <v>29715</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5840</v>
      </c>
      <c r="C62" s="157"/>
      <c r="D62" s="157"/>
      <c r="E62" s="157">
        <f>'将来負担比率（分子）の構造'!J$45</f>
        <v>5788</v>
      </c>
      <c r="F62" s="157"/>
      <c r="G62" s="157"/>
      <c r="H62" s="157">
        <f>'将来負担比率（分子）の構造'!K$45</f>
        <v>5805</v>
      </c>
      <c r="I62" s="157"/>
      <c r="J62" s="157"/>
      <c r="K62" s="157">
        <f>'将来負担比率（分子）の構造'!L$45</f>
        <v>5788</v>
      </c>
      <c r="L62" s="157"/>
      <c r="M62" s="157"/>
      <c r="N62" s="157">
        <f>'将来負担比率（分子）の構造'!M$45</f>
        <v>5828</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5711</v>
      </c>
      <c r="C64" s="157"/>
      <c r="D64" s="157"/>
      <c r="E64" s="157">
        <f>'将来負担比率（分子）の構造'!J$43</f>
        <v>4834</v>
      </c>
      <c r="F64" s="157"/>
      <c r="G64" s="157"/>
      <c r="H64" s="157">
        <f>'将来負担比率（分子）の構造'!K$43</f>
        <v>4447</v>
      </c>
      <c r="I64" s="157"/>
      <c r="J64" s="157"/>
      <c r="K64" s="157">
        <f>'将来負担比率（分子）の構造'!L$43</f>
        <v>7786</v>
      </c>
      <c r="L64" s="157"/>
      <c r="M64" s="157"/>
      <c r="N64" s="157">
        <f>'将来負担比率（分子）の構造'!M$43</f>
        <v>15622</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52946</v>
      </c>
      <c r="C66" s="157"/>
      <c r="D66" s="157"/>
      <c r="E66" s="157">
        <f>'将来負担比率（分子）の構造'!J$41</f>
        <v>51601</v>
      </c>
      <c r="F66" s="157"/>
      <c r="G66" s="157"/>
      <c r="H66" s="157">
        <f>'将来負担比率（分子）の構造'!K$41</f>
        <v>48595</v>
      </c>
      <c r="I66" s="157"/>
      <c r="J66" s="157"/>
      <c r="K66" s="157">
        <f>'将来負担比率（分子）の構造'!L$41</f>
        <v>46603</v>
      </c>
      <c r="L66" s="157"/>
      <c r="M66" s="157"/>
      <c r="N66" s="157">
        <f>'将来負担比率（分子）の構造'!M$41</f>
        <v>46213</v>
      </c>
      <c r="O66" s="157"/>
      <c r="P66" s="157"/>
    </row>
    <row r="67" spans="1:16">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7670</v>
      </c>
      <c r="C72" s="161">
        <f>基金残高に係る経年分析!G55</f>
        <v>8238</v>
      </c>
      <c r="D72" s="161">
        <f>基金残高に係る経年分析!H55</f>
        <v>7915</v>
      </c>
    </row>
    <row r="73" spans="1:16">
      <c r="A73" s="160" t="s">
        <v>74</v>
      </c>
      <c r="B73" s="161">
        <f>基金残高に係る経年分析!F56</f>
        <v>3477</v>
      </c>
      <c r="C73" s="161">
        <f>基金残高に係る経年分析!G56</f>
        <v>3635</v>
      </c>
      <c r="D73" s="161">
        <f>基金残高に係る経年分析!H56</f>
        <v>3441</v>
      </c>
    </row>
    <row r="74" spans="1:16">
      <c r="A74" s="160" t="s">
        <v>75</v>
      </c>
      <c r="B74" s="161">
        <f>基金残高に係る経年分析!F57</f>
        <v>14191</v>
      </c>
      <c r="C74" s="161">
        <f>基金残高に係る経年分析!G57</f>
        <v>14681</v>
      </c>
      <c r="D74" s="161">
        <f>基金残高に係る経年分析!H57</f>
        <v>14354</v>
      </c>
    </row>
  </sheetData>
  <sheetProtection algorithmName="SHA-512" hashValue="vsmClwlPwfXWqbr+zlhbdUDsSZWrPBUClUQ95alKm9ZcFIpzOwxURhMQ6zmdMnmFC7PelkdUPGp4W2/fiO2ANg==" saltValue="GBAEethBvCjfarYCgOIK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17254826</v>
      </c>
      <c r="S5" s="600"/>
      <c r="T5" s="600"/>
      <c r="U5" s="600"/>
      <c r="V5" s="600"/>
      <c r="W5" s="600"/>
      <c r="X5" s="600"/>
      <c r="Y5" s="601"/>
      <c r="Z5" s="602">
        <v>21.6</v>
      </c>
      <c r="AA5" s="602"/>
      <c r="AB5" s="602"/>
      <c r="AC5" s="602"/>
      <c r="AD5" s="603">
        <v>16714245</v>
      </c>
      <c r="AE5" s="603"/>
      <c r="AF5" s="603"/>
      <c r="AG5" s="603"/>
      <c r="AH5" s="603"/>
      <c r="AI5" s="603"/>
      <c r="AJ5" s="603"/>
      <c r="AK5" s="603"/>
      <c r="AL5" s="604">
        <v>46.3</v>
      </c>
      <c r="AM5" s="605"/>
      <c r="AN5" s="605"/>
      <c r="AO5" s="606"/>
      <c r="AP5" s="596" t="s">
        <v>216</v>
      </c>
      <c r="AQ5" s="597"/>
      <c r="AR5" s="597"/>
      <c r="AS5" s="597"/>
      <c r="AT5" s="597"/>
      <c r="AU5" s="597"/>
      <c r="AV5" s="597"/>
      <c r="AW5" s="597"/>
      <c r="AX5" s="597"/>
      <c r="AY5" s="597"/>
      <c r="AZ5" s="597"/>
      <c r="BA5" s="597"/>
      <c r="BB5" s="597"/>
      <c r="BC5" s="597"/>
      <c r="BD5" s="597"/>
      <c r="BE5" s="597"/>
      <c r="BF5" s="598"/>
      <c r="BG5" s="610">
        <v>16615929</v>
      </c>
      <c r="BH5" s="611"/>
      <c r="BI5" s="611"/>
      <c r="BJ5" s="611"/>
      <c r="BK5" s="611"/>
      <c r="BL5" s="611"/>
      <c r="BM5" s="611"/>
      <c r="BN5" s="612"/>
      <c r="BO5" s="613">
        <v>96.3</v>
      </c>
      <c r="BP5" s="613"/>
      <c r="BQ5" s="613"/>
      <c r="BR5" s="613"/>
      <c r="BS5" s="614">
        <v>209616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837493</v>
      </c>
      <c r="S6" s="611"/>
      <c r="T6" s="611"/>
      <c r="U6" s="611"/>
      <c r="V6" s="611"/>
      <c r="W6" s="611"/>
      <c r="X6" s="611"/>
      <c r="Y6" s="612"/>
      <c r="Z6" s="613">
        <v>1</v>
      </c>
      <c r="AA6" s="613"/>
      <c r="AB6" s="613"/>
      <c r="AC6" s="613"/>
      <c r="AD6" s="614">
        <v>837493</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16615929</v>
      </c>
      <c r="BH6" s="611"/>
      <c r="BI6" s="611"/>
      <c r="BJ6" s="611"/>
      <c r="BK6" s="611"/>
      <c r="BL6" s="611"/>
      <c r="BM6" s="611"/>
      <c r="BN6" s="612"/>
      <c r="BO6" s="613">
        <v>96.3</v>
      </c>
      <c r="BP6" s="613"/>
      <c r="BQ6" s="613"/>
      <c r="BR6" s="613"/>
      <c r="BS6" s="614">
        <v>209616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302540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302540</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5944</v>
      </c>
      <c r="S7" s="611"/>
      <c r="T7" s="611"/>
      <c r="U7" s="611"/>
      <c r="V7" s="611"/>
      <c r="W7" s="611"/>
      <c r="X7" s="611"/>
      <c r="Y7" s="612"/>
      <c r="Z7" s="613">
        <v>0</v>
      </c>
      <c r="AA7" s="613"/>
      <c r="AB7" s="613"/>
      <c r="AC7" s="613"/>
      <c r="AD7" s="614">
        <v>5944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6180514</v>
      </c>
      <c r="BH7" s="611"/>
      <c r="BI7" s="611"/>
      <c r="BJ7" s="611"/>
      <c r="BK7" s="611"/>
      <c r="BL7" s="611"/>
      <c r="BM7" s="611"/>
      <c r="BN7" s="612"/>
      <c r="BO7" s="613">
        <v>35.799999999999997</v>
      </c>
      <c r="BP7" s="613"/>
      <c r="BQ7" s="613"/>
      <c r="BR7" s="613"/>
      <c r="BS7" s="614">
        <v>209616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10464268</v>
      </c>
      <c r="CS7" s="611"/>
      <c r="CT7" s="611"/>
      <c r="CU7" s="611"/>
      <c r="CV7" s="611"/>
      <c r="CW7" s="611"/>
      <c r="CX7" s="611"/>
      <c r="CY7" s="612"/>
      <c r="CZ7" s="613">
        <v>13.8</v>
      </c>
      <c r="DA7" s="613"/>
      <c r="DB7" s="613"/>
      <c r="DC7" s="613"/>
      <c r="DD7" s="619">
        <v>322879</v>
      </c>
      <c r="DE7" s="611"/>
      <c r="DF7" s="611"/>
      <c r="DG7" s="611"/>
      <c r="DH7" s="611"/>
      <c r="DI7" s="611"/>
      <c r="DJ7" s="611"/>
      <c r="DK7" s="611"/>
      <c r="DL7" s="611"/>
      <c r="DM7" s="611"/>
      <c r="DN7" s="611"/>
      <c r="DO7" s="611"/>
      <c r="DP7" s="612"/>
      <c r="DQ7" s="619">
        <v>7311977</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67979</v>
      </c>
      <c r="S8" s="611"/>
      <c r="T8" s="611"/>
      <c r="U8" s="611"/>
      <c r="V8" s="611"/>
      <c r="W8" s="611"/>
      <c r="X8" s="611"/>
      <c r="Y8" s="612"/>
      <c r="Z8" s="613">
        <v>0.1</v>
      </c>
      <c r="AA8" s="613"/>
      <c r="AB8" s="613"/>
      <c r="AC8" s="613"/>
      <c r="AD8" s="614">
        <v>67979</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185484</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28033919</v>
      </c>
      <c r="CS8" s="611"/>
      <c r="CT8" s="611"/>
      <c r="CU8" s="611"/>
      <c r="CV8" s="611"/>
      <c r="CW8" s="611"/>
      <c r="CX8" s="611"/>
      <c r="CY8" s="612"/>
      <c r="CZ8" s="613">
        <v>36.9</v>
      </c>
      <c r="DA8" s="613"/>
      <c r="DB8" s="613"/>
      <c r="DC8" s="613"/>
      <c r="DD8" s="619">
        <v>461706</v>
      </c>
      <c r="DE8" s="611"/>
      <c r="DF8" s="611"/>
      <c r="DG8" s="611"/>
      <c r="DH8" s="611"/>
      <c r="DI8" s="611"/>
      <c r="DJ8" s="611"/>
      <c r="DK8" s="611"/>
      <c r="DL8" s="611"/>
      <c r="DM8" s="611"/>
      <c r="DN8" s="611"/>
      <c r="DO8" s="611"/>
      <c r="DP8" s="612"/>
      <c r="DQ8" s="619">
        <v>12876345</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94846</v>
      </c>
      <c r="S9" s="611"/>
      <c r="T9" s="611"/>
      <c r="U9" s="611"/>
      <c r="V9" s="611"/>
      <c r="W9" s="611"/>
      <c r="X9" s="611"/>
      <c r="Y9" s="612"/>
      <c r="Z9" s="613">
        <v>0.1</v>
      </c>
      <c r="AA9" s="613"/>
      <c r="AB9" s="613"/>
      <c r="AC9" s="613"/>
      <c r="AD9" s="614">
        <v>94846</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4927334</v>
      </c>
      <c r="BH9" s="611"/>
      <c r="BI9" s="611"/>
      <c r="BJ9" s="611"/>
      <c r="BK9" s="611"/>
      <c r="BL9" s="611"/>
      <c r="BM9" s="611"/>
      <c r="BN9" s="612"/>
      <c r="BO9" s="613">
        <v>28.6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10499246</v>
      </c>
      <c r="CS9" s="611"/>
      <c r="CT9" s="611"/>
      <c r="CU9" s="611"/>
      <c r="CV9" s="611"/>
      <c r="CW9" s="611"/>
      <c r="CX9" s="611"/>
      <c r="CY9" s="612"/>
      <c r="CZ9" s="613">
        <v>13.8</v>
      </c>
      <c r="DA9" s="613"/>
      <c r="DB9" s="613"/>
      <c r="DC9" s="613"/>
      <c r="DD9" s="619">
        <v>4196261</v>
      </c>
      <c r="DE9" s="611"/>
      <c r="DF9" s="611"/>
      <c r="DG9" s="611"/>
      <c r="DH9" s="611"/>
      <c r="DI9" s="611"/>
      <c r="DJ9" s="611"/>
      <c r="DK9" s="611"/>
      <c r="DL9" s="611"/>
      <c r="DM9" s="611"/>
      <c r="DN9" s="611"/>
      <c r="DO9" s="611"/>
      <c r="DP9" s="612"/>
      <c r="DQ9" s="619">
        <v>5811874</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336073</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56348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55894</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3180471</v>
      </c>
      <c r="S11" s="611"/>
      <c r="T11" s="611"/>
      <c r="U11" s="611"/>
      <c r="V11" s="611"/>
      <c r="W11" s="611"/>
      <c r="X11" s="611"/>
      <c r="Y11" s="612"/>
      <c r="Z11" s="615">
        <v>4</v>
      </c>
      <c r="AA11" s="616"/>
      <c r="AB11" s="616"/>
      <c r="AC11" s="622"/>
      <c r="AD11" s="619">
        <v>3180471</v>
      </c>
      <c r="AE11" s="611"/>
      <c r="AF11" s="611"/>
      <c r="AG11" s="611"/>
      <c r="AH11" s="611"/>
      <c r="AI11" s="611"/>
      <c r="AJ11" s="611"/>
      <c r="AK11" s="612"/>
      <c r="AL11" s="615">
        <v>8.8000000000000007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731623</v>
      </c>
      <c r="BH11" s="611"/>
      <c r="BI11" s="611"/>
      <c r="BJ11" s="611"/>
      <c r="BK11" s="611"/>
      <c r="BL11" s="611"/>
      <c r="BM11" s="611"/>
      <c r="BN11" s="612"/>
      <c r="BO11" s="613">
        <v>4.2</v>
      </c>
      <c r="BP11" s="613"/>
      <c r="BQ11" s="613"/>
      <c r="BR11" s="613"/>
      <c r="BS11" s="614">
        <v>209616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2148467</v>
      </c>
      <c r="CS11" s="611"/>
      <c r="CT11" s="611"/>
      <c r="CU11" s="611"/>
      <c r="CV11" s="611"/>
      <c r="CW11" s="611"/>
      <c r="CX11" s="611"/>
      <c r="CY11" s="612"/>
      <c r="CZ11" s="613">
        <v>2.8</v>
      </c>
      <c r="DA11" s="613"/>
      <c r="DB11" s="613"/>
      <c r="DC11" s="613"/>
      <c r="DD11" s="619">
        <v>837092</v>
      </c>
      <c r="DE11" s="611"/>
      <c r="DF11" s="611"/>
      <c r="DG11" s="611"/>
      <c r="DH11" s="611"/>
      <c r="DI11" s="611"/>
      <c r="DJ11" s="611"/>
      <c r="DK11" s="611"/>
      <c r="DL11" s="611"/>
      <c r="DM11" s="611"/>
      <c r="DN11" s="611"/>
      <c r="DO11" s="611"/>
      <c r="DP11" s="612"/>
      <c r="DQ11" s="619">
        <v>1118720</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54058</v>
      </c>
      <c r="S12" s="611"/>
      <c r="T12" s="611"/>
      <c r="U12" s="611"/>
      <c r="V12" s="611"/>
      <c r="W12" s="611"/>
      <c r="X12" s="611"/>
      <c r="Y12" s="612"/>
      <c r="Z12" s="613">
        <v>0.1</v>
      </c>
      <c r="AA12" s="613"/>
      <c r="AB12" s="613"/>
      <c r="AC12" s="613"/>
      <c r="AD12" s="614">
        <v>54058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8947222</v>
      </c>
      <c r="BH12" s="611"/>
      <c r="BI12" s="611"/>
      <c r="BJ12" s="611"/>
      <c r="BK12" s="611"/>
      <c r="BL12" s="611"/>
      <c r="BM12" s="611"/>
      <c r="BN12" s="612"/>
      <c r="BO12" s="613">
        <v>51.9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1116431</v>
      </c>
      <c r="CS12" s="611"/>
      <c r="CT12" s="611"/>
      <c r="CU12" s="611"/>
      <c r="CV12" s="611"/>
      <c r="CW12" s="611"/>
      <c r="CX12" s="611"/>
      <c r="CY12" s="612"/>
      <c r="CZ12" s="613">
        <v>1.5</v>
      </c>
      <c r="DA12" s="613"/>
      <c r="DB12" s="613"/>
      <c r="DC12" s="613"/>
      <c r="DD12" s="619">
        <v>280404</v>
      </c>
      <c r="DE12" s="611"/>
      <c r="DF12" s="611"/>
      <c r="DG12" s="611"/>
      <c r="DH12" s="611"/>
      <c r="DI12" s="611"/>
      <c r="DJ12" s="611"/>
      <c r="DK12" s="611"/>
      <c r="DL12" s="611"/>
      <c r="DM12" s="611"/>
      <c r="DN12" s="611"/>
      <c r="DO12" s="611"/>
      <c r="DP12" s="612"/>
      <c r="DQ12" s="619">
        <v>731259</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8841726</v>
      </c>
      <c r="BH13" s="611"/>
      <c r="BI13" s="611"/>
      <c r="BJ13" s="611"/>
      <c r="BK13" s="611"/>
      <c r="BL13" s="611"/>
      <c r="BM13" s="611"/>
      <c r="BN13" s="612"/>
      <c r="BO13" s="613">
        <v>51.2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5158757</v>
      </c>
      <c r="CS13" s="611"/>
      <c r="CT13" s="611"/>
      <c r="CU13" s="611"/>
      <c r="CV13" s="611"/>
      <c r="CW13" s="611"/>
      <c r="CX13" s="611"/>
      <c r="CY13" s="612"/>
      <c r="CZ13" s="613">
        <v>6.8</v>
      </c>
      <c r="DA13" s="613"/>
      <c r="DB13" s="613"/>
      <c r="DC13" s="613"/>
      <c r="DD13" s="619">
        <v>3382618</v>
      </c>
      <c r="DE13" s="611"/>
      <c r="DF13" s="611"/>
      <c r="DG13" s="611"/>
      <c r="DH13" s="611"/>
      <c r="DI13" s="611"/>
      <c r="DJ13" s="611"/>
      <c r="DK13" s="611"/>
      <c r="DL13" s="611"/>
      <c r="DM13" s="611"/>
      <c r="DN13" s="611"/>
      <c r="DO13" s="611"/>
      <c r="DP13" s="612"/>
      <c r="DQ13" s="619">
        <v>2263541</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563256</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2489377</v>
      </c>
      <c r="CS14" s="611"/>
      <c r="CT14" s="611"/>
      <c r="CU14" s="611"/>
      <c r="CV14" s="611"/>
      <c r="CW14" s="611"/>
      <c r="CX14" s="611"/>
      <c r="CY14" s="612"/>
      <c r="CZ14" s="613">
        <v>3.3</v>
      </c>
      <c r="DA14" s="613"/>
      <c r="DB14" s="613"/>
      <c r="DC14" s="613"/>
      <c r="DD14" s="619">
        <v>654099</v>
      </c>
      <c r="DE14" s="611"/>
      <c r="DF14" s="611"/>
      <c r="DG14" s="611"/>
      <c r="DH14" s="611"/>
      <c r="DI14" s="611"/>
      <c r="DJ14" s="611"/>
      <c r="DK14" s="611"/>
      <c r="DL14" s="611"/>
      <c r="DM14" s="611"/>
      <c r="DN14" s="611"/>
      <c r="DO14" s="611"/>
      <c r="DP14" s="612"/>
      <c r="DQ14" s="619">
        <v>1840375</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45534</v>
      </c>
      <c r="S15" s="611"/>
      <c r="T15" s="611"/>
      <c r="U15" s="611"/>
      <c r="V15" s="611"/>
      <c r="W15" s="611"/>
      <c r="X15" s="611"/>
      <c r="Y15" s="612"/>
      <c r="Z15" s="613">
        <v>0.1</v>
      </c>
      <c r="AA15" s="613"/>
      <c r="AB15" s="613"/>
      <c r="AC15" s="613"/>
      <c r="AD15" s="614">
        <v>45534</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924937</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8882081</v>
      </c>
      <c r="CS15" s="611"/>
      <c r="CT15" s="611"/>
      <c r="CU15" s="611"/>
      <c r="CV15" s="611"/>
      <c r="CW15" s="611"/>
      <c r="CX15" s="611"/>
      <c r="CY15" s="612"/>
      <c r="CZ15" s="613">
        <v>11.7</v>
      </c>
      <c r="DA15" s="613"/>
      <c r="DB15" s="613"/>
      <c r="DC15" s="613"/>
      <c r="DD15" s="619">
        <v>1788382</v>
      </c>
      <c r="DE15" s="611"/>
      <c r="DF15" s="611"/>
      <c r="DG15" s="611"/>
      <c r="DH15" s="611"/>
      <c r="DI15" s="611"/>
      <c r="DJ15" s="611"/>
      <c r="DK15" s="611"/>
      <c r="DL15" s="611"/>
      <c r="DM15" s="611"/>
      <c r="DN15" s="611"/>
      <c r="DO15" s="611"/>
      <c r="DP15" s="612"/>
      <c r="DQ15" s="619">
        <v>5133880</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229435</v>
      </c>
      <c r="S16" s="611"/>
      <c r="T16" s="611"/>
      <c r="U16" s="611"/>
      <c r="V16" s="611"/>
      <c r="W16" s="611"/>
      <c r="X16" s="611"/>
      <c r="Y16" s="612"/>
      <c r="Z16" s="613">
        <v>0.3</v>
      </c>
      <c r="AA16" s="613"/>
      <c r="AB16" s="613"/>
      <c r="AC16" s="613"/>
      <c r="AD16" s="614">
        <v>229435</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1064047</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607288</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684692</v>
      </c>
      <c r="S17" s="611"/>
      <c r="T17" s="611"/>
      <c r="U17" s="611"/>
      <c r="V17" s="611"/>
      <c r="W17" s="611"/>
      <c r="X17" s="611"/>
      <c r="Y17" s="612"/>
      <c r="Z17" s="613">
        <v>0.9</v>
      </c>
      <c r="AA17" s="613"/>
      <c r="AB17" s="613"/>
      <c r="AC17" s="613"/>
      <c r="AD17" s="614">
        <v>684692</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5797131</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5762933</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152428</v>
      </c>
      <c r="S18" s="611"/>
      <c r="T18" s="611"/>
      <c r="U18" s="611"/>
      <c r="V18" s="611"/>
      <c r="W18" s="611"/>
      <c r="X18" s="611"/>
      <c r="Y18" s="612"/>
      <c r="Z18" s="613">
        <v>0.2</v>
      </c>
      <c r="AA18" s="613"/>
      <c r="AB18" s="613"/>
      <c r="AC18" s="613"/>
      <c r="AD18" s="614">
        <v>152428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517199</v>
      </c>
      <c r="S19" s="611"/>
      <c r="T19" s="611"/>
      <c r="U19" s="611"/>
      <c r="V19" s="611"/>
      <c r="W19" s="611"/>
      <c r="X19" s="611"/>
      <c r="Y19" s="612"/>
      <c r="Z19" s="613">
        <v>0.6</v>
      </c>
      <c r="AA19" s="613"/>
      <c r="AB19" s="613"/>
      <c r="AC19" s="613"/>
      <c r="AD19" s="614">
        <v>517199</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638897</v>
      </c>
      <c r="BH19" s="611"/>
      <c r="BI19" s="611"/>
      <c r="BJ19" s="611"/>
      <c r="BK19" s="611"/>
      <c r="BL19" s="611"/>
      <c r="BM19" s="611"/>
      <c r="BN19" s="612"/>
      <c r="BO19" s="613">
        <v>3.7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15065</v>
      </c>
      <c r="S20" s="611"/>
      <c r="T20" s="611"/>
      <c r="U20" s="611"/>
      <c r="V20" s="611"/>
      <c r="W20" s="611"/>
      <c r="X20" s="611"/>
      <c r="Y20" s="612"/>
      <c r="Z20" s="613">
        <v>0</v>
      </c>
      <c r="AA20" s="613"/>
      <c r="AB20" s="613"/>
      <c r="AC20" s="613"/>
      <c r="AD20" s="614">
        <v>15065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638897</v>
      </c>
      <c r="BH20" s="611"/>
      <c r="BI20" s="611"/>
      <c r="BJ20" s="611"/>
      <c r="BK20" s="611"/>
      <c r="BL20" s="611"/>
      <c r="BM20" s="611"/>
      <c r="BN20" s="612"/>
      <c r="BO20" s="613">
        <v>3.7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76012612</v>
      </c>
      <c r="CS20" s="611"/>
      <c r="CT20" s="611"/>
      <c r="CU20" s="611"/>
      <c r="CV20" s="611"/>
      <c r="CW20" s="611"/>
      <c r="CX20" s="611"/>
      <c r="CY20" s="612"/>
      <c r="CZ20" s="613">
        <v>100</v>
      </c>
      <c r="DA20" s="613"/>
      <c r="DB20" s="613"/>
      <c r="DC20" s="613"/>
      <c r="DD20" s="619">
        <v>11923441</v>
      </c>
      <c r="DE20" s="611"/>
      <c r="DF20" s="611"/>
      <c r="DG20" s="611"/>
      <c r="DH20" s="611"/>
      <c r="DI20" s="611"/>
      <c r="DJ20" s="611"/>
      <c r="DK20" s="611"/>
      <c r="DL20" s="611"/>
      <c r="DM20" s="611"/>
      <c r="DN20" s="611"/>
      <c r="DO20" s="611"/>
      <c r="DP20" s="612"/>
      <c r="DQ20" s="619">
        <v>43816626</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15682477</v>
      </c>
      <c r="S21" s="611"/>
      <c r="T21" s="611"/>
      <c r="U21" s="611"/>
      <c r="V21" s="611"/>
      <c r="W21" s="611"/>
      <c r="X21" s="611"/>
      <c r="Y21" s="612"/>
      <c r="Z21" s="613">
        <v>19.7</v>
      </c>
      <c r="AA21" s="613"/>
      <c r="AB21" s="613"/>
      <c r="AC21" s="613"/>
      <c r="AD21" s="614">
        <v>13995388</v>
      </c>
      <c r="AE21" s="614"/>
      <c r="AF21" s="614"/>
      <c r="AG21" s="614"/>
      <c r="AH21" s="614"/>
      <c r="AI21" s="614"/>
      <c r="AJ21" s="614"/>
      <c r="AK21" s="614"/>
      <c r="AL21" s="615">
        <v>38.799999999999997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98316</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13995388</v>
      </c>
      <c r="S22" s="611"/>
      <c r="T22" s="611"/>
      <c r="U22" s="611"/>
      <c r="V22" s="611"/>
      <c r="W22" s="611"/>
      <c r="X22" s="611"/>
      <c r="Y22" s="612"/>
      <c r="Z22" s="613">
        <v>17.5</v>
      </c>
      <c r="AA22" s="613"/>
      <c r="AB22" s="613"/>
      <c r="AC22" s="613"/>
      <c r="AD22" s="614">
        <v>13995388</v>
      </c>
      <c r="AE22" s="614"/>
      <c r="AF22" s="614"/>
      <c r="AG22" s="614"/>
      <c r="AH22" s="614"/>
      <c r="AI22" s="614"/>
      <c r="AJ22" s="614"/>
      <c r="AK22" s="614"/>
      <c r="AL22" s="615">
        <v>38.799999999999997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1687089</v>
      </c>
      <c r="S23" s="611"/>
      <c r="T23" s="611"/>
      <c r="U23" s="611"/>
      <c r="V23" s="611"/>
      <c r="W23" s="611"/>
      <c r="X23" s="611"/>
      <c r="Y23" s="612"/>
      <c r="Z23" s="613">
        <v>2.1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540581</v>
      </c>
      <c r="BH23" s="611"/>
      <c r="BI23" s="611"/>
      <c r="BJ23" s="611"/>
      <c r="BK23" s="611"/>
      <c r="BL23" s="611"/>
      <c r="BM23" s="611"/>
      <c r="BN23" s="612"/>
      <c r="BO23" s="613">
        <v>3.1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38341216</v>
      </c>
      <c r="CS24" s="600"/>
      <c r="CT24" s="600"/>
      <c r="CU24" s="600"/>
      <c r="CV24" s="600"/>
      <c r="CW24" s="600"/>
      <c r="CX24" s="600"/>
      <c r="CY24" s="601"/>
      <c r="CZ24" s="604">
        <v>50.4</v>
      </c>
      <c r="DA24" s="605"/>
      <c r="DB24" s="605"/>
      <c r="DC24" s="621"/>
      <c r="DD24" s="640">
        <v>23080475</v>
      </c>
      <c r="DE24" s="600"/>
      <c r="DF24" s="600"/>
      <c r="DG24" s="600"/>
      <c r="DH24" s="600"/>
      <c r="DI24" s="600"/>
      <c r="DJ24" s="600"/>
      <c r="DK24" s="601"/>
      <c r="DL24" s="640">
        <v>21073115</v>
      </c>
      <c r="DM24" s="600"/>
      <c r="DN24" s="600"/>
      <c r="DO24" s="600"/>
      <c r="DP24" s="600"/>
      <c r="DQ24" s="600"/>
      <c r="DR24" s="600"/>
      <c r="DS24" s="600"/>
      <c r="DT24" s="600"/>
      <c r="DU24" s="600"/>
      <c r="DV24" s="601"/>
      <c r="DW24" s="604">
        <v>58.2</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38137755</v>
      </c>
      <c r="S25" s="611"/>
      <c r="T25" s="611"/>
      <c r="U25" s="611"/>
      <c r="V25" s="611"/>
      <c r="W25" s="611"/>
      <c r="X25" s="611"/>
      <c r="Y25" s="612"/>
      <c r="Z25" s="613">
        <v>47.8</v>
      </c>
      <c r="AA25" s="613"/>
      <c r="AB25" s="613"/>
      <c r="AC25" s="613"/>
      <c r="AD25" s="614">
        <v>35910085</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10844124</v>
      </c>
      <c r="CS25" s="643"/>
      <c r="CT25" s="643"/>
      <c r="CU25" s="643"/>
      <c r="CV25" s="643"/>
      <c r="CW25" s="643"/>
      <c r="CX25" s="643"/>
      <c r="CY25" s="644"/>
      <c r="CZ25" s="615">
        <v>14.3</v>
      </c>
      <c r="DA25" s="641"/>
      <c r="DB25" s="641"/>
      <c r="DC25" s="645"/>
      <c r="DD25" s="619">
        <v>9948380</v>
      </c>
      <c r="DE25" s="643"/>
      <c r="DF25" s="643"/>
      <c r="DG25" s="643"/>
      <c r="DH25" s="643"/>
      <c r="DI25" s="643"/>
      <c r="DJ25" s="643"/>
      <c r="DK25" s="644"/>
      <c r="DL25" s="619">
        <v>9845607</v>
      </c>
      <c r="DM25" s="643"/>
      <c r="DN25" s="643"/>
      <c r="DO25" s="643"/>
      <c r="DP25" s="643"/>
      <c r="DQ25" s="643"/>
      <c r="DR25" s="643"/>
      <c r="DS25" s="643"/>
      <c r="DT25" s="643"/>
      <c r="DU25" s="643"/>
      <c r="DV25" s="644"/>
      <c r="DW25" s="615">
        <v>27.2</v>
      </c>
      <c r="DX25" s="641"/>
      <c r="DY25" s="641"/>
      <c r="DZ25" s="641"/>
      <c r="EA25" s="641"/>
      <c r="EB25" s="641"/>
      <c r="EC25" s="642"/>
    </row>
    <row r="26" spans="2:133" ht="11.25" customHeight="1">
      <c r="B26" s="607" t="s">
        <v>283</v>
      </c>
      <c r="C26" s="608"/>
      <c r="D26" s="608"/>
      <c r="E26" s="608"/>
      <c r="F26" s="608"/>
      <c r="G26" s="608"/>
      <c r="H26" s="608"/>
      <c r="I26" s="608"/>
      <c r="J26" s="608"/>
      <c r="K26" s="608"/>
      <c r="L26" s="608"/>
      <c r="M26" s="608"/>
      <c r="N26" s="608"/>
      <c r="O26" s="608"/>
      <c r="P26" s="608"/>
      <c r="Q26" s="609"/>
      <c r="R26" s="610">
        <v>13841</v>
      </c>
      <c r="S26" s="611"/>
      <c r="T26" s="611"/>
      <c r="U26" s="611"/>
      <c r="V26" s="611"/>
      <c r="W26" s="611"/>
      <c r="X26" s="611"/>
      <c r="Y26" s="612"/>
      <c r="Z26" s="613">
        <v>0</v>
      </c>
      <c r="AA26" s="613"/>
      <c r="AB26" s="613"/>
      <c r="AC26" s="613"/>
      <c r="AD26" s="614">
        <v>13841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6972865</v>
      </c>
      <c r="CS26" s="611"/>
      <c r="CT26" s="611"/>
      <c r="CU26" s="611"/>
      <c r="CV26" s="611"/>
      <c r="CW26" s="611"/>
      <c r="CX26" s="611"/>
      <c r="CY26" s="612"/>
      <c r="CZ26" s="615">
        <v>9.1999999999999993</v>
      </c>
      <c r="DA26" s="641"/>
      <c r="DB26" s="641"/>
      <c r="DC26" s="645"/>
      <c r="DD26" s="619">
        <v>6434868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c r="B27" s="607" t="s">
        <v>286</v>
      </c>
      <c r="C27" s="608"/>
      <c r="D27" s="608"/>
      <c r="E27" s="608"/>
      <c r="F27" s="608"/>
      <c r="G27" s="608"/>
      <c r="H27" s="608"/>
      <c r="I27" s="608"/>
      <c r="J27" s="608"/>
      <c r="K27" s="608"/>
      <c r="L27" s="608"/>
      <c r="M27" s="608"/>
      <c r="N27" s="608"/>
      <c r="O27" s="608"/>
      <c r="P27" s="608"/>
      <c r="Q27" s="609"/>
      <c r="R27" s="610">
        <v>170520</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17254826</v>
      </c>
      <c r="BH27" s="611"/>
      <c r="BI27" s="611"/>
      <c r="BJ27" s="611"/>
      <c r="BK27" s="611"/>
      <c r="BL27" s="611"/>
      <c r="BM27" s="611"/>
      <c r="BN27" s="612"/>
      <c r="BO27" s="613">
        <v>100</v>
      </c>
      <c r="BP27" s="613"/>
      <c r="BQ27" s="613"/>
      <c r="BR27" s="613"/>
      <c r="BS27" s="614">
        <v>209616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21699961</v>
      </c>
      <c r="CS27" s="643"/>
      <c r="CT27" s="643"/>
      <c r="CU27" s="643"/>
      <c r="CV27" s="643"/>
      <c r="CW27" s="643"/>
      <c r="CX27" s="643"/>
      <c r="CY27" s="644"/>
      <c r="CZ27" s="615">
        <v>28.5</v>
      </c>
      <c r="DA27" s="641"/>
      <c r="DB27" s="641"/>
      <c r="DC27" s="645"/>
      <c r="DD27" s="619">
        <v>7369162</v>
      </c>
      <c r="DE27" s="643"/>
      <c r="DF27" s="643"/>
      <c r="DG27" s="643"/>
      <c r="DH27" s="643"/>
      <c r="DI27" s="643"/>
      <c r="DJ27" s="643"/>
      <c r="DK27" s="644"/>
      <c r="DL27" s="619">
        <v>5464575</v>
      </c>
      <c r="DM27" s="643"/>
      <c r="DN27" s="643"/>
      <c r="DO27" s="643"/>
      <c r="DP27" s="643"/>
      <c r="DQ27" s="643"/>
      <c r="DR27" s="643"/>
      <c r="DS27" s="643"/>
      <c r="DT27" s="643"/>
      <c r="DU27" s="643"/>
      <c r="DV27" s="644"/>
      <c r="DW27" s="615">
        <v>15.1</v>
      </c>
      <c r="DX27" s="641"/>
      <c r="DY27" s="641"/>
      <c r="DZ27" s="641"/>
      <c r="EA27" s="641"/>
      <c r="EB27" s="641"/>
      <c r="EC27" s="642"/>
    </row>
    <row r="28" spans="2:133" ht="11.25" customHeight="1">
      <c r="B28" s="607" t="s">
        <v>289</v>
      </c>
      <c r="C28" s="608"/>
      <c r="D28" s="608"/>
      <c r="E28" s="608"/>
      <c r="F28" s="608"/>
      <c r="G28" s="608"/>
      <c r="H28" s="608"/>
      <c r="I28" s="608"/>
      <c r="J28" s="608"/>
      <c r="K28" s="608"/>
      <c r="L28" s="608"/>
      <c r="M28" s="608"/>
      <c r="N28" s="608"/>
      <c r="O28" s="608"/>
      <c r="P28" s="608"/>
      <c r="Q28" s="609"/>
      <c r="R28" s="610">
        <v>1365968</v>
      </c>
      <c r="S28" s="611"/>
      <c r="T28" s="611"/>
      <c r="U28" s="611"/>
      <c r="V28" s="611"/>
      <c r="W28" s="611"/>
      <c r="X28" s="611"/>
      <c r="Y28" s="612"/>
      <c r="Z28" s="613">
        <v>1.7</v>
      </c>
      <c r="AA28" s="613"/>
      <c r="AB28" s="613"/>
      <c r="AC28" s="613"/>
      <c r="AD28" s="614">
        <v>57035</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5797131</v>
      </c>
      <c r="CS28" s="611"/>
      <c r="CT28" s="611"/>
      <c r="CU28" s="611"/>
      <c r="CV28" s="611"/>
      <c r="CW28" s="611"/>
      <c r="CX28" s="611"/>
      <c r="CY28" s="612"/>
      <c r="CZ28" s="615">
        <v>7.6</v>
      </c>
      <c r="DA28" s="641"/>
      <c r="DB28" s="641"/>
      <c r="DC28" s="645"/>
      <c r="DD28" s="619">
        <v>5762933</v>
      </c>
      <c r="DE28" s="611"/>
      <c r="DF28" s="611"/>
      <c r="DG28" s="611"/>
      <c r="DH28" s="611"/>
      <c r="DI28" s="611"/>
      <c r="DJ28" s="611"/>
      <c r="DK28" s="612"/>
      <c r="DL28" s="619">
        <v>5762933</v>
      </c>
      <c r="DM28" s="611"/>
      <c r="DN28" s="611"/>
      <c r="DO28" s="611"/>
      <c r="DP28" s="611"/>
      <c r="DQ28" s="611"/>
      <c r="DR28" s="611"/>
      <c r="DS28" s="611"/>
      <c r="DT28" s="611"/>
      <c r="DU28" s="611"/>
      <c r="DV28" s="612"/>
      <c r="DW28" s="615">
        <v>15.9</v>
      </c>
      <c r="DX28" s="641"/>
      <c r="DY28" s="641"/>
      <c r="DZ28" s="641"/>
      <c r="EA28" s="641"/>
      <c r="EB28" s="641"/>
      <c r="EC28" s="642"/>
    </row>
    <row r="29" spans="2:133" ht="11.25" customHeight="1">
      <c r="B29" s="607" t="s">
        <v>291</v>
      </c>
      <c r="C29" s="608"/>
      <c r="D29" s="608"/>
      <c r="E29" s="608"/>
      <c r="F29" s="608"/>
      <c r="G29" s="608"/>
      <c r="H29" s="608"/>
      <c r="I29" s="608"/>
      <c r="J29" s="608"/>
      <c r="K29" s="608"/>
      <c r="L29" s="608"/>
      <c r="M29" s="608"/>
      <c r="N29" s="608"/>
      <c r="O29" s="608"/>
      <c r="P29" s="608"/>
      <c r="Q29" s="609"/>
      <c r="R29" s="610">
        <v>376025</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5797131</v>
      </c>
      <c r="CS29" s="643"/>
      <c r="CT29" s="643"/>
      <c r="CU29" s="643"/>
      <c r="CV29" s="643"/>
      <c r="CW29" s="643"/>
      <c r="CX29" s="643"/>
      <c r="CY29" s="644"/>
      <c r="CZ29" s="615">
        <v>7.6</v>
      </c>
      <c r="DA29" s="641"/>
      <c r="DB29" s="641"/>
      <c r="DC29" s="645"/>
      <c r="DD29" s="619">
        <v>5762933</v>
      </c>
      <c r="DE29" s="643"/>
      <c r="DF29" s="643"/>
      <c r="DG29" s="643"/>
      <c r="DH29" s="643"/>
      <c r="DI29" s="643"/>
      <c r="DJ29" s="643"/>
      <c r="DK29" s="644"/>
      <c r="DL29" s="619">
        <v>5762933</v>
      </c>
      <c r="DM29" s="643"/>
      <c r="DN29" s="643"/>
      <c r="DO29" s="643"/>
      <c r="DP29" s="643"/>
      <c r="DQ29" s="643"/>
      <c r="DR29" s="643"/>
      <c r="DS29" s="643"/>
      <c r="DT29" s="643"/>
      <c r="DU29" s="643"/>
      <c r="DV29" s="644"/>
      <c r="DW29" s="615">
        <v>15.9</v>
      </c>
      <c r="DX29" s="641"/>
      <c r="DY29" s="641"/>
      <c r="DZ29" s="641"/>
      <c r="EA29" s="641"/>
      <c r="EB29" s="641"/>
      <c r="EC29" s="642"/>
    </row>
    <row r="30" spans="2:133" ht="11.25" customHeight="1">
      <c r="B30" s="607" t="s">
        <v>293</v>
      </c>
      <c r="C30" s="608"/>
      <c r="D30" s="608"/>
      <c r="E30" s="608"/>
      <c r="F30" s="608"/>
      <c r="G30" s="608"/>
      <c r="H30" s="608"/>
      <c r="I30" s="608"/>
      <c r="J30" s="608"/>
      <c r="K30" s="608"/>
      <c r="L30" s="608"/>
      <c r="M30" s="608"/>
      <c r="N30" s="608"/>
      <c r="O30" s="608"/>
      <c r="P30" s="608"/>
      <c r="Q30" s="609"/>
      <c r="R30" s="610">
        <v>16152168</v>
      </c>
      <c r="S30" s="611"/>
      <c r="T30" s="611"/>
      <c r="U30" s="611"/>
      <c r="V30" s="611"/>
      <c r="W30" s="611"/>
      <c r="X30" s="611"/>
      <c r="Y30" s="612"/>
      <c r="Z30" s="613">
        <v>20.2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5643317</v>
      </c>
      <c r="CS30" s="611"/>
      <c r="CT30" s="611"/>
      <c r="CU30" s="611"/>
      <c r="CV30" s="611"/>
      <c r="CW30" s="611"/>
      <c r="CX30" s="611"/>
      <c r="CY30" s="612"/>
      <c r="CZ30" s="615">
        <v>7.4</v>
      </c>
      <c r="DA30" s="641"/>
      <c r="DB30" s="641"/>
      <c r="DC30" s="645"/>
      <c r="DD30" s="619">
        <v>5609794</v>
      </c>
      <c r="DE30" s="611"/>
      <c r="DF30" s="611"/>
      <c r="DG30" s="611"/>
      <c r="DH30" s="611"/>
      <c r="DI30" s="611"/>
      <c r="DJ30" s="611"/>
      <c r="DK30" s="612"/>
      <c r="DL30" s="619">
        <v>5609794</v>
      </c>
      <c r="DM30" s="611"/>
      <c r="DN30" s="611"/>
      <c r="DO30" s="611"/>
      <c r="DP30" s="611"/>
      <c r="DQ30" s="611"/>
      <c r="DR30" s="611"/>
      <c r="DS30" s="611"/>
      <c r="DT30" s="611"/>
      <c r="DU30" s="611"/>
      <c r="DV30" s="612"/>
      <c r="DW30" s="615">
        <v>15.5</v>
      </c>
      <c r="DX30" s="641"/>
      <c r="DY30" s="641"/>
      <c r="DZ30" s="641"/>
      <c r="EA30" s="641"/>
      <c r="EB30" s="641"/>
      <c r="EC30" s="642"/>
    </row>
    <row r="31" spans="2:133" ht="11.25" customHeight="1">
      <c r="B31" s="623" t="s">
        <v>297</v>
      </c>
      <c r="C31" s="624"/>
      <c r="D31" s="624"/>
      <c r="E31" s="624"/>
      <c r="F31" s="624"/>
      <c r="G31" s="624"/>
      <c r="H31" s="624"/>
      <c r="I31" s="624"/>
      <c r="J31" s="624"/>
      <c r="K31" s="624"/>
      <c r="L31" s="624"/>
      <c r="M31" s="624"/>
      <c r="N31" s="624"/>
      <c r="O31" s="624"/>
      <c r="P31" s="624"/>
      <c r="Q31" s="625"/>
      <c r="R31" s="610">
        <v>1392</v>
      </c>
      <c r="S31" s="611"/>
      <c r="T31" s="611"/>
      <c r="U31" s="611"/>
      <c r="V31" s="611"/>
      <c r="W31" s="611"/>
      <c r="X31" s="611"/>
      <c r="Y31" s="612"/>
      <c r="Z31" s="613">
        <v>0</v>
      </c>
      <c r="AA31" s="613"/>
      <c r="AB31" s="613"/>
      <c r="AC31" s="613"/>
      <c r="AD31" s="614">
        <v>1392</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98.6</v>
      </c>
      <c r="BN31" s="654"/>
      <c r="BO31" s="654"/>
      <c r="BP31" s="654"/>
      <c r="BQ31" s="655"/>
      <c r="BR31" s="666">
        <v>99.5</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153814</v>
      </c>
      <c r="CS31" s="643"/>
      <c r="CT31" s="643"/>
      <c r="CU31" s="643"/>
      <c r="CV31" s="643"/>
      <c r="CW31" s="643"/>
      <c r="CX31" s="643"/>
      <c r="CY31" s="644"/>
      <c r="CZ31" s="615">
        <v>0.2</v>
      </c>
      <c r="DA31" s="641"/>
      <c r="DB31" s="641"/>
      <c r="DC31" s="645"/>
      <c r="DD31" s="619">
        <v>153139</v>
      </c>
      <c r="DE31" s="643"/>
      <c r="DF31" s="643"/>
      <c r="DG31" s="643"/>
      <c r="DH31" s="643"/>
      <c r="DI31" s="643"/>
      <c r="DJ31" s="643"/>
      <c r="DK31" s="644"/>
      <c r="DL31" s="619">
        <v>153139</v>
      </c>
      <c r="DM31" s="643"/>
      <c r="DN31" s="643"/>
      <c r="DO31" s="643"/>
      <c r="DP31" s="643"/>
      <c r="DQ31" s="643"/>
      <c r="DR31" s="643"/>
      <c r="DS31" s="643"/>
      <c r="DT31" s="643"/>
      <c r="DU31" s="643"/>
      <c r="DV31" s="644"/>
      <c r="DW31" s="615">
        <v>0.4</v>
      </c>
      <c r="DX31" s="641"/>
      <c r="DY31" s="641"/>
      <c r="DZ31" s="641"/>
      <c r="EA31" s="641"/>
      <c r="EB31" s="641"/>
      <c r="EC31" s="642"/>
    </row>
    <row r="32" spans="2:133" ht="11.25" customHeight="1">
      <c r="B32" s="607" t="s">
        <v>301</v>
      </c>
      <c r="C32" s="608"/>
      <c r="D32" s="608"/>
      <c r="E32" s="608"/>
      <c r="F32" s="608"/>
      <c r="G32" s="608"/>
      <c r="H32" s="608"/>
      <c r="I32" s="608"/>
      <c r="J32" s="608"/>
      <c r="K32" s="608"/>
      <c r="L32" s="608"/>
      <c r="M32" s="608"/>
      <c r="N32" s="608"/>
      <c r="O32" s="608"/>
      <c r="P32" s="608"/>
      <c r="Q32" s="609"/>
      <c r="R32" s="610">
        <v>6010712</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3"/>
      <c r="BI32" s="643"/>
      <c r="BJ32" s="643"/>
      <c r="BK32" s="643"/>
      <c r="BL32" s="643"/>
      <c r="BM32" s="616">
        <v>98.8</v>
      </c>
      <c r="BN32" s="643"/>
      <c r="BO32" s="643"/>
      <c r="BP32" s="643"/>
      <c r="BQ32" s="665"/>
      <c r="BR32" s="667">
        <v>99.5</v>
      </c>
      <c r="BS32" s="643"/>
      <c r="BT32" s="643"/>
      <c r="BU32" s="643"/>
      <c r="BV32" s="643"/>
      <c r="BW32" s="643"/>
      <c r="BX32" s="616">
        <v>98.7</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c r="B33" s="607" t="s">
        <v>305</v>
      </c>
      <c r="C33" s="608"/>
      <c r="D33" s="608"/>
      <c r="E33" s="608"/>
      <c r="F33" s="608"/>
      <c r="G33" s="608"/>
      <c r="H33" s="608"/>
      <c r="I33" s="608"/>
      <c r="J33" s="608"/>
      <c r="K33" s="608"/>
      <c r="L33" s="608"/>
      <c r="M33" s="608"/>
      <c r="N33" s="608"/>
      <c r="O33" s="608"/>
      <c r="P33" s="608"/>
      <c r="Q33" s="609"/>
      <c r="R33" s="610">
        <v>217095</v>
      </c>
      <c r="S33" s="611"/>
      <c r="T33" s="611"/>
      <c r="U33" s="611"/>
      <c r="V33" s="611"/>
      <c r="W33" s="611"/>
      <c r="X33" s="611"/>
      <c r="Y33" s="612"/>
      <c r="Z33" s="613">
        <v>0.3</v>
      </c>
      <c r="AA33" s="613"/>
      <c r="AB33" s="613"/>
      <c r="AC33" s="613"/>
      <c r="AD33" s="614">
        <v>79499</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98.3</v>
      </c>
      <c r="BN33" s="669"/>
      <c r="BO33" s="669"/>
      <c r="BP33" s="669"/>
      <c r="BQ33" s="671"/>
      <c r="BR33" s="668">
        <v>99.5</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24683908</v>
      </c>
      <c r="CS33" s="643"/>
      <c r="CT33" s="643"/>
      <c r="CU33" s="643"/>
      <c r="CV33" s="643"/>
      <c r="CW33" s="643"/>
      <c r="CX33" s="643"/>
      <c r="CY33" s="644"/>
      <c r="CZ33" s="615">
        <v>32.5</v>
      </c>
      <c r="DA33" s="641"/>
      <c r="DB33" s="641"/>
      <c r="DC33" s="645"/>
      <c r="DD33" s="619">
        <v>17661924</v>
      </c>
      <c r="DE33" s="643"/>
      <c r="DF33" s="643"/>
      <c r="DG33" s="643"/>
      <c r="DH33" s="643"/>
      <c r="DI33" s="643"/>
      <c r="DJ33" s="643"/>
      <c r="DK33" s="644"/>
      <c r="DL33" s="619">
        <v>10476491</v>
      </c>
      <c r="DM33" s="643"/>
      <c r="DN33" s="643"/>
      <c r="DO33" s="643"/>
      <c r="DP33" s="643"/>
      <c r="DQ33" s="643"/>
      <c r="DR33" s="643"/>
      <c r="DS33" s="643"/>
      <c r="DT33" s="643"/>
      <c r="DU33" s="643"/>
      <c r="DV33" s="644"/>
      <c r="DW33" s="615">
        <v>28.9</v>
      </c>
      <c r="DX33" s="641"/>
      <c r="DY33" s="641"/>
      <c r="DZ33" s="641"/>
      <c r="EA33" s="641"/>
      <c r="EB33" s="641"/>
      <c r="EC33" s="642"/>
    </row>
    <row r="34" spans="2:133" ht="11.25" customHeight="1">
      <c r="B34" s="607" t="s">
        <v>308</v>
      </c>
      <c r="C34" s="608"/>
      <c r="D34" s="608"/>
      <c r="E34" s="608"/>
      <c r="F34" s="608"/>
      <c r="G34" s="608"/>
      <c r="H34" s="608"/>
      <c r="I34" s="608"/>
      <c r="J34" s="608"/>
      <c r="K34" s="608"/>
      <c r="L34" s="608"/>
      <c r="M34" s="608"/>
      <c r="N34" s="608"/>
      <c r="O34" s="608"/>
      <c r="P34" s="608"/>
      <c r="Q34" s="609"/>
      <c r="R34" s="610">
        <v>1675706</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7932166</v>
      </c>
      <c r="CS34" s="611"/>
      <c r="CT34" s="611"/>
      <c r="CU34" s="611"/>
      <c r="CV34" s="611"/>
      <c r="CW34" s="611"/>
      <c r="CX34" s="611"/>
      <c r="CY34" s="612"/>
      <c r="CZ34" s="615">
        <v>10.4</v>
      </c>
      <c r="DA34" s="641"/>
      <c r="DB34" s="641"/>
      <c r="DC34" s="645"/>
      <c r="DD34" s="619">
        <v>5232780</v>
      </c>
      <c r="DE34" s="611"/>
      <c r="DF34" s="611"/>
      <c r="DG34" s="611"/>
      <c r="DH34" s="611"/>
      <c r="DI34" s="611"/>
      <c r="DJ34" s="611"/>
      <c r="DK34" s="612"/>
      <c r="DL34" s="619">
        <v>4732990</v>
      </c>
      <c r="DM34" s="611"/>
      <c r="DN34" s="611"/>
      <c r="DO34" s="611"/>
      <c r="DP34" s="611"/>
      <c r="DQ34" s="611"/>
      <c r="DR34" s="611"/>
      <c r="DS34" s="611"/>
      <c r="DT34" s="611"/>
      <c r="DU34" s="611"/>
      <c r="DV34" s="612"/>
      <c r="DW34" s="615">
        <v>13.1</v>
      </c>
      <c r="DX34" s="641"/>
      <c r="DY34" s="641"/>
      <c r="DZ34" s="641"/>
      <c r="EA34" s="641"/>
      <c r="EB34" s="641"/>
      <c r="EC34" s="642"/>
    </row>
    <row r="35" spans="2:133" ht="11.25" customHeight="1">
      <c r="B35" s="607" t="s">
        <v>310</v>
      </c>
      <c r="C35" s="608"/>
      <c r="D35" s="608"/>
      <c r="E35" s="608"/>
      <c r="F35" s="608"/>
      <c r="G35" s="608"/>
      <c r="H35" s="608"/>
      <c r="I35" s="608"/>
      <c r="J35" s="608"/>
      <c r="K35" s="608"/>
      <c r="L35" s="608"/>
      <c r="M35" s="608"/>
      <c r="N35" s="608"/>
      <c r="O35" s="608"/>
      <c r="P35" s="608"/>
      <c r="Q35" s="609"/>
      <c r="R35" s="610">
        <v>4651303</v>
      </c>
      <c r="S35" s="611"/>
      <c r="T35" s="611"/>
      <c r="U35" s="611"/>
      <c r="V35" s="611"/>
      <c r="W35" s="611"/>
      <c r="X35" s="611"/>
      <c r="Y35" s="612"/>
      <c r="Z35" s="613">
        <v>5.8</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708813</v>
      </c>
      <c r="CS35" s="643"/>
      <c r="CT35" s="643"/>
      <c r="CU35" s="643"/>
      <c r="CV35" s="643"/>
      <c r="CW35" s="643"/>
      <c r="CX35" s="643"/>
      <c r="CY35" s="644"/>
      <c r="CZ35" s="615">
        <v>0.9</v>
      </c>
      <c r="DA35" s="641"/>
      <c r="DB35" s="641"/>
      <c r="DC35" s="645"/>
      <c r="DD35" s="619">
        <v>576164</v>
      </c>
      <c r="DE35" s="643"/>
      <c r="DF35" s="643"/>
      <c r="DG35" s="643"/>
      <c r="DH35" s="643"/>
      <c r="DI35" s="643"/>
      <c r="DJ35" s="643"/>
      <c r="DK35" s="644"/>
      <c r="DL35" s="619">
        <v>562878</v>
      </c>
      <c r="DM35" s="643"/>
      <c r="DN35" s="643"/>
      <c r="DO35" s="643"/>
      <c r="DP35" s="643"/>
      <c r="DQ35" s="643"/>
      <c r="DR35" s="643"/>
      <c r="DS35" s="643"/>
      <c r="DT35" s="643"/>
      <c r="DU35" s="643"/>
      <c r="DV35" s="644"/>
      <c r="DW35" s="615">
        <v>1.6</v>
      </c>
      <c r="DX35" s="641"/>
      <c r="DY35" s="641"/>
      <c r="DZ35" s="641"/>
      <c r="EA35" s="641"/>
      <c r="EB35" s="641"/>
      <c r="EC35" s="642"/>
    </row>
    <row r="36" spans="2:133" ht="11.25" customHeight="1">
      <c r="B36" s="607" t="s">
        <v>314</v>
      </c>
      <c r="C36" s="608"/>
      <c r="D36" s="608"/>
      <c r="E36" s="608"/>
      <c r="F36" s="608"/>
      <c r="G36" s="608"/>
      <c r="H36" s="608"/>
      <c r="I36" s="608"/>
      <c r="J36" s="608"/>
      <c r="K36" s="608"/>
      <c r="L36" s="608"/>
      <c r="M36" s="608"/>
      <c r="N36" s="608"/>
      <c r="O36" s="608"/>
      <c r="P36" s="608"/>
      <c r="Q36" s="609"/>
      <c r="R36" s="610">
        <v>4318785</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8215554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55514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6026956</v>
      </c>
      <c r="CS36" s="611"/>
      <c r="CT36" s="611"/>
      <c r="CU36" s="611"/>
      <c r="CV36" s="611"/>
      <c r="CW36" s="611"/>
      <c r="CX36" s="611"/>
      <c r="CY36" s="612"/>
      <c r="CZ36" s="615">
        <v>7.9</v>
      </c>
      <c r="DA36" s="641"/>
      <c r="DB36" s="641"/>
      <c r="DC36" s="645"/>
      <c r="DD36" s="619">
        <v>4625422</v>
      </c>
      <c r="DE36" s="611"/>
      <c r="DF36" s="611"/>
      <c r="DG36" s="611"/>
      <c r="DH36" s="611"/>
      <c r="DI36" s="611"/>
      <c r="DJ36" s="611"/>
      <c r="DK36" s="612"/>
      <c r="DL36" s="619">
        <v>1385641</v>
      </c>
      <c r="DM36" s="611"/>
      <c r="DN36" s="611"/>
      <c r="DO36" s="611"/>
      <c r="DP36" s="611"/>
      <c r="DQ36" s="611"/>
      <c r="DR36" s="611"/>
      <c r="DS36" s="611"/>
      <c r="DT36" s="611"/>
      <c r="DU36" s="611"/>
      <c r="DV36" s="612"/>
      <c r="DW36" s="615">
        <v>3.8</v>
      </c>
      <c r="DX36" s="641"/>
      <c r="DY36" s="641"/>
      <c r="DZ36" s="641"/>
      <c r="EA36" s="641"/>
      <c r="EB36" s="641"/>
      <c r="EC36" s="642"/>
    </row>
    <row r="37" spans="2:133" ht="11.25" customHeight="1">
      <c r="B37" s="607" t="s">
        <v>318</v>
      </c>
      <c r="C37" s="608"/>
      <c r="D37" s="608"/>
      <c r="E37" s="608"/>
      <c r="F37" s="608"/>
      <c r="G37" s="608"/>
      <c r="H37" s="608"/>
      <c r="I37" s="608"/>
      <c r="J37" s="608"/>
      <c r="K37" s="608"/>
      <c r="L37" s="608"/>
      <c r="M37" s="608"/>
      <c r="N37" s="608"/>
      <c r="O37" s="608"/>
      <c r="P37" s="608"/>
      <c r="Q37" s="609"/>
      <c r="R37" s="610">
        <v>1440580</v>
      </c>
      <c r="S37" s="611"/>
      <c r="T37" s="611"/>
      <c r="U37" s="611"/>
      <c r="V37" s="611"/>
      <c r="W37" s="611"/>
      <c r="X37" s="611"/>
      <c r="Y37" s="612"/>
      <c r="Z37" s="613">
        <v>1.8</v>
      </c>
      <c r="AA37" s="613"/>
      <c r="AB37" s="613"/>
      <c r="AC37" s="613"/>
      <c r="AD37" s="614">
        <v>7603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2496232</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-178990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13776</v>
      </c>
      <c r="CS37" s="643"/>
      <c r="CT37" s="643"/>
      <c r="CU37" s="643"/>
      <c r="CV37" s="643"/>
      <c r="CW37" s="643"/>
      <c r="CX37" s="643"/>
      <c r="CY37" s="644"/>
      <c r="CZ37" s="615">
        <v>0</v>
      </c>
      <c r="DA37" s="641"/>
      <c r="DB37" s="641"/>
      <c r="DC37" s="645"/>
      <c r="DD37" s="619">
        <v>13776</v>
      </c>
      <c r="DE37" s="643"/>
      <c r="DF37" s="643"/>
      <c r="DG37" s="643"/>
      <c r="DH37" s="643"/>
      <c r="DI37" s="643"/>
      <c r="DJ37" s="643"/>
      <c r="DK37" s="644"/>
      <c r="DL37" s="619">
        <v>13776</v>
      </c>
      <c r="DM37" s="643"/>
      <c r="DN37" s="643"/>
      <c r="DO37" s="643"/>
      <c r="DP37" s="643"/>
      <c r="DQ37" s="643"/>
      <c r="DR37" s="643"/>
      <c r="DS37" s="643"/>
      <c r="DT37" s="643"/>
      <c r="DU37" s="643"/>
      <c r="DV37" s="644"/>
      <c r="DW37" s="615">
        <v>0</v>
      </c>
      <c r="DX37" s="641"/>
      <c r="DY37" s="641"/>
      <c r="DZ37" s="641"/>
      <c r="EA37" s="641"/>
      <c r="EB37" s="641"/>
      <c r="EC37" s="642"/>
    </row>
    <row r="38" spans="2:133" ht="11.25" customHeight="1">
      <c r="B38" s="607" t="s">
        <v>322</v>
      </c>
      <c r="C38" s="608"/>
      <c r="D38" s="608"/>
      <c r="E38" s="608"/>
      <c r="F38" s="608"/>
      <c r="G38" s="608"/>
      <c r="H38" s="608"/>
      <c r="I38" s="608"/>
      <c r="J38" s="608"/>
      <c r="K38" s="608"/>
      <c r="L38" s="608"/>
      <c r="M38" s="608"/>
      <c r="N38" s="608"/>
      <c r="O38" s="608"/>
      <c r="P38" s="608"/>
      <c r="Q38" s="609"/>
      <c r="R38" s="610">
        <v>5252600</v>
      </c>
      <c r="S38" s="611"/>
      <c r="T38" s="611"/>
      <c r="U38" s="611"/>
      <c r="V38" s="611"/>
      <c r="W38" s="611"/>
      <c r="X38" s="611"/>
      <c r="Y38" s="612"/>
      <c r="Z38" s="613">
        <v>6.6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496397</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15028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5153716</v>
      </c>
      <c r="CS38" s="611"/>
      <c r="CT38" s="611"/>
      <c r="CU38" s="611"/>
      <c r="CV38" s="611"/>
      <c r="CW38" s="611"/>
      <c r="CX38" s="611"/>
      <c r="CY38" s="612"/>
      <c r="CZ38" s="615">
        <v>6.8</v>
      </c>
      <c r="DA38" s="641"/>
      <c r="DB38" s="641"/>
      <c r="DC38" s="645"/>
      <c r="DD38" s="619">
        <v>4088997</v>
      </c>
      <c r="DE38" s="611"/>
      <c r="DF38" s="611"/>
      <c r="DG38" s="611"/>
      <c r="DH38" s="611"/>
      <c r="DI38" s="611"/>
      <c r="DJ38" s="611"/>
      <c r="DK38" s="612"/>
      <c r="DL38" s="619">
        <v>3781631</v>
      </c>
      <c r="DM38" s="611"/>
      <c r="DN38" s="611"/>
      <c r="DO38" s="611"/>
      <c r="DP38" s="611"/>
      <c r="DQ38" s="611"/>
      <c r="DR38" s="611"/>
      <c r="DS38" s="611"/>
      <c r="DT38" s="611"/>
      <c r="DU38" s="611"/>
      <c r="DV38" s="612"/>
      <c r="DW38" s="615">
        <v>10.4</v>
      </c>
      <c r="DX38" s="641"/>
      <c r="DY38" s="641"/>
      <c r="DZ38" s="641"/>
      <c r="EA38" s="641"/>
      <c r="EB38" s="641"/>
      <c r="EC38" s="642"/>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55444</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22084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3788078</v>
      </c>
      <c r="CS39" s="643"/>
      <c r="CT39" s="643"/>
      <c r="CU39" s="643"/>
      <c r="CV39" s="643"/>
      <c r="CW39" s="643"/>
      <c r="CX39" s="643"/>
      <c r="CY39" s="644"/>
      <c r="CZ39" s="615">
        <v>5</v>
      </c>
      <c r="DA39" s="641"/>
      <c r="DB39" s="641"/>
      <c r="DC39" s="645"/>
      <c r="DD39" s="619">
        <v>2117478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c r="B40" s="607" t="s">
        <v>330</v>
      </c>
      <c r="C40" s="608"/>
      <c r="D40" s="608"/>
      <c r="E40" s="608"/>
      <c r="F40" s="608"/>
      <c r="G40" s="608"/>
      <c r="H40" s="608"/>
      <c r="I40" s="608"/>
      <c r="J40" s="608"/>
      <c r="K40" s="608"/>
      <c r="L40" s="608"/>
      <c r="M40" s="608"/>
      <c r="N40" s="608"/>
      <c r="O40" s="608"/>
      <c r="P40" s="608"/>
      <c r="Q40" s="609"/>
      <c r="R40" s="610">
        <v>129600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10765</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87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1074179</v>
      </c>
      <c r="CS40" s="611"/>
      <c r="CT40" s="611"/>
      <c r="CU40" s="611"/>
      <c r="CV40" s="611"/>
      <c r="CW40" s="611"/>
      <c r="CX40" s="611"/>
      <c r="CY40" s="612"/>
      <c r="CZ40" s="615">
        <v>1.4</v>
      </c>
      <c r="DA40" s="641"/>
      <c r="DB40" s="641"/>
      <c r="DC40" s="645"/>
      <c r="DD40" s="619">
        <v>1021083</v>
      </c>
      <c r="DE40" s="611"/>
      <c r="DF40" s="611"/>
      <c r="DG40" s="611"/>
      <c r="DH40" s="611"/>
      <c r="DI40" s="611"/>
      <c r="DJ40" s="611"/>
      <c r="DK40" s="612"/>
      <c r="DL40" s="619">
        <v>13351</v>
      </c>
      <c r="DM40" s="611"/>
      <c r="DN40" s="611"/>
      <c r="DO40" s="611"/>
      <c r="DP40" s="611"/>
      <c r="DQ40" s="611"/>
      <c r="DR40" s="611"/>
      <c r="DS40" s="611"/>
      <c r="DT40" s="611"/>
      <c r="DU40" s="611"/>
      <c r="DV40" s="612"/>
      <c r="DW40" s="615">
        <v>0</v>
      </c>
      <c r="DX40" s="641"/>
      <c r="DY40" s="641"/>
      <c r="DZ40" s="641"/>
      <c r="EA40" s="641"/>
      <c r="EB40" s="641"/>
      <c r="EC40" s="642"/>
    </row>
    <row r="41" spans="2:133" ht="11.25" customHeight="1">
      <c r="B41" s="631" t="s">
        <v>335</v>
      </c>
      <c r="C41" s="632"/>
      <c r="D41" s="632"/>
      <c r="E41" s="632"/>
      <c r="F41" s="632"/>
      <c r="G41" s="632"/>
      <c r="H41" s="632"/>
      <c r="I41" s="632"/>
      <c r="J41" s="632"/>
      <c r="K41" s="632"/>
      <c r="L41" s="632"/>
      <c r="M41" s="632"/>
      <c r="N41" s="632"/>
      <c r="O41" s="632"/>
      <c r="P41" s="632"/>
      <c r="Q41" s="633"/>
      <c r="R41" s="682">
        <v>79784450</v>
      </c>
      <c r="S41" s="683"/>
      <c r="T41" s="683"/>
      <c r="U41" s="683"/>
      <c r="V41" s="683"/>
      <c r="W41" s="683"/>
      <c r="X41" s="683"/>
      <c r="Y41" s="687"/>
      <c r="Z41" s="688">
        <v>100</v>
      </c>
      <c r="AA41" s="688"/>
      <c r="AB41" s="688"/>
      <c r="AC41" s="688"/>
      <c r="AD41" s="689">
        <v>36069455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1161219</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3995497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464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12987488</v>
      </c>
      <c r="CS42" s="643"/>
      <c r="CT42" s="643"/>
      <c r="CU42" s="643"/>
      <c r="CV42" s="643"/>
      <c r="CW42" s="643"/>
      <c r="CX42" s="643"/>
      <c r="CY42" s="644"/>
      <c r="CZ42" s="615">
        <v>17.100000000000001</v>
      </c>
      <c r="DA42" s="641"/>
      <c r="DB42" s="641"/>
      <c r="DC42" s="645"/>
      <c r="DD42" s="619">
        <v>3074227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425058</v>
      </c>
      <c r="CS43" s="643"/>
      <c r="CT43" s="643"/>
      <c r="CU43" s="643"/>
      <c r="CV43" s="643"/>
      <c r="CW43" s="643"/>
      <c r="CX43" s="643"/>
      <c r="CY43" s="644"/>
      <c r="CZ43" s="615">
        <v>0.6</v>
      </c>
      <c r="DA43" s="641"/>
      <c r="DB43" s="641"/>
      <c r="DC43" s="645"/>
      <c r="DD43" s="619">
        <v>425058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11923441</v>
      </c>
      <c r="CS44" s="611"/>
      <c r="CT44" s="611"/>
      <c r="CU44" s="611"/>
      <c r="CV44" s="611"/>
      <c r="CW44" s="611"/>
      <c r="CX44" s="611"/>
      <c r="CY44" s="612"/>
      <c r="CZ44" s="615">
        <v>15.7</v>
      </c>
      <c r="DA44" s="616"/>
      <c r="DB44" s="616"/>
      <c r="DC44" s="622"/>
      <c r="DD44" s="619">
        <v>2466939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5750482</v>
      </c>
      <c r="CS45" s="643"/>
      <c r="CT45" s="643"/>
      <c r="CU45" s="643"/>
      <c r="CV45" s="643"/>
      <c r="CW45" s="643"/>
      <c r="CX45" s="643"/>
      <c r="CY45" s="644"/>
      <c r="CZ45" s="615">
        <v>7.6</v>
      </c>
      <c r="DA45" s="641"/>
      <c r="DB45" s="641"/>
      <c r="DC45" s="645"/>
      <c r="DD45" s="619">
        <v>352069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348</v>
      </c>
      <c r="CG46" s="608"/>
      <c r="CH46" s="608"/>
      <c r="CI46" s="608"/>
      <c r="CJ46" s="608"/>
      <c r="CK46" s="608"/>
      <c r="CL46" s="608"/>
      <c r="CM46" s="608"/>
      <c r="CN46" s="608"/>
      <c r="CO46" s="608"/>
      <c r="CP46" s="608"/>
      <c r="CQ46" s="609"/>
      <c r="CR46" s="610">
        <v>6000041</v>
      </c>
      <c r="CS46" s="611"/>
      <c r="CT46" s="611"/>
      <c r="CU46" s="611"/>
      <c r="CV46" s="611"/>
      <c r="CW46" s="611"/>
      <c r="CX46" s="611"/>
      <c r="CY46" s="612"/>
      <c r="CZ46" s="615">
        <v>7.9</v>
      </c>
      <c r="DA46" s="616"/>
      <c r="DB46" s="616"/>
      <c r="DC46" s="622"/>
      <c r="DD46" s="619">
        <v>2111638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349</v>
      </c>
      <c r="CG47" s="608"/>
      <c r="CH47" s="608"/>
      <c r="CI47" s="608"/>
      <c r="CJ47" s="608"/>
      <c r="CK47" s="608"/>
      <c r="CL47" s="608"/>
      <c r="CM47" s="608"/>
      <c r="CN47" s="608"/>
      <c r="CO47" s="608"/>
      <c r="CP47" s="608"/>
      <c r="CQ47" s="609"/>
      <c r="CR47" s="610">
        <v>1064047</v>
      </c>
      <c r="CS47" s="643"/>
      <c r="CT47" s="643"/>
      <c r="CU47" s="643"/>
      <c r="CV47" s="643"/>
      <c r="CW47" s="643"/>
      <c r="CX47" s="643"/>
      <c r="CY47" s="644"/>
      <c r="CZ47" s="615">
        <v>1.4</v>
      </c>
      <c r="DA47" s="641"/>
      <c r="DB47" s="641"/>
      <c r="DC47" s="645"/>
      <c r="DD47" s="619">
        <v>607288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76012612</v>
      </c>
      <c r="CS49" s="669"/>
      <c r="CT49" s="669"/>
      <c r="CU49" s="669"/>
      <c r="CV49" s="669"/>
      <c r="CW49" s="669"/>
      <c r="CX49" s="669"/>
      <c r="CY49" s="698"/>
      <c r="CZ49" s="690">
        <v>100</v>
      </c>
      <c r="DA49" s="699"/>
      <c r="DB49" s="699"/>
      <c r="DC49" s="700"/>
      <c r="DD49" s="701">
        <v>43816626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iixpqH24yds3LfKueU0YXr+WX3+7BPvE/QQt+FNHXTZycoTqBo32tmc6e8FXO/DR62zcshyMuczke886HJSog==" saltValue="+9hOgZ8iEienEBOhN1Np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c r="A7" s="218">
        <v>1</v>
      </c>
      <c r="B7" s="736" t="s">
        <v>374</v>
      </c>
      <c r="C7" s="737"/>
      <c r="D7" s="737"/>
      <c r="E7" s="737"/>
      <c r="F7" s="737"/>
      <c r="G7" s="737"/>
      <c r="H7" s="737"/>
      <c r="I7" s="737"/>
      <c r="J7" s="737"/>
      <c r="K7" s="737"/>
      <c r="L7" s="737"/>
      <c r="M7" s="737"/>
      <c r="N7" s="737"/>
      <c r="O7" s="737"/>
      <c r="P7" s="738"/>
      <c r="Q7" s="739">
        <v>79818</v>
      </c>
      <c r="R7" s="740"/>
      <c r="S7" s="740"/>
      <c r="T7" s="740"/>
      <c r="U7" s="740"/>
      <c r="V7" s="740">
        <v>76046</v>
      </c>
      <c r="W7" s="740"/>
      <c r="X7" s="740"/>
      <c r="Y7" s="740"/>
      <c r="Z7" s="740"/>
      <c r="AA7" s="740">
        <v>3772</v>
      </c>
      <c r="AB7" s="740"/>
      <c r="AC7" s="740"/>
      <c r="AD7" s="740"/>
      <c r="AE7" s="741"/>
      <c r="AF7" s="742">
        <v>3098</v>
      </c>
      <c r="AG7" s="743"/>
      <c r="AH7" s="743"/>
      <c r="AI7" s="743"/>
      <c r="AJ7" s="744"/>
      <c r="AK7" s="745">
        <v>4651</v>
      </c>
      <c r="AL7" s="746"/>
      <c r="AM7" s="746"/>
      <c r="AN7" s="746"/>
      <c r="AO7" s="746"/>
      <c r="AP7" s="746">
        <v>46213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t="s">
        <v>566</v>
      </c>
      <c r="BS7" s="733" t="s">
        <v>563</v>
      </c>
      <c r="BT7" s="734"/>
      <c r="BU7" s="734"/>
      <c r="BV7" s="734"/>
      <c r="BW7" s="734"/>
      <c r="BX7" s="734"/>
      <c r="BY7" s="734"/>
      <c r="BZ7" s="734"/>
      <c r="CA7" s="734"/>
      <c r="CB7" s="734"/>
      <c r="CC7" s="734"/>
      <c r="CD7" s="734"/>
      <c r="CE7" s="734"/>
      <c r="CF7" s="734"/>
      <c r="CG7" s="749"/>
      <c r="CH7" s="730">
        <v>200</v>
      </c>
      <c r="CI7" s="731"/>
      <c r="CJ7" s="731"/>
      <c r="CK7" s="731"/>
      <c r="CL7" s="732"/>
      <c r="CM7" s="730">
        <v>665</v>
      </c>
      <c r="CN7" s="731"/>
      <c r="CO7" s="731"/>
      <c r="CP7" s="731"/>
      <c r="CQ7" s="732"/>
      <c r="CR7" s="730">
        <v>10</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16"/>
    </row>
    <row r="8" spans="1:131" s="217" customFormat="1" ht="26.25" customHeight="1">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564</v>
      </c>
      <c r="BT8" s="761"/>
      <c r="BU8" s="761"/>
      <c r="BV8" s="761"/>
      <c r="BW8" s="761"/>
      <c r="BX8" s="761"/>
      <c r="BY8" s="761"/>
      <c r="BZ8" s="761"/>
      <c r="CA8" s="761"/>
      <c r="CB8" s="761"/>
      <c r="CC8" s="761"/>
      <c r="CD8" s="761"/>
      <c r="CE8" s="761"/>
      <c r="CF8" s="761"/>
      <c r="CG8" s="762"/>
      <c r="CH8" s="763">
        <v>-7</v>
      </c>
      <c r="CI8" s="764"/>
      <c r="CJ8" s="764"/>
      <c r="CK8" s="764"/>
      <c r="CL8" s="765"/>
      <c r="CM8" s="763">
        <v>20</v>
      </c>
      <c r="CN8" s="764"/>
      <c r="CO8" s="764"/>
      <c r="CP8" s="764"/>
      <c r="CQ8" s="765"/>
      <c r="CR8" s="763">
        <v>50</v>
      </c>
      <c r="CS8" s="764"/>
      <c r="CT8" s="764"/>
      <c r="CU8" s="764"/>
      <c r="CV8" s="765"/>
      <c r="CW8" s="763">
        <v>53</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16"/>
    </row>
    <row r="9" spans="1:131" s="217" customFormat="1" ht="26.25" customHeight="1">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565</v>
      </c>
      <c r="BT9" s="761"/>
      <c r="BU9" s="761"/>
      <c r="BV9" s="761"/>
      <c r="BW9" s="761"/>
      <c r="BX9" s="761"/>
      <c r="BY9" s="761"/>
      <c r="BZ9" s="761"/>
      <c r="CA9" s="761"/>
      <c r="CB9" s="761"/>
      <c r="CC9" s="761"/>
      <c r="CD9" s="761"/>
      <c r="CE9" s="761"/>
      <c r="CF9" s="761"/>
      <c r="CG9" s="762"/>
      <c r="CH9" s="763">
        <v>12</v>
      </c>
      <c r="CI9" s="764"/>
      <c r="CJ9" s="764"/>
      <c r="CK9" s="764"/>
      <c r="CL9" s="765"/>
      <c r="CM9" s="763">
        <v>118</v>
      </c>
      <c r="CN9" s="764"/>
      <c r="CO9" s="764"/>
      <c r="CP9" s="764"/>
      <c r="CQ9" s="765"/>
      <c r="CR9" s="763">
        <v>118</v>
      </c>
      <c r="CS9" s="764"/>
      <c r="CT9" s="764"/>
      <c r="CU9" s="764"/>
      <c r="CV9" s="765"/>
      <c r="CW9" s="763" t="s">
        <v>557</v>
      </c>
      <c r="CX9" s="764"/>
      <c r="CY9" s="764"/>
      <c r="CZ9" s="764"/>
      <c r="DA9" s="765"/>
      <c r="DB9" s="763" t="s">
        <v>557</v>
      </c>
      <c r="DC9" s="764"/>
      <c r="DD9" s="764"/>
      <c r="DE9" s="764"/>
      <c r="DF9" s="765"/>
      <c r="DG9" s="763" t="s">
        <v>557</v>
      </c>
      <c r="DH9" s="764"/>
      <c r="DI9" s="764"/>
      <c r="DJ9" s="764"/>
      <c r="DK9" s="765"/>
      <c r="DL9" s="763" t="s">
        <v>557</v>
      </c>
      <c r="DM9" s="764"/>
      <c r="DN9" s="764"/>
      <c r="DO9" s="764"/>
      <c r="DP9" s="765"/>
      <c r="DQ9" s="763" t="s">
        <v>557</v>
      </c>
      <c r="DR9" s="764"/>
      <c r="DS9" s="764"/>
      <c r="DT9" s="764"/>
      <c r="DU9" s="765"/>
      <c r="DV9" s="760"/>
      <c r="DW9" s="761"/>
      <c r="DX9" s="761"/>
      <c r="DY9" s="761"/>
      <c r="DZ9" s="766"/>
      <c r="EA9" s="216"/>
    </row>
    <row r="10" spans="1:131" s="217" customFormat="1" ht="26.25" customHeight="1">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c r="A23" s="222"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3098</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4">
        <v>1</v>
      </c>
      <c r="B28" s="736" t="s">
        <v>388</v>
      </c>
      <c r="C28" s="737"/>
      <c r="D28" s="737"/>
      <c r="E28" s="737"/>
      <c r="F28" s="737"/>
      <c r="G28" s="737"/>
      <c r="H28" s="737"/>
      <c r="I28" s="737"/>
      <c r="J28" s="737"/>
      <c r="K28" s="737"/>
      <c r="L28" s="737"/>
      <c r="M28" s="737"/>
      <c r="N28" s="737"/>
      <c r="O28" s="737"/>
      <c r="P28" s="738"/>
      <c r="Q28" s="809">
        <v>13975</v>
      </c>
      <c r="R28" s="810"/>
      <c r="S28" s="810"/>
      <c r="T28" s="810"/>
      <c r="U28" s="810"/>
      <c r="V28" s="810">
        <v>13920</v>
      </c>
      <c r="W28" s="810"/>
      <c r="X28" s="810"/>
      <c r="Y28" s="810"/>
      <c r="Z28" s="810"/>
      <c r="AA28" s="810">
        <v>56</v>
      </c>
      <c r="AB28" s="810"/>
      <c r="AC28" s="810"/>
      <c r="AD28" s="810"/>
      <c r="AE28" s="811"/>
      <c r="AF28" s="812">
        <v>56</v>
      </c>
      <c r="AG28" s="810"/>
      <c r="AH28" s="810"/>
      <c r="AI28" s="810"/>
      <c r="AJ28" s="813"/>
      <c r="AK28" s="814">
        <v>1161</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4">
        <v>2</v>
      </c>
      <c r="B29" s="767" t="s">
        <v>389</v>
      </c>
      <c r="C29" s="768"/>
      <c r="D29" s="768"/>
      <c r="E29" s="768"/>
      <c r="F29" s="768"/>
      <c r="G29" s="768"/>
      <c r="H29" s="768"/>
      <c r="I29" s="768"/>
      <c r="J29" s="768"/>
      <c r="K29" s="768"/>
      <c r="L29" s="768"/>
      <c r="M29" s="768"/>
      <c r="N29" s="768"/>
      <c r="O29" s="768"/>
      <c r="P29" s="769"/>
      <c r="Q29" s="770">
        <v>11901</v>
      </c>
      <c r="R29" s="771"/>
      <c r="S29" s="771"/>
      <c r="T29" s="771"/>
      <c r="U29" s="771"/>
      <c r="V29" s="771">
        <v>11533</v>
      </c>
      <c r="W29" s="771"/>
      <c r="X29" s="771"/>
      <c r="Y29" s="771"/>
      <c r="Z29" s="771"/>
      <c r="AA29" s="771">
        <v>368</v>
      </c>
      <c r="AB29" s="771"/>
      <c r="AC29" s="771"/>
      <c r="AD29" s="771"/>
      <c r="AE29" s="772"/>
      <c r="AF29" s="773">
        <v>368</v>
      </c>
      <c r="AG29" s="774"/>
      <c r="AH29" s="774"/>
      <c r="AI29" s="774"/>
      <c r="AJ29" s="775"/>
      <c r="AK29" s="821">
        <v>1968</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4">
        <v>3</v>
      </c>
      <c r="B30" s="767" t="s">
        <v>390</v>
      </c>
      <c r="C30" s="768"/>
      <c r="D30" s="768"/>
      <c r="E30" s="768"/>
      <c r="F30" s="768"/>
      <c r="G30" s="768"/>
      <c r="H30" s="768"/>
      <c r="I30" s="768"/>
      <c r="J30" s="768"/>
      <c r="K30" s="768"/>
      <c r="L30" s="768"/>
      <c r="M30" s="768"/>
      <c r="N30" s="768"/>
      <c r="O30" s="768"/>
      <c r="P30" s="769"/>
      <c r="Q30" s="770">
        <v>1929</v>
      </c>
      <c r="R30" s="771"/>
      <c r="S30" s="771"/>
      <c r="T30" s="771"/>
      <c r="U30" s="771"/>
      <c r="V30" s="771">
        <v>1920</v>
      </c>
      <c r="W30" s="771"/>
      <c r="X30" s="771"/>
      <c r="Y30" s="771"/>
      <c r="Z30" s="771"/>
      <c r="AA30" s="771">
        <v>8</v>
      </c>
      <c r="AB30" s="771"/>
      <c r="AC30" s="771"/>
      <c r="AD30" s="771"/>
      <c r="AE30" s="772"/>
      <c r="AF30" s="773">
        <v>8</v>
      </c>
      <c r="AG30" s="774"/>
      <c r="AH30" s="774"/>
      <c r="AI30" s="774"/>
      <c r="AJ30" s="775"/>
      <c r="AK30" s="821">
        <v>569</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4">
        <v>4</v>
      </c>
      <c r="B31" s="767" t="s">
        <v>391</v>
      </c>
      <c r="C31" s="768"/>
      <c r="D31" s="768"/>
      <c r="E31" s="768"/>
      <c r="F31" s="768"/>
      <c r="G31" s="768"/>
      <c r="H31" s="768"/>
      <c r="I31" s="768"/>
      <c r="J31" s="768"/>
      <c r="K31" s="768"/>
      <c r="L31" s="768"/>
      <c r="M31" s="768"/>
      <c r="N31" s="768"/>
      <c r="O31" s="768"/>
      <c r="P31" s="769"/>
      <c r="Q31" s="770">
        <v>37</v>
      </c>
      <c r="R31" s="771"/>
      <c r="S31" s="771"/>
      <c r="T31" s="771"/>
      <c r="U31" s="771"/>
      <c r="V31" s="771">
        <v>11</v>
      </c>
      <c r="W31" s="771"/>
      <c r="X31" s="771"/>
      <c r="Y31" s="771"/>
      <c r="Z31" s="771"/>
      <c r="AA31" s="771">
        <v>25</v>
      </c>
      <c r="AB31" s="771"/>
      <c r="AC31" s="771"/>
      <c r="AD31" s="771"/>
      <c r="AE31" s="772"/>
      <c r="AF31" s="773">
        <v>25</v>
      </c>
      <c r="AG31" s="774"/>
      <c r="AH31" s="774"/>
      <c r="AI31" s="774"/>
      <c r="AJ31" s="775"/>
      <c r="AK31" s="821" t="s">
        <v>556</v>
      </c>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4">
        <v>5</v>
      </c>
      <c r="B32" s="767" t="s">
        <v>392</v>
      </c>
      <c r="C32" s="768"/>
      <c r="D32" s="768"/>
      <c r="E32" s="768"/>
      <c r="F32" s="768"/>
      <c r="G32" s="768"/>
      <c r="H32" s="768"/>
      <c r="I32" s="768"/>
      <c r="J32" s="768"/>
      <c r="K32" s="768"/>
      <c r="L32" s="768"/>
      <c r="M32" s="768"/>
      <c r="N32" s="768"/>
      <c r="O32" s="768"/>
      <c r="P32" s="769"/>
      <c r="Q32" s="770">
        <v>2254</v>
      </c>
      <c r="R32" s="771"/>
      <c r="S32" s="771"/>
      <c r="T32" s="771"/>
      <c r="U32" s="771"/>
      <c r="V32" s="771">
        <v>1696</v>
      </c>
      <c r="W32" s="771"/>
      <c r="X32" s="771"/>
      <c r="Y32" s="771"/>
      <c r="Z32" s="771"/>
      <c r="AA32" s="771">
        <v>558</v>
      </c>
      <c r="AB32" s="771"/>
      <c r="AC32" s="771"/>
      <c r="AD32" s="771"/>
      <c r="AE32" s="772"/>
      <c r="AF32" s="773">
        <v>4460</v>
      </c>
      <c r="AG32" s="774"/>
      <c r="AH32" s="774"/>
      <c r="AI32" s="774"/>
      <c r="AJ32" s="775"/>
      <c r="AK32" s="821">
        <v>7</v>
      </c>
      <c r="AL32" s="817"/>
      <c r="AM32" s="817"/>
      <c r="AN32" s="817"/>
      <c r="AO32" s="817"/>
      <c r="AP32" s="817">
        <v>1669</v>
      </c>
      <c r="AQ32" s="817"/>
      <c r="AR32" s="817"/>
      <c r="AS32" s="817"/>
      <c r="AT32" s="817"/>
      <c r="AU32" s="817">
        <v>591</v>
      </c>
      <c r="AV32" s="817"/>
      <c r="AW32" s="817"/>
      <c r="AX32" s="817"/>
      <c r="AY32" s="817"/>
      <c r="AZ32" s="818" t="s">
        <v>557</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4">
        <v>6</v>
      </c>
      <c r="B33" s="767" t="s">
        <v>394</v>
      </c>
      <c r="C33" s="768"/>
      <c r="D33" s="768"/>
      <c r="E33" s="768"/>
      <c r="F33" s="768"/>
      <c r="G33" s="768"/>
      <c r="H33" s="768"/>
      <c r="I33" s="768"/>
      <c r="J33" s="768"/>
      <c r="K33" s="768"/>
      <c r="L33" s="768"/>
      <c r="M33" s="768"/>
      <c r="N33" s="768"/>
      <c r="O33" s="768"/>
      <c r="P33" s="769"/>
      <c r="Q33" s="770">
        <v>27</v>
      </c>
      <c r="R33" s="771"/>
      <c r="S33" s="771"/>
      <c r="T33" s="771"/>
      <c r="U33" s="771"/>
      <c r="V33" s="771">
        <v>24</v>
      </c>
      <c r="W33" s="771"/>
      <c r="X33" s="771"/>
      <c r="Y33" s="771"/>
      <c r="Z33" s="771"/>
      <c r="AA33" s="771">
        <v>3</v>
      </c>
      <c r="AB33" s="771"/>
      <c r="AC33" s="771"/>
      <c r="AD33" s="771"/>
      <c r="AE33" s="772"/>
      <c r="AF33" s="773">
        <v>65</v>
      </c>
      <c r="AG33" s="774"/>
      <c r="AH33" s="774"/>
      <c r="AI33" s="774"/>
      <c r="AJ33" s="775"/>
      <c r="AK33" s="821">
        <v>3</v>
      </c>
      <c r="AL33" s="817"/>
      <c r="AM33" s="817"/>
      <c r="AN33" s="817"/>
      <c r="AO33" s="817"/>
      <c r="AP33" s="817" t="s">
        <v>557</v>
      </c>
      <c r="AQ33" s="817"/>
      <c r="AR33" s="817"/>
      <c r="AS33" s="817"/>
      <c r="AT33" s="817"/>
      <c r="AU33" s="817" t="s">
        <v>557</v>
      </c>
      <c r="AV33" s="817"/>
      <c r="AW33" s="817"/>
      <c r="AX33" s="817"/>
      <c r="AY33" s="817"/>
      <c r="AZ33" s="818" t="s">
        <v>557</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4">
        <v>7</v>
      </c>
      <c r="B34" s="767" t="s">
        <v>395</v>
      </c>
      <c r="C34" s="768"/>
      <c r="D34" s="768"/>
      <c r="E34" s="768"/>
      <c r="F34" s="768"/>
      <c r="G34" s="768"/>
      <c r="H34" s="768"/>
      <c r="I34" s="768"/>
      <c r="J34" s="768"/>
      <c r="K34" s="768"/>
      <c r="L34" s="768"/>
      <c r="M34" s="768"/>
      <c r="N34" s="768"/>
      <c r="O34" s="768"/>
      <c r="P34" s="769"/>
      <c r="Q34" s="770">
        <v>7981</v>
      </c>
      <c r="R34" s="771"/>
      <c r="S34" s="771"/>
      <c r="T34" s="771"/>
      <c r="U34" s="771"/>
      <c r="V34" s="771">
        <v>8816</v>
      </c>
      <c r="W34" s="771"/>
      <c r="X34" s="771"/>
      <c r="Y34" s="771"/>
      <c r="Z34" s="771"/>
      <c r="AA34" s="771">
        <v>-835</v>
      </c>
      <c r="AB34" s="771"/>
      <c r="AC34" s="771"/>
      <c r="AD34" s="771"/>
      <c r="AE34" s="772"/>
      <c r="AF34" s="773">
        <v>1488</v>
      </c>
      <c r="AG34" s="774"/>
      <c r="AH34" s="774"/>
      <c r="AI34" s="774"/>
      <c r="AJ34" s="775"/>
      <c r="AK34" s="821">
        <v>1360</v>
      </c>
      <c r="AL34" s="817"/>
      <c r="AM34" s="817"/>
      <c r="AN34" s="817"/>
      <c r="AO34" s="817"/>
      <c r="AP34" s="817">
        <v>15895</v>
      </c>
      <c r="AQ34" s="817"/>
      <c r="AR34" s="817"/>
      <c r="AS34" s="817"/>
      <c r="AT34" s="817"/>
      <c r="AU34" s="817">
        <v>11747</v>
      </c>
      <c r="AV34" s="817"/>
      <c r="AW34" s="817"/>
      <c r="AX34" s="817"/>
      <c r="AY34" s="817"/>
      <c r="AZ34" s="818" t="s">
        <v>557</v>
      </c>
      <c r="BA34" s="818"/>
      <c r="BB34" s="818"/>
      <c r="BC34" s="818"/>
      <c r="BD34" s="818"/>
      <c r="BE34" s="819" t="s">
        <v>393</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4">
        <v>8</v>
      </c>
      <c r="B35" s="767" t="s">
        <v>396</v>
      </c>
      <c r="C35" s="768"/>
      <c r="D35" s="768"/>
      <c r="E35" s="768"/>
      <c r="F35" s="768"/>
      <c r="G35" s="768"/>
      <c r="H35" s="768"/>
      <c r="I35" s="768"/>
      <c r="J35" s="768"/>
      <c r="K35" s="768"/>
      <c r="L35" s="768"/>
      <c r="M35" s="768"/>
      <c r="N35" s="768"/>
      <c r="O35" s="768"/>
      <c r="P35" s="769"/>
      <c r="Q35" s="770">
        <v>1321</v>
      </c>
      <c r="R35" s="771"/>
      <c r="S35" s="771"/>
      <c r="T35" s="771"/>
      <c r="U35" s="771"/>
      <c r="V35" s="771">
        <v>1072</v>
      </c>
      <c r="W35" s="771"/>
      <c r="X35" s="771"/>
      <c r="Y35" s="771"/>
      <c r="Z35" s="771"/>
      <c r="AA35" s="771">
        <v>249</v>
      </c>
      <c r="AB35" s="771"/>
      <c r="AC35" s="771"/>
      <c r="AD35" s="771"/>
      <c r="AE35" s="772"/>
      <c r="AF35" s="773">
        <v>290</v>
      </c>
      <c r="AG35" s="774"/>
      <c r="AH35" s="774"/>
      <c r="AI35" s="774"/>
      <c r="AJ35" s="775"/>
      <c r="AK35" s="821">
        <v>65</v>
      </c>
      <c r="AL35" s="817"/>
      <c r="AM35" s="817"/>
      <c r="AN35" s="817"/>
      <c r="AO35" s="817"/>
      <c r="AP35" s="817">
        <v>5221</v>
      </c>
      <c r="AQ35" s="817"/>
      <c r="AR35" s="817"/>
      <c r="AS35" s="817"/>
      <c r="AT35" s="817"/>
      <c r="AU35" s="817">
        <v>3284</v>
      </c>
      <c r="AV35" s="817"/>
      <c r="AW35" s="817"/>
      <c r="AX35" s="817"/>
      <c r="AY35" s="817"/>
      <c r="AZ35" s="818" t="s">
        <v>557</v>
      </c>
      <c r="BA35" s="818"/>
      <c r="BB35" s="818"/>
      <c r="BC35" s="818"/>
      <c r="BD35" s="818"/>
      <c r="BE35" s="819" t="s">
        <v>393</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4">
        <v>9</v>
      </c>
      <c r="B36" s="767" t="s">
        <v>397</v>
      </c>
      <c r="C36" s="768"/>
      <c r="D36" s="768"/>
      <c r="E36" s="768"/>
      <c r="F36" s="768"/>
      <c r="G36" s="768"/>
      <c r="H36" s="768"/>
      <c r="I36" s="768"/>
      <c r="J36" s="768"/>
      <c r="K36" s="768"/>
      <c r="L36" s="768"/>
      <c r="M36" s="768"/>
      <c r="N36" s="768"/>
      <c r="O36" s="768"/>
      <c r="P36" s="769"/>
      <c r="Q36" s="770">
        <v>75</v>
      </c>
      <c r="R36" s="771"/>
      <c r="S36" s="771"/>
      <c r="T36" s="771"/>
      <c r="U36" s="771"/>
      <c r="V36" s="771">
        <v>71</v>
      </c>
      <c r="W36" s="771"/>
      <c r="X36" s="771"/>
      <c r="Y36" s="771"/>
      <c r="Z36" s="771"/>
      <c r="AA36" s="771">
        <v>4</v>
      </c>
      <c r="AB36" s="771"/>
      <c r="AC36" s="771"/>
      <c r="AD36" s="771"/>
      <c r="AE36" s="772"/>
      <c r="AF36" s="773">
        <v>4</v>
      </c>
      <c r="AG36" s="774"/>
      <c r="AH36" s="774"/>
      <c r="AI36" s="774"/>
      <c r="AJ36" s="775"/>
      <c r="AK36" s="821" t="s">
        <v>556</v>
      </c>
      <c r="AL36" s="817"/>
      <c r="AM36" s="817"/>
      <c r="AN36" s="817"/>
      <c r="AO36" s="817"/>
      <c r="AP36" s="817" t="s">
        <v>557</v>
      </c>
      <c r="AQ36" s="817"/>
      <c r="AR36" s="817"/>
      <c r="AS36" s="817"/>
      <c r="AT36" s="817"/>
      <c r="AU36" s="817" t="s">
        <v>557</v>
      </c>
      <c r="AV36" s="817"/>
      <c r="AW36" s="817"/>
      <c r="AX36" s="817"/>
      <c r="AY36" s="817"/>
      <c r="AZ36" s="818" t="s">
        <v>557</v>
      </c>
      <c r="BA36" s="818"/>
      <c r="BB36" s="818"/>
      <c r="BC36" s="818"/>
      <c r="BD36" s="818"/>
      <c r="BE36" s="819" t="s">
        <v>398</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2"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6765</v>
      </c>
      <c r="AG63" s="831"/>
      <c r="AH63" s="831"/>
      <c r="AI63" s="831"/>
      <c r="AJ63" s="832"/>
      <c r="AK63" s="833"/>
      <c r="AL63" s="828"/>
      <c r="AM63" s="828"/>
      <c r="AN63" s="828"/>
      <c r="AO63" s="828"/>
      <c r="AP63" s="831">
        <v>22785</v>
      </c>
      <c r="AQ63" s="831"/>
      <c r="AR63" s="831"/>
      <c r="AS63" s="831"/>
      <c r="AT63" s="831"/>
      <c r="AU63" s="831">
        <v>15622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8">
        <v>1</v>
      </c>
      <c r="B68" s="856" t="s">
        <v>558</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557</v>
      </c>
      <c r="AQ68" s="853"/>
      <c r="AR68" s="853"/>
      <c r="AS68" s="853"/>
      <c r="AT68" s="853"/>
      <c r="AU68" s="853" t="s">
        <v>557</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0">
        <v>2</v>
      </c>
      <c r="B69" s="860" t="s">
        <v>559</v>
      </c>
      <c r="C69" s="861"/>
      <c r="D69" s="861"/>
      <c r="E69" s="861"/>
      <c r="F69" s="861"/>
      <c r="G69" s="861"/>
      <c r="H69" s="861"/>
      <c r="I69" s="861"/>
      <c r="J69" s="861"/>
      <c r="K69" s="861"/>
      <c r="L69" s="861"/>
      <c r="M69" s="861"/>
      <c r="N69" s="861"/>
      <c r="O69" s="861"/>
      <c r="P69" s="862"/>
      <c r="Q69" s="863">
        <v>46</v>
      </c>
      <c r="R69" s="817"/>
      <c r="S69" s="817"/>
      <c r="T69" s="817"/>
      <c r="U69" s="817"/>
      <c r="V69" s="817">
        <v>43</v>
      </c>
      <c r="W69" s="817"/>
      <c r="X69" s="817"/>
      <c r="Y69" s="817"/>
      <c r="Z69" s="817"/>
      <c r="AA69" s="817">
        <v>3</v>
      </c>
      <c r="AB69" s="817"/>
      <c r="AC69" s="817"/>
      <c r="AD69" s="817"/>
      <c r="AE69" s="817"/>
      <c r="AF69" s="817">
        <v>3</v>
      </c>
      <c r="AG69" s="817"/>
      <c r="AH69" s="817"/>
      <c r="AI69" s="817"/>
      <c r="AJ69" s="817"/>
      <c r="AK69" s="817">
        <v>3</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0">
        <v>3</v>
      </c>
      <c r="B70" s="860" t="s">
        <v>560</v>
      </c>
      <c r="C70" s="861"/>
      <c r="D70" s="861"/>
      <c r="E70" s="861"/>
      <c r="F70" s="861"/>
      <c r="G70" s="861"/>
      <c r="H70" s="861"/>
      <c r="I70" s="861"/>
      <c r="J70" s="861"/>
      <c r="K70" s="861"/>
      <c r="L70" s="861"/>
      <c r="M70" s="861"/>
      <c r="N70" s="861"/>
      <c r="O70" s="861"/>
      <c r="P70" s="862"/>
      <c r="Q70" s="863">
        <v>104</v>
      </c>
      <c r="R70" s="817"/>
      <c r="S70" s="817"/>
      <c r="T70" s="817"/>
      <c r="U70" s="817"/>
      <c r="V70" s="817">
        <v>92</v>
      </c>
      <c r="W70" s="817"/>
      <c r="X70" s="817"/>
      <c r="Y70" s="817"/>
      <c r="Z70" s="817"/>
      <c r="AA70" s="817">
        <v>12</v>
      </c>
      <c r="AB70" s="817"/>
      <c r="AC70" s="817"/>
      <c r="AD70" s="817"/>
      <c r="AE70" s="817"/>
      <c r="AF70" s="817">
        <v>12</v>
      </c>
      <c r="AG70" s="817"/>
      <c r="AH70" s="817"/>
      <c r="AI70" s="817"/>
      <c r="AJ70" s="817"/>
      <c r="AK70" s="817">
        <v>14</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0">
        <v>4</v>
      </c>
      <c r="B71" s="860" t="s">
        <v>561</v>
      </c>
      <c r="C71" s="861"/>
      <c r="D71" s="861"/>
      <c r="E71" s="861"/>
      <c r="F71" s="861"/>
      <c r="G71" s="861"/>
      <c r="H71" s="861"/>
      <c r="I71" s="861"/>
      <c r="J71" s="861"/>
      <c r="K71" s="861"/>
      <c r="L71" s="861"/>
      <c r="M71" s="861"/>
      <c r="N71" s="861"/>
      <c r="O71" s="861"/>
      <c r="P71" s="862"/>
      <c r="Q71" s="863">
        <v>100</v>
      </c>
      <c r="R71" s="817"/>
      <c r="S71" s="817"/>
      <c r="T71" s="817"/>
      <c r="U71" s="817"/>
      <c r="V71" s="817">
        <v>91</v>
      </c>
      <c r="W71" s="817"/>
      <c r="X71" s="817"/>
      <c r="Y71" s="817"/>
      <c r="Z71" s="817"/>
      <c r="AA71" s="817">
        <v>9</v>
      </c>
      <c r="AB71" s="817"/>
      <c r="AC71" s="817"/>
      <c r="AD71" s="817"/>
      <c r="AE71" s="817"/>
      <c r="AF71" s="817">
        <v>9</v>
      </c>
      <c r="AG71" s="817"/>
      <c r="AH71" s="817"/>
      <c r="AI71" s="817"/>
      <c r="AJ71" s="817"/>
      <c r="AK71" s="817">
        <v>17</v>
      </c>
      <c r="AL71" s="817"/>
      <c r="AM71" s="817"/>
      <c r="AN71" s="817"/>
      <c r="AO71" s="817"/>
      <c r="AP71" s="817" t="s">
        <v>557</v>
      </c>
      <c r="AQ71" s="817"/>
      <c r="AR71" s="817"/>
      <c r="AS71" s="817"/>
      <c r="AT71" s="817"/>
      <c r="AU71" s="817" t="s">
        <v>557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0">
        <v>5</v>
      </c>
      <c r="B72" s="860" t="s">
        <v>562</v>
      </c>
      <c r="C72" s="861"/>
      <c r="D72" s="861"/>
      <c r="E72" s="861"/>
      <c r="F72" s="861"/>
      <c r="G72" s="861"/>
      <c r="H72" s="861"/>
      <c r="I72" s="861"/>
      <c r="J72" s="861"/>
      <c r="K72" s="861"/>
      <c r="L72" s="861"/>
      <c r="M72" s="861"/>
      <c r="N72" s="861"/>
      <c r="O72" s="861"/>
      <c r="P72" s="862"/>
      <c r="Q72" s="863">
        <v>303344</v>
      </c>
      <c r="R72" s="817"/>
      <c r="S72" s="817"/>
      <c r="T72" s="817"/>
      <c r="U72" s="817"/>
      <c r="V72" s="817">
        <v>298534</v>
      </c>
      <c r="W72" s="817"/>
      <c r="X72" s="817"/>
      <c r="Y72" s="817"/>
      <c r="Z72" s="817"/>
      <c r="AA72" s="817">
        <v>4810</v>
      </c>
      <c r="AB72" s="817"/>
      <c r="AC72" s="817"/>
      <c r="AD72" s="817"/>
      <c r="AE72" s="817"/>
      <c r="AF72" s="817">
        <v>4810</v>
      </c>
      <c r="AG72" s="817"/>
      <c r="AH72" s="817"/>
      <c r="AI72" s="817"/>
      <c r="AJ72" s="817"/>
      <c r="AK72" s="817">
        <v>2401</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2"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5411</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6558856</v>
      </c>
      <c r="AB110" s="887"/>
      <c r="AC110" s="887"/>
      <c r="AD110" s="887"/>
      <c r="AE110" s="888"/>
      <c r="AF110" s="889">
        <v>6191418</v>
      </c>
      <c r="AG110" s="887"/>
      <c r="AH110" s="887"/>
      <c r="AI110" s="887"/>
      <c r="AJ110" s="888"/>
      <c r="AK110" s="889">
        <v>5796456</v>
      </c>
      <c r="AL110" s="887"/>
      <c r="AM110" s="887"/>
      <c r="AN110" s="887"/>
      <c r="AO110" s="888"/>
      <c r="AP110" s="890">
        <v>18.399999999999999</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48595372</v>
      </c>
      <c r="BR110" s="918"/>
      <c r="BS110" s="918"/>
      <c r="BT110" s="918"/>
      <c r="BU110" s="918"/>
      <c r="BV110" s="918">
        <v>46603358</v>
      </c>
      <c r="BW110" s="918"/>
      <c r="BX110" s="918"/>
      <c r="BY110" s="918"/>
      <c r="BZ110" s="918"/>
      <c r="CA110" s="918">
        <v>46212641</v>
      </c>
      <c r="CB110" s="918"/>
      <c r="CC110" s="918"/>
      <c r="CD110" s="918"/>
      <c r="CE110" s="918"/>
      <c r="CF110" s="931">
        <v>146.69999999999999</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4446818</v>
      </c>
      <c r="BR112" s="913"/>
      <c r="BS112" s="913"/>
      <c r="BT112" s="913"/>
      <c r="BU112" s="913"/>
      <c r="BV112" s="913">
        <v>7786437</v>
      </c>
      <c r="BW112" s="913"/>
      <c r="BX112" s="913"/>
      <c r="BY112" s="913"/>
      <c r="BZ112" s="913"/>
      <c r="CA112" s="913">
        <v>15621787</v>
      </c>
      <c r="CB112" s="913"/>
      <c r="CC112" s="913"/>
      <c r="CD112" s="913"/>
      <c r="CE112" s="913"/>
      <c r="CF112" s="907">
        <v>49.6</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633509</v>
      </c>
      <c r="AB113" s="925"/>
      <c r="AC113" s="925"/>
      <c r="AD113" s="925"/>
      <c r="AE113" s="926"/>
      <c r="AF113" s="927">
        <v>567600</v>
      </c>
      <c r="AG113" s="925"/>
      <c r="AH113" s="925"/>
      <c r="AI113" s="925"/>
      <c r="AJ113" s="926"/>
      <c r="AK113" s="927">
        <v>673628</v>
      </c>
      <c r="AL113" s="925"/>
      <c r="AM113" s="925"/>
      <c r="AN113" s="925"/>
      <c r="AO113" s="926"/>
      <c r="AP113" s="928">
        <v>2.1</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5804545</v>
      </c>
      <c r="BR114" s="913"/>
      <c r="BS114" s="913"/>
      <c r="BT114" s="913"/>
      <c r="BU114" s="913"/>
      <c r="BV114" s="913">
        <v>5788356</v>
      </c>
      <c r="BW114" s="913"/>
      <c r="BX114" s="913"/>
      <c r="BY114" s="913"/>
      <c r="BZ114" s="913"/>
      <c r="CA114" s="913">
        <v>5827819</v>
      </c>
      <c r="CB114" s="913"/>
      <c r="CC114" s="913"/>
      <c r="CD114" s="913"/>
      <c r="CE114" s="913"/>
      <c r="CF114" s="907">
        <v>18.5</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1334</v>
      </c>
      <c r="AB115" s="925"/>
      <c r="AC115" s="925"/>
      <c r="AD115" s="925"/>
      <c r="AE115" s="926"/>
      <c r="AF115" s="927">
        <v>1711</v>
      </c>
      <c r="AG115" s="925"/>
      <c r="AH115" s="925"/>
      <c r="AI115" s="925"/>
      <c r="AJ115" s="926"/>
      <c r="AK115" s="927">
        <v>1764</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7193699</v>
      </c>
      <c r="AB117" s="966"/>
      <c r="AC117" s="966"/>
      <c r="AD117" s="966"/>
      <c r="AE117" s="967"/>
      <c r="AF117" s="968">
        <v>6760729</v>
      </c>
      <c r="AG117" s="966"/>
      <c r="AH117" s="966"/>
      <c r="AI117" s="966"/>
      <c r="AJ117" s="967"/>
      <c r="AK117" s="968">
        <v>6471848</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445</v>
      </c>
      <c r="BP119" s="992"/>
      <c r="BQ119" s="986">
        <v>58846735</v>
      </c>
      <c r="BR119" s="987"/>
      <c r="BS119" s="987"/>
      <c r="BT119" s="987"/>
      <c r="BU119" s="987"/>
      <c r="BV119" s="987">
        <v>60178151</v>
      </c>
      <c r="BW119" s="987"/>
      <c r="BX119" s="987"/>
      <c r="BY119" s="987"/>
      <c r="BZ119" s="987"/>
      <c r="CA119" s="987">
        <v>67662247</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25818147</v>
      </c>
      <c r="BR120" s="918"/>
      <c r="BS120" s="918"/>
      <c r="BT120" s="918"/>
      <c r="BU120" s="918"/>
      <c r="BV120" s="918">
        <v>27494069</v>
      </c>
      <c r="BW120" s="918"/>
      <c r="BX120" s="918"/>
      <c r="BY120" s="918"/>
      <c r="BZ120" s="918"/>
      <c r="CA120" s="918">
        <v>29714693</v>
      </c>
      <c r="CB120" s="918"/>
      <c r="CC120" s="918"/>
      <c r="CD120" s="918"/>
      <c r="CE120" s="918"/>
      <c r="CF120" s="931">
        <v>94.4</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1229137</v>
      </c>
      <c r="DH120" s="918"/>
      <c r="DI120" s="918"/>
      <c r="DJ120" s="918"/>
      <c r="DK120" s="918"/>
      <c r="DL120" s="918">
        <v>4705930</v>
      </c>
      <c r="DM120" s="918"/>
      <c r="DN120" s="918"/>
      <c r="DO120" s="918"/>
      <c r="DP120" s="918"/>
      <c r="DQ120" s="918">
        <v>11746648</v>
      </c>
      <c r="DR120" s="918"/>
      <c r="DS120" s="918"/>
      <c r="DT120" s="918"/>
      <c r="DU120" s="918"/>
      <c r="DV120" s="919">
        <v>37.299999999999997</v>
      </c>
      <c r="DW120" s="919"/>
      <c r="DX120" s="919"/>
      <c r="DY120" s="919"/>
      <c r="DZ120" s="920"/>
    </row>
    <row r="121" spans="1:130" s="212" customFormat="1" ht="26.25" customHeight="1">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2230058</v>
      </c>
      <c r="BR121" s="913"/>
      <c r="BS121" s="913"/>
      <c r="BT121" s="913"/>
      <c r="BU121" s="913"/>
      <c r="BV121" s="913">
        <v>2332363</v>
      </c>
      <c r="BW121" s="913"/>
      <c r="BX121" s="913"/>
      <c r="BY121" s="913"/>
      <c r="BZ121" s="913"/>
      <c r="CA121" s="913">
        <v>2861806</v>
      </c>
      <c r="CB121" s="913"/>
      <c r="CC121" s="913"/>
      <c r="CD121" s="913"/>
      <c r="CE121" s="913"/>
      <c r="CF121" s="907">
        <v>9.1</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2947706</v>
      </c>
      <c r="DH121" s="913"/>
      <c r="DI121" s="913"/>
      <c r="DJ121" s="913"/>
      <c r="DK121" s="913"/>
      <c r="DL121" s="913">
        <v>2825053</v>
      </c>
      <c r="DM121" s="913"/>
      <c r="DN121" s="913"/>
      <c r="DO121" s="913"/>
      <c r="DP121" s="913"/>
      <c r="DQ121" s="913">
        <v>3284277</v>
      </c>
      <c r="DR121" s="913"/>
      <c r="DS121" s="913"/>
      <c r="DT121" s="913"/>
      <c r="DU121" s="913"/>
      <c r="DV121" s="914">
        <v>10.4</v>
      </c>
      <c r="DW121" s="914"/>
      <c r="DX121" s="914"/>
      <c r="DY121" s="914"/>
      <c r="DZ121" s="915"/>
    </row>
    <row r="122" spans="1:130" s="212" customFormat="1" ht="26.25" customHeight="1">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40389613</v>
      </c>
      <c r="BR122" s="987"/>
      <c r="BS122" s="987"/>
      <c r="BT122" s="987"/>
      <c r="BU122" s="987"/>
      <c r="BV122" s="987">
        <v>40340364</v>
      </c>
      <c r="BW122" s="987"/>
      <c r="BX122" s="987"/>
      <c r="BY122" s="987"/>
      <c r="BZ122" s="987"/>
      <c r="CA122" s="987">
        <v>42143346</v>
      </c>
      <c r="CB122" s="987"/>
      <c r="CC122" s="987"/>
      <c r="CD122" s="987"/>
      <c r="CE122" s="987"/>
      <c r="CF122" s="1004">
        <v>133.80000000000001</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269975</v>
      </c>
      <c r="DH122" s="913"/>
      <c r="DI122" s="913"/>
      <c r="DJ122" s="913"/>
      <c r="DK122" s="913"/>
      <c r="DL122" s="913">
        <v>255454</v>
      </c>
      <c r="DM122" s="913"/>
      <c r="DN122" s="913"/>
      <c r="DO122" s="913"/>
      <c r="DP122" s="913"/>
      <c r="DQ122" s="913">
        <v>590862</v>
      </c>
      <c r="DR122" s="913"/>
      <c r="DS122" s="913"/>
      <c r="DT122" s="913"/>
      <c r="DU122" s="913"/>
      <c r="DV122" s="914">
        <v>1.9</v>
      </c>
      <c r="DW122" s="914"/>
      <c r="DX122" s="914"/>
      <c r="DY122" s="914"/>
      <c r="DZ122" s="915"/>
    </row>
    <row r="123" spans="1:130" s="212" customFormat="1" ht="26.25" customHeight="1">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453</v>
      </c>
      <c r="BP123" s="992"/>
      <c r="BQ123" s="1050">
        <v>68437818</v>
      </c>
      <c r="BR123" s="1051"/>
      <c r="BS123" s="1051"/>
      <c r="BT123" s="1051"/>
      <c r="BU123" s="1051"/>
      <c r="BV123" s="1051">
        <v>70166796</v>
      </c>
      <c r="BW123" s="1051"/>
      <c r="BX123" s="1051"/>
      <c r="BY123" s="1051"/>
      <c r="BZ123" s="1051"/>
      <c r="CA123" s="1051">
        <v>74719845</v>
      </c>
      <c r="CB123" s="1051"/>
      <c r="CC123" s="1051"/>
      <c r="CD123" s="1051"/>
      <c r="CE123" s="1051"/>
      <c r="CF123" s="988"/>
      <c r="CG123" s="989"/>
      <c r="CH123" s="989"/>
      <c r="CI123" s="989"/>
      <c r="CJ123" s="990"/>
      <c r="CK123" s="996"/>
      <c r="CL123" s="997"/>
      <c r="CM123" s="997"/>
      <c r="CN123" s="997"/>
      <c r="CO123" s="998"/>
      <c r="CP123" s="1006" t="s">
        <v>397</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1334</v>
      </c>
      <c r="AB127" s="946"/>
      <c r="AC127" s="946"/>
      <c r="AD127" s="946"/>
      <c r="AE127" s="947"/>
      <c r="AF127" s="948">
        <v>1711</v>
      </c>
      <c r="AG127" s="946"/>
      <c r="AH127" s="946"/>
      <c r="AI127" s="946"/>
      <c r="AJ127" s="947"/>
      <c r="AK127" s="948">
        <v>1764</v>
      </c>
      <c r="AL127" s="946"/>
      <c r="AM127" s="946"/>
      <c r="AN127" s="946"/>
      <c r="AO127" s="947"/>
      <c r="AP127" s="949">
        <v>0</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465125</v>
      </c>
      <c r="AB128" s="1033"/>
      <c r="AC128" s="1033"/>
      <c r="AD128" s="1033"/>
      <c r="AE128" s="1034"/>
      <c r="AF128" s="1035">
        <v>520535</v>
      </c>
      <c r="AG128" s="1033"/>
      <c r="AH128" s="1033"/>
      <c r="AI128" s="1033"/>
      <c r="AJ128" s="1034"/>
      <c r="AK128" s="1035">
        <v>504778</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11.58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34669626</v>
      </c>
      <c r="AB129" s="946"/>
      <c r="AC129" s="946"/>
      <c r="AD129" s="946"/>
      <c r="AE129" s="947"/>
      <c r="AF129" s="948">
        <v>35275325</v>
      </c>
      <c r="AG129" s="946"/>
      <c r="AH129" s="946"/>
      <c r="AI129" s="946"/>
      <c r="AJ129" s="947"/>
      <c r="AK129" s="948">
        <v>35893449</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16.579999999999998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4926599</v>
      </c>
      <c r="AB130" s="946"/>
      <c r="AC130" s="946"/>
      <c r="AD130" s="946"/>
      <c r="AE130" s="947"/>
      <c r="AF130" s="948">
        <v>4658789</v>
      </c>
      <c r="AG130" s="946"/>
      <c r="AH130" s="946"/>
      <c r="AI130" s="946"/>
      <c r="AJ130" s="947"/>
      <c r="AK130" s="948">
        <v>4400353</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5.3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29743027</v>
      </c>
      <c r="AB131" s="973"/>
      <c r="AC131" s="973"/>
      <c r="AD131" s="973"/>
      <c r="AE131" s="974"/>
      <c r="AF131" s="972">
        <v>30616536</v>
      </c>
      <c r="AG131" s="973"/>
      <c r="AH131" s="973"/>
      <c r="AI131" s="973"/>
      <c r="AJ131" s="974"/>
      <c r="AK131" s="972">
        <v>31493096</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6.0584788500000002</v>
      </c>
      <c r="AB132" s="1084"/>
      <c r="AC132" s="1084"/>
      <c r="AD132" s="1084"/>
      <c r="AE132" s="1085"/>
      <c r="AF132" s="1086">
        <v>5.1651989629999999</v>
      </c>
      <c r="AG132" s="1084"/>
      <c r="AH132" s="1084"/>
      <c r="AI132" s="1084"/>
      <c r="AJ132" s="1085"/>
      <c r="AK132" s="1086">
        <v>4.9747951109999997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6.5</v>
      </c>
      <c r="AB133" s="1067"/>
      <c r="AC133" s="1067"/>
      <c r="AD133" s="1067"/>
      <c r="AE133" s="1068"/>
      <c r="AF133" s="1066">
        <v>6</v>
      </c>
      <c r="AG133" s="1067"/>
      <c r="AH133" s="1067"/>
      <c r="AI133" s="1067"/>
      <c r="AJ133" s="1068"/>
      <c r="AK133" s="1066">
        <v>5.3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BhQ5Da4+LokPa3iF1r/i0jmk3KJ+Bg5JXUQr0IL5fC2Rzf07/x8EwJozYG3k1rNPL1f3MQpYWMfIQLfqW2QDg==" saltValue="fU4tl8eCnwv9HgC2MPQ4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479</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ve5WJUYlJKUxC4f/Tbi41QUHG/JvnDBu1deZFKtndvUDPAtoTzHXNfYRgvpMyWfpVfymncxa0O/7J1WSuPfTpQ==" saltValue="1hovrapvxAicWG8txDxn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UpGZ9XLKeEQRx6uqfPQfViIIDjVto2nnyKJ2waTtalrCc3l1hvqmaShzfQBj4CSkrCjIzvU0PPW5l+kpbgZYQ==" saltValue="EeZx4jcLnEXvLU0KUi/z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481</v>
      </c>
      <c r="AL6" s="248"/>
      <c r="AM6" s="248"/>
      <c r="AN6" s="248"/>
    </row>
    <row r="7" spans="1:46" ht="13.5" customHeight="1">
      <c r="A7" s="247"/>
      <c r="AK7" s="250"/>
      <c r="AL7" s="251"/>
      <c r="AM7" s="251"/>
      <c r="AN7" s="252"/>
      <c r="AO7" s="1101" t="s">
        <v>482</v>
      </c>
      <c r="AP7" s="253"/>
      <c r="AQ7" s="254" t="s">
        <v>483</v>
      </c>
      <c r="AR7" s="255"/>
    </row>
    <row r="8" spans="1:46">
      <c r="A8" s="247"/>
      <c r="AK8" s="256"/>
      <c r="AL8" s="257"/>
      <c r="AM8" s="257"/>
      <c r="AN8" s="258"/>
      <c r="AO8" s="1102"/>
      <c r="AP8" s="259" t="s">
        <v>484</v>
      </c>
      <c r="AQ8" s="260" t="s">
        <v>485</v>
      </c>
      <c r="AR8" s="261" t="s">
        <v>486</v>
      </c>
    </row>
    <row r="9" spans="1:46">
      <c r="A9" s="247"/>
      <c r="AK9" s="1103" t="s">
        <v>487</v>
      </c>
      <c r="AL9" s="1104"/>
      <c r="AM9" s="1104"/>
      <c r="AN9" s="1105"/>
      <c r="AO9" s="262">
        <v>10844124</v>
      </c>
      <c r="AP9" s="262">
        <v>88113</v>
      </c>
      <c r="AQ9" s="263">
        <v>68274</v>
      </c>
      <c r="AR9" s="264">
        <v>29.1</v>
      </c>
    </row>
    <row r="10" spans="1:46" ht="13.5" customHeight="1">
      <c r="A10" s="247"/>
      <c r="AK10" s="1103" t="s">
        <v>488</v>
      </c>
      <c r="AL10" s="1104"/>
      <c r="AM10" s="1104"/>
      <c r="AN10" s="1105"/>
      <c r="AO10" s="265">
        <v>3385</v>
      </c>
      <c r="AP10" s="265">
        <v>28</v>
      </c>
      <c r="AQ10" s="266">
        <v>4860</v>
      </c>
      <c r="AR10" s="267">
        <v>-99.4</v>
      </c>
    </row>
    <row r="11" spans="1:46" ht="13.5" customHeight="1">
      <c r="A11" s="247"/>
      <c r="AK11" s="1103" t="s">
        <v>489</v>
      </c>
      <c r="AL11" s="1104"/>
      <c r="AM11" s="1104"/>
      <c r="AN11" s="1105"/>
      <c r="AO11" s="265" t="s">
        <v>490</v>
      </c>
      <c r="AP11" s="265" t="s">
        <v>490</v>
      </c>
      <c r="AQ11" s="266">
        <v>567</v>
      </c>
      <c r="AR11" s="267" t="s">
        <v>490</v>
      </c>
    </row>
    <row r="12" spans="1:46" ht="13.5" customHeight="1">
      <c r="A12" s="247"/>
      <c r="AK12" s="1103" t="s">
        <v>491</v>
      </c>
      <c r="AL12" s="1104"/>
      <c r="AM12" s="1104"/>
      <c r="AN12" s="1105"/>
      <c r="AO12" s="265" t="s">
        <v>490</v>
      </c>
      <c r="AP12" s="265" t="s">
        <v>490</v>
      </c>
      <c r="AQ12" s="266">
        <v>16</v>
      </c>
      <c r="AR12" s="267" t="s">
        <v>490</v>
      </c>
    </row>
    <row r="13" spans="1:46" ht="13.5" customHeight="1">
      <c r="A13" s="247"/>
      <c r="AK13" s="1103" t="s">
        <v>492</v>
      </c>
      <c r="AL13" s="1104"/>
      <c r="AM13" s="1104"/>
      <c r="AN13" s="1105"/>
      <c r="AO13" s="265">
        <v>270849</v>
      </c>
      <c r="AP13" s="265">
        <v>2201</v>
      </c>
      <c r="AQ13" s="266">
        <v>2777</v>
      </c>
      <c r="AR13" s="267">
        <v>-20.7</v>
      </c>
    </row>
    <row r="14" spans="1:46" ht="13.5" customHeight="1">
      <c r="A14" s="247"/>
      <c r="AK14" s="1103" t="s">
        <v>493</v>
      </c>
      <c r="AL14" s="1104"/>
      <c r="AM14" s="1104"/>
      <c r="AN14" s="1105"/>
      <c r="AO14" s="265">
        <v>425058</v>
      </c>
      <c r="AP14" s="265">
        <v>3454</v>
      </c>
      <c r="AQ14" s="266">
        <v>1330</v>
      </c>
      <c r="AR14" s="267">
        <v>159.69999999999999</v>
      </c>
    </row>
    <row r="15" spans="1:46" ht="13.5" customHeight="1">
      <c r="A15" s="247"/>
      <c r="AK15" s="1106" t="s">
        <v>494</v>
      </c>
      <c r="AL15" s="1107"/>
      <c r="AM15" s="1107"/>
      <c r="AN15" s="1108"/>
      <c r="AO15" s="265">
        <v>-658208</v>
      </c>
      <c r="AP15" s="265">
        <v>-5348</v>
      </c>
      <c r="AQ15" s="266">
        <v>-3833</v>
      </c>
      <c r="AR15" s="267">
        <v>39.5</v>
      </c>
    </row>
    <row r="16" spans="1:46">
      <c r="A16" s="247"/>
      <c r="AK16" s="1106" t="s">
        <v>177</v>
      </c>
      <c r="AL16" s="1107"/>
      <c r="AM16" s="1107"/>
      <c r="AN16" s="1108"/>
      <c r="AO16" s="265">
        <v>10885208</v>
      </c>
      <c r="AP16" s="265">
        <v>88447</v>
      </c>
      <c r="AQ16" s="266">
        <v>73991</v>
      </c>
      <c r="AR16" s="267">
        <v>19.5</v>
      </c>
    </row>
    <row r="17" spans="1:46">
      <c r="A17" s="247"/>
    </row>
    <row r="18" spans="1:46">
      <c r="A18" s="247"/>
      <c r="AQ18" s="268"/>
      <c r="AR18" s="268"/>
    </row>
    <row r="19" spans="1:46">
      <c r="A19" s="247"/>
      <c r="AK19" s="243" t="s">
        <v>495</v>
      </c>
    </row>
    <row r="20" spans="1:46">
      <c r="A20" s="247"/>
      <c r="AK20" s="269"/>
      <c r="AL20" s="270"/>
      <c r="AM20" s="270"/>
      <c r="AN20" s="271"/>
      <c r="AO20" s="272" t="s">
        <v>496</v>
      </c>
      <c r="AP20" s="273" t="s">
        <v>497</v>
      </c>
      <c r="AQ20" s="274" t="s">
        <v>498</v>
      </c>
      <c r="AR20" s="275"/>
    </row>
    <row r="21" spans="1:46" s="248" customFormat="1">
      <c r="A21" s="276"/>
      <c r="AK21" s="1109" t="s">
        <v>499</v>
      </c>
      <c r="AL21" s="1110"/>
      <c r="AM21" s="1110"/>
      <c r="AN21" s="1111"/>
      <c r="AO21" s="277">
        <v>8.3699999999999992</v>
      </c>
      <c r="AP21" s="278">
        <v>6.28</v>
      </c>
      <c r="AQ21" s="279">
        <v>2.09</v>
      </c>
      <c r="AS21" s="280"/>
      <c r="AT21" s="276"/>
    </row>
    <row r="22" spans="1:46" s="248" customFormat="1">
      <c r="A22" s="276"/>
      <c r="AK22" s="1109" t="s">
        <v>500</v>
      </c>
      <c r="AL22" s="1110"/>
      <c r="AM22" s="1110"/>
      <c r="AN22" s="1111"/>
      <c r="AO22" s="281">
        <v>97.6</v>
      </c>
      <c r="AP22" s="282">
        <v>98.7</v>
      </c>
      <c r="AQ22" s="283">
        <v>-1.1000000000000001</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503</v>
      </c>
      <c r="AL29" s="248"/>
      <c r="AM29" s="248"/>
      <c r="AN29" s="248"/>
      <c r="AS29" s="290"/>
    </row>
    <row r="30" spans="1:46" ht="13.5" customHeight="1">
      <c r="A30" s="247"/>
      <c r="AK30" s="250"/>
      <c r="AL30" s="251"/>
      <c r="AM30" s="251"/>
      <c r="AN30" s="252"/>
      <c r="AO30" s="1101" t="s">
        <v>482</v>
      </c>
      <c r="AP30" s="253"/>
      <c r="AQ30" s="254" t="s">
        <v>483</v>
      </c>
      <c r="AR30" s="255"/>
    </row>
    <row r="31" spans="1:46">
      <c r="A31" s="247"/>
      <c r="AK31" s="256"/>
      <c r="AL31" s="257"/>
      <c r="AM31" s="257"/>
      <c r="AN31" s="258"/>
      <c r="AO31" s="1102"/>
      <c r="AP31" s="259" t="s">
        <v>484</v>
      </c>
      <c r="AQ31" s="260" t="s">
        <v>485</v>
      </c>
      <c r="AR31" s="261" t="s">
        <v>486</v>
      </c>
    </row>
    <row r="32" spans="1:46" ht="27" customHeight="1">
      <c r="A32" s="247"/>
      <c r="AK32" s="1117" t="s">
        <v>504</v>
      </c>
      <c r="AL32" s="1118"/>
      <c r="AM32" s="1118"/>
      <c r="AN32" s="1119"/>
      <c r="AO32" s="291">
        <v>5796456</v>
      </c>
      <c r="AP32" s="291">
        <v>47099</v>
      </c>
      <c r="AQ32" s="292">
        <v>32402</v>
      </c>
      <c r="AR32" s="293">
        <v>45.4</v>
      </c>
    </row>
    <row r="33" spans="1:46" ht="13.5" customHeight="1">
      <c r="A33" s="247"/>
      <c r="AK33" s="1117" t="s">
        <v>505</v>
      </c>
      <c r="AL33" s="1118"/>
      <c r="AM33" s="1118"/>
      <c r="AN33" s="1119"/>
      <c r="AO33" s="291" t="s">
        <v>490</v>
      </c>
      <c r="AP33" s="291" t="s">
        <v>490</v>
      </c>
      <c r="AQ33" s="292" t="s">
        <v>490</v>
      </c>
      <c r="AR33" s="293" t="s">
        <v>490</v>
      </c>
    </row>
    <row r="34" spans="1:46" ht="27" customHeight="1">
      <c r="A34" s="247"/>
      <c r="AK34" s="1117" t="s">
        <v>506</v>
      </c>
      <c r="AL34" s="1118"/>
      <c r="AM34" s="1118"/>
      <c r="AN34" s="1119"/>
      <c r="AO34" s="291" t="s">
        <v>490</v>
      </c>
      <c r="AP34" s="291" t="s">
        <v>490</v>
      </c>
      <c r="AQ34" s="292">
        <v>16</v>
      </c>
      <c r="AR34" s="293" t="s">
        <v>490</v>
      </c>
    </row>
    <row r="35" spans="1:46" ht="27" customHeight="1">
      <c r="A35" s="247"/>
      <c r="AK35" s="1117" t="s">
        <v>507</v>
      </c>
      <c r="AL35" s="1118"/>
      <c r="AM35" s="1118"/>
      <c r="AN35" s="1119"/>
      <c r="AO35" s="291">
        <v>673628</v>
      </c>
      <c r="AP35" s="291">
        <v>5474</v>
      </c>
      <c r="AQ35" s="292">
        <v>5520</v>
      </c>
      <c r="AR35" s="293">
        <v>-0.8</v>
      </c>
    </row>
    <row r="36" spans="1:46" ht="27" customHeight="1">
      <c r="A36" s="247"/>
      <c r="AK36" s="1117" t="s">
        <v>508</v>
      </c>
      <c r="AL36" s="1118"/>
      <c r="AM36" s="1118"/>
      <c r="AN36" s="1119"/>
      <c r="AO36" s="291" t="s">
        <v>490</v>
      </c>
      <c r="AP36" s="291" t="s">
        <v>490</v>
      </c>
      <c r="AQ36" s="292">
        <v>1296</v>
      </c>
      <c r="AR36" s="293" t="s">
        <v>490</v>
      </c>
    </row>
    <row r="37" spans="1:46" ht="13.5" customHeight="1">
      <c r="A37" s="247"/>
      <c r="AK37" s="1117" t="s">
        <v>509</v>
      </c>
      <c r="AL37" s="1118"/>
      <c r="AM37" s="1118"/>
      <c r="AN37" s="1119"/>
      <c r="AO37" s="291">
        <v>1764</v>
      </c>
      <c r="AP37" s="291">
        <v>14</v>
      </c>
      <c r="AQ37" s="292">
        <v>571</v>
      </c>
      <c r="AR37" s="293">
        <v>-97.5</v>
      </c>
    </row>
    <row r="38" spans="1:46" ht="27" customHeight="1">
      <c r="A38" s="247"/>
      <c r="AK38" s="1120" t="s">
        <v>510</v>
      </c>
      <c r="AL38" s="1121"/>
      <c r="AM38" s="1121"/>
      <c r="AN38" s="1122"/>
      <c r="AO38" s="294" t="s">
        <v>490</v>
      </c>
      <c r="AP38" s="294" t="s">
        <v>490</v>
      </c>
      <c r="AQ38" s="295">
        <v>0</v>
      </c>
      <c r="AR38" s="283" t="s">
        <v>490</v>
      </c>
      <c r="AS38" s="290"/>
    </row>
    <row r="39" spans="1:46">
      <c r="A39" s="247"/>
      <c r="AK39" s="1120" t="s">
        <v>511</v>
      </c>
      <c r="AL39" s="1121"/>
      <c r="AM39" s="1121"/>
      <c r="AN39" s="1122"/>
      <c r="AO39" s="291">
        <v>-504778</v>
      </c>
      <c r="AP39" s="291">
        <v>-4102</v>
      </c>
      <c r="AQ39" s="292">
        <v>-6093</v>
      </c>
      <c r="AR39" s="293">
        <v>-32.700000000000003</v>
      </c>
      <c r="AS39" s="290"/>
    </row>
    <row r="40" spans="1:46" ht="27" customHeight="1">
      <c r="A40" s="247"/>
      <c r="AK40" s="1117" t="s">
        <v>512</v>
      </c>
      <c r="AL40" s="1118"/>
      <c r="AM40" s="1118"/>
      <c r="AN40" s="1119"/>
      <c r="AO40" s="291">
        <v>-4400353</v>
      </c>
      <c r="AP40" s="291">
        <v>-35755</v>
      </c>
      <c r="AQ40" s="292">
        <v>-23816</v>
      </c>
      <c r="AR40" s="293">
        <v>50.1</v>
      </c>
      <c r="AS40" s="290"/>
    </row>
    <row r="41" spans="1:46">
      <c r="A41" s="247"/>
      <c r="AK41" s="1123" t="s">
        <v>287</v>
      </c>
      <c r="AL41" s="1124"/>
      <c r="AM41" s="1124"/>
      <c r="AN41" s="1125"/>
      <c r="AO41" s="291">
        <v>1566717</v>
      </c>
      <c r="AP41" s="291">
        <v>12730</v>
      </c>
      <c r="AQ41" s="292">
        <v>9896</v>
      </c>
      <c r="AR41" s="293">
        <v>28.6</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513</v>
      </c>
    </row>
    <row r="48" spans="1:46">
      <c r="A48" s="247"/>
      <c r="AK48" s="301" t="s">
        <v>514</v>
      </c>
      <c r="AL48" s="301"/>
      <c r="AM48" s="301"/>
      <c r="AN48" s="301"/>
      <c r="AO48" s="301"/>
      <c r="AP48" s="301"/>
      <c r="AQ48" s="302"/>
      <c r="AR48" s="301"/>
    </row>
    <row r="49" spans="1:44" ht="13.5" customHeight="1">
      <c r="A49" s="247"/>
      <c r="AK49" s="303"/>
      <c r="AL49" s="304"/>
      <c r="AM49" s="1112" t="s">
        <v>482</v>
      </c>
      <c r="AN49" s="1114" t="s">
        <v>515</v>
      </c>
      <c r="AO49" s="1115"/>
      <c r="AP49" s="1115"/>
      <c r="AQ49" s="1115"/>
      <c r="AR49" s="1116"/>
    </row>
    <row r="50" spans="1:44">
      <c r="A50" s="247"/>
      <c r="AK50" s="305"/>
      <c r="AL50" s="306"/>
      <c r="AM50" s="1113"/>
      <c r="AN50" s="307" t="s">
        <v>516</v>
      </c>
      <c r="AO50" s="308" t="s">
        <v>517</v>
      </c>
      <c r="AP50" s="309" t="s">
        <v>518</v>
      </c>
      <c r="AQ50" s="310" t="s">
        <v>519</v>
      </c>
      <c r="AR50" s="311" t="s">
        <v>520</v>
      </c>
    </row>
    <row r="51" spans="1:44">
      <c r="A51" s="247"/>
      <c r="AK51" s="303" t="s">
        <v>521</v>
      </c>
      <c r="AL51" s="304"/>
      <c r="AM51" s="312">
        <v>9592263</v>
      </c>
      <c r="AN51" s="313">
        <v>76742</v>
      </c>
      <c r="AO51" s="314">
        <v>7.9</v>
      </c>
      <c r="AP51" s="315">
        <v>44161</v>
      </c>
      <c r="AQ51" s="316">
        <v>3.1</v>
      </c>
      <c r="AR51" s="317">
        <v>4.8</v>
      </c>
    </row>
    <row r="52" spans="1:44">
      <c r="A52" s="247"/>
      <c r="AK52" s="318"/>
      <c r="AL52" s="319" t="s">
        <v>522</v>
      </c>
      <c r="AM52" s="320">
        <v>5333651</v>
      </c>
      <c r="AN52" s="321">
        <v>42672</v>
      </c>
      <c r="AO52" s="322">
        <v>2.9</v>
      </c>
      <c r="AP52" s="323">
        <v>23644</v>
      </c>
      <c r="AQ52" s="324">
        <v>3.1</v>
      </c>
      <c r="AR52" s="325">
        <v>-0.2</v>
      </c>
    </row>
    <row r="53" spans="1:44">
      <c r="A53" s="247"/>
      <c r="AK53" s="303" t="s">
        <v>523</v>
      </c>
      <c r="AL53" s="304"/>
      <c r="AM53" s="312">
        <v>7854952</v>
      </c>
      <c r="AN53" s="313">
        <v>62927</v>
      </c>
      <c r="AO53" s="314">
        <v>-18</v>
      </c>
      <c r="AP53" s="315">
        <v>43955</v>
      </c>
      <c r="AQ53" s="316">
        <v>-0.5</v>
      </c>
      <c r="AR53" s="317">
        <v>-17.5</v>
      </c>
    </row>
    <row r="54" spans="1:44">
      <c r="A54" s="247"/>
      <c r="AK54" s="318"/>
      <c r="AL54" s="319" t="s">
        <v>522</v>
      </c>
      <c r="AM54" s="320">
        <v>4613950</v>
      </c>
      <c r="AN54" s="321">
        <v>36963</v>
      </c>
      <c r="AO54" s="322">
        <v>-13.4</v>
      </c>
      <c r="AP54" s="323">
        <v>21318</v>
      </c>
      <c r="AQ54" s="324">
        <v>-9.8000000000000007</v>
      </c>
      <c r="AR54" s="325">
        <v>-3.6</v>
      </c>
    </row>
    <row r="55" spans="1:44">
      <c r="A55" s="247"/>
      <c r="AK55" s="303" t="s">
        <v>524</v>
      </c>
      <c r="AL55" s="304"/>
      <c r="AM55" s="312">
        <v>7206609</v>
      </c>
      <c r="AN55" s="313">
        <v>57768</v>
      </c>
      <c r="AO55" s="314">
        <v>-8.1999999999999993</v>
      </c>
      <c r="AP55" s="315">
        <v>41921</v>
      </c>
      <c r="AQ55" s="316">
        <v>-4.5999999999999996</v>
      </c>
      <c r="AR55" s="317">
        <v>-3.6</v>
      </c>
    </row>
    <row r="56" spans="1:44">
      <c r="A56" s="247"/>
      <c r="AK56" s="318"/>
      <c r="AL56" s="319" t="s">
        <v>522</v>
      </c>
      <c r="AM56" s="320">
        <v>4432559</v>
      </c>
      <c r="AN56" s="321">
        <v>35531</v>
      </c>
      <c r="AO56" s="322">
        <v>-3.9</v>
      </c>
      <c r="AP56" s="323">
        <v>21655</v>
      </c>
      <c r="AQ56" s="324">
        <v>1.6</v>
      </c>
      <c r="AR56" s="325">
        <v>-5.5</v>
      </c>
    </row>
    <row r="57" spans="1:44">
      <c r="A57" s="247"/>
      <c r="AK57" s="303" t="s">
        <v>525</v>
      </c>
      <c r="AL57" s="304"/>
      <c r="AM57" s="312">
        <v>9437926</v>
      </c>
      <c r="AN57" s="313">
        <v>76125</v>
      </c>
      <c r="AO57" s="314">
        <v>31.8</v>
      </c>
      <c r="AP57" s="315">
        <v>44585</v>
      </c>
      <c r="AQ57" s="316">
        <v>6.4</v>
      </c>
      <c r="AR57" s="317">
        <v>25.4</v>
      </c>
    </row>
    <row r="58" spans="1:44">
      <c r="A58" s="247"/>
      <c r="AK58" s="318"/>
      <c r="AL58" s="319" t="s">
        <v>522</v>
      </c>
      <c r="AM58" s="320">
        <v>5667114</v>
      </c>
      <c r="AN58" s="321">
        <v>45710</v>
      </c>
      <c r="AO58" s="322">
        <v>28.6</v>
      </c>
      <c r="AP58" s="323">
        <v>23077</v>
      </c>
      <c r="AQ58" s="324">
        <v>6.6</v>
      </c>
      <c r="AR58" s="325">
        <v>22</v>
      </c>
    </row>
    <row r="59" spans="1:44">
      <c r="A59" s="247"/>
      <c r="AK59" s="303" t="s">
        <v>526</v>
      </c>
      <c r="AL59" s="304"/>
      <c r="AM59" s="312">
        <v>11923441</v>
      </c>
      <c r="AN59" s="313">
        <v>96883</v>
      </c>
      <c r="AO59" s="314">
        <v>27.3</v>
      </c>
      <c r="AP59" s="315">
        <v>49779</v>
      </c>
      <c r="AQ59" s="316">
        <v>11.6</v>
      </c>
      <c r="AR59" s="317">
        <v>15.7</v>
      </c>
    </row>
    <row r="60" spans="1:44">
      <c r="A60" s="247"/>
      <c r="AK60" s="318"/>
      <c r="AL60" s="319" t="s">
        <v>522</v>
      </c>
      <c r="AM60" s="320">
        <v>6000041</v>
      </c>
      <c r="AN60" s="321">
        <v>48753</v>
      </c>
      <c r="AO60" s="322">
        <v>6.7</v>
      </c>
      <c r="AP60" s="323">
        <v>28921</v>
      </c>
      <c r="AQ60" s="324">
        <v>25.3</v>
      </c>
      <c r="AR60" s="325">
        <v>-18.600000000000001</v>
      </c>
    </row>
    <row r="61" spans="1:44">
      <c r="A61" s="247"/>
      <c r="AK61" s="303" t="s">
        <v>527</v>
      </c>
      <c r="AL61" s="326"/>
      <c r="AM61" s="312">
        <v>9203038</v>
      </c>
      <c r="AN61" s="313">
        <v>74089</v>
      </c>
      <c r="AO61" s="314">
        <v>8.1999999999999993</v>
      </c>
      <c r="AP61" s="315">
        <v>44880</v>
      </c>
      <c r="AQ61" s="327">
        <v>3.2</v>
      </c>
      <c r="AR61" s="317">
        <v>5</v>
      </c>
    </row>
    <row r="62" spans="1:44">
      <c r="A62" s="247"/>
      <c r="AK62" s="318"/>
      <c r="AL62" s="319" t="s">
        <v>522</v>
      </c>
      <c r="AM62" s="320">
        <v>5209463</v>
      </c>
      <c r="AN62" s="321">
        <v>41926</v>
      </c>
      <c r="AO62" s="322">
        <v>4.2</v>
      </c>
      <c r="AP62" s="323">
        <v>23723</v>
      </c>
      <c r="AQ62" s="324">
        <v>5.4</v>
      </c>
      <c r="AR62" s="325">
        <v>-1.2</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bbOhhM8wqLQyFH2mR6ub73n7COTrauGK8wb8W728q+bUPxud5Gyv8lVP8P2xDIcTDI4gsRKq3BV5yjXLujYM+Q==" saltValue="Ql2GfNElrKLOU+lY10Y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479</v>
      </c>
    </row>
    <row r="121" spans="125:125" ht="13.5" hidden="1" customHeight="1">
      <c r="DU121" s="241"/>
    </row>
  </sheetData>
  <sheetProtection algorithmName="SHA-512" hashValue="lNnwxW3hBD7CsxBUQXqjZ/iRJsXvRgAJsb5kAi+FkUumVEJSB589NGiaCvhf+lpigBZlqyMOC8nQCfiTEyelrA==" saltValue="t3qC4MGf+P268TukyStf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479</v>
      </c>
    </row>
  </sheetData>
  <sheetProtection algorithmName="SHA-512" hashValue="k9ZPV1/UFCLSwFsz7QI+8j2p7Jhnoo9fiwWXhgx/9xNI6yt75u+zubHlw5CJFKxK42CoZuXEtu2dB2adtUEwyQ==" saltValue="f5EcxgCrtTIb9feiYj3y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26" t="s">
        <v>3</v>
      </c>
      <c r="D47" s="1126"/>
      <c r="E47" s="1127"/>
      <c r="F47" s="11">
        <v>22.81</v>
      </c>
      <c r="G47" s="12">
        <v>22</v>
      </c>
      <c r="H47" s="12">
        <v>22.12</v>
      </c>
      <c r="I47" s="12">
        <v>23.35</v>
      </c>
      <c r="J47" s="13">
        <v>22.05</v>
      </c>
    </row>
    <row r="48" spans="2:10" ht="57.75" customHeight="1">
      <c r="B48" s="14"/>
      <c r="C48" s="1128" t="s">
        <v>4</v>
      </c>
      <c r="D48" s="1128"/>
      <c r="E48" s="1129"/>
      <c r="F48" s="15">
        <v>7.9</v>
      </c>
      <c r="G48" s="16">
        <v>8.86</v>
      </c>
      <c r="H48" s="16">
        <v>10.16</v>
      </c>
      <c r="I48" s="16">
        <v>9.2899999999999991</v>
      </c>
      <c r="J48" s="17">
        <v>8.6300000000000008</v>
      </c>
    </row>
    <row r="49" spans="2:10" ht="57.75" customHeight="1" thickBot="1">
      <c r="B49" s="18"/>
      <c r="C49" s="1130" t="s">
        <v>5</v>
      </c>
      <c r="D49" s="1130"/>
      <c r="E49" s="1131"/>
      <c r="F49" s="19" t="s">
        <v>534</v>
      </c>
      <c r="G49" s="20">
        <v>1.19</v>
      </c>
      <c r="H49" s="20">
        <v>0.77</v>
      </c>
      <c r="I49" s="20">
        <v>0.91</v>
      </c>
      <c r="J49" s="21" t="s">
        <v>535</v>
      </c>
    </row>
    <row r="50" spans="2:10"/>
  </sheetData>
  <sheetProtection algorithmName="SHA-512" hashValue="NhqHpIlkW381Q959rkZhjuGTiMTFAOoxhhrs2bUGSwnuyQqWYQCMh71v7e3PFuUQq+7+q7UW9rx2t5fl8hrP9g==" saltValue="v1N6+2sIh/Hz/XsHwgaD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上野 晴也</cp:lastModifiedBy>
  <cp:lastPrinted>2026-03-11T01:03:50Z</cp:lastPrinted>
  <dcterms:created xsi:type="dcterms:W3CDTF">2026-02-23T09:55:15Z</dcterms:created>
  <dcterms:modified xsi:type="dcterms:W3CDTF">2026-03-18T05:18:17Z</dcterms:modified>
  <cp:category/>
</cp:coreProperties>
</file>