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3　市町村回答\09 薩摩川内市●（上野）\"/>
    </mc:Choice>
  </mc:AlternateContent>
  <xr:revisionPtr revIDLastSave="0" documentId="13_ncr:1_{EABFBDF3-AB6D-4870-9DE7-E451C9EAC58B}" xr6:coauthVersionLast="47" xr6:coauthVersionMax="47" xr10:uidLastSave="{00000000-0000-0000-0000-000000000000}"/>
  <bookViews>
    <workbookView xWindow="3345" yWindow="-45" windowWidth="19905" windowHeight="154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BW36" i="10"/>
  <c r="BE36" i="10"/>
  <c r="BW35" i="10"/>
  <c r="CO34" i="10"/>
  <c r="CO35" i="10" s="1"/>
  <c r="CO36" i="10" s="1"/>
  <c r="CO37" i="10" s="1"/>
  <c r="CO38" i="10" s="1"/>
  <c r="BW34" i="10"/>
  <c r="C34" i="10"/>
  <c r="C35" i="10" l="1"/>
  <c r="C36" i="10" s="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alcChain>
</file>

<file path=xl/sharedStrings.xml><?xml version="1.0" encoding="utf-8"?>
<sst xmlns="http://schemas.openxmlformats.org/spreadsheetml/2006/main" count="1089" uniqueCount="568">
  <si>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</si>
  <si>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</si>
  <si>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</si>
  <si>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</si>
  <si>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</si>
  <si>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</si>
  <si>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</si>
  <si>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</si>
  <si>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</si>
  <si>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</si>
  <si>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</si>
  <si>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</si>
  <si>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</si>
  <si>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</si>
  <si>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</si>
  <si>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</si>
  <si>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</si>
  <si>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</si>
  <si>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</si>
  <si>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</si>
  <si>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</si>
  <si>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</si>
  <si>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</si>
  <si>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</si>
  <si>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</si>
  <si>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</si>
  <si>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</si>
  <si>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</si>
  <si>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</si>
  <si>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</si>
  <si>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</si>
  <si>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</si>
  <si>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</si>
  <si>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</si>
  <si>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</si>
  <si>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</si>
  <si>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</si>
  <si>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</si>
  <si>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</si>
  <si>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</si>
  <si>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</si>
  <si>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</si>
  <si>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</si>
  <si>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</si>
  <si>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</si>
  <si>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</si>
  <si>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</si>
  <si>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</si>
  <si>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</si>
  <si>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</si>
  <si>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</si>
  <si>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</si>
  <si>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</si>
  <si>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</si>
  <si>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</si>
  <si>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</si>
  <si>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</si>
  <si>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</si>
  <si>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</si>
  <si>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</si>
  <si>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</si>
  <si>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</si>
  <si>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</si>
  <si>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</si>
  <si>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</si>
  <si>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</si>
  <si>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</si>
  <si>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</si>
  <si>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</si>
  <si>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</si>
  <si>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</si>
  <si>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</si>
  <si>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</si>
  <si>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</si>
  <si>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</si>
  <si>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</si>
  <si>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</si>
  <si>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</si>
  <si>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</si>
  <si>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</si>
  <si>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</si>
  <si>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</si>
  <si>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</si>
  <si>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</si>
  <si>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</si>
  <si>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</si>
  <si>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</si>
  <si>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</si>
  <si>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</si>
  <si>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</si>
  <si>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</si>
  <si>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</si>
  <si>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</si>
  <si>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</si>
  <si>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薩摩川内市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</si>
  <si>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</si>
  <si>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</si>
  <si>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</si>
  <si>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</si>
  <si>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</si>
  <si>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</si>
  <si>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</si>
  <si>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</si>
  <si>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</si>
  <si>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</si>
  <si>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</si>
  <si>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</si>
  <si>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</si>
  <si>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</si>
  <si>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</si>
  <si>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</si>
  <si>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</si>
  <si>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</si>
  <si>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</si>
  <si>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</si>
  <si>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</si>
  <si>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</si>
  <si>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</si>
  <si>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</si>
  <si>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</si>
  <si>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</si>
  <si>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</si>
  <si>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</si>
  <si>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</si>
  <si>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</si>
  <si>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</si>
  <si>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</si>
  <si>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</si>
  <si>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</si>
  <si>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</si>
  <si>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</si>
  <si>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</si>
  <si>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</si>
  <si>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</si>
  <si>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</si>
  <si>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</si>
  <si>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</si>
  <si>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</si>
  <si>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</si>
  <si>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</si>
  <si>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</si>
  <si>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</si>
  <si>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</si>
  <si>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</si>
  <si>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</si>
  <si>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</si>
  <si>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</si>
  <si>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</si>
  <si>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</si>
  <si>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</si>
  <si>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</si>
  <si>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</si>
  <si>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</si>
  <si>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</si>
  <si>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</si>
  <si>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</si>
  <si>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</si>
  <si>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</si>
  <si>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</si>
  <si>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</si>
  <si>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</si>
  <si>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</si>
  <si>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</si>
  <si>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</si>
  <si>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</si>
  <si>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</si>
  <si>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</si>
  <si>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</si>
  <si>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</si>
  <si>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</si>
  <si>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</si>
  <si>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</si>
  <si>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</si>
  <si>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</si>
  <si>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</si>
  <si>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</si>
  <si>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</si>
  <si>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</si>
  <si>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</si>
  <si>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</si>
  <si>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</si>
  <si>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</si>
  <si>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</si>
  <si>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</si>
  <si>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</si>
  <si>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</si>
  <si>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</si>
  <si>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</si>
  <si>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</si>
  <si>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</si>
  <si>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</si>
  <si>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</si>
  <si>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</si>
  <si>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</si>
  <si>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</si>
  <si>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</si>
  <si>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</si>
  <si>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</si>
  <si>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</si>
  <si>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</si>
  <si>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</si>
  <si>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</si>
  <si>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</si>
  <si>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鹿児島県薩摩川内市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</si>
  <si>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</si>
  <si>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</si>
  <si>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</si>
  <si>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</si>
  <si>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</si>
  <si>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</si>
  <si>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</si>
  <si>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</si>
  <si>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</si>
  <si>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</si>
  <si>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</si>
  <si>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</si>
  <si>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</si>
  <si>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</si>
  <si>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</si>
  <si>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</si>
  <si>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</si>
  <si>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</si>
  <si>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</si>
  <si>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</si>
  <si>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</si>
  <si>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</si>
  <si>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</si>
  <si>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</si>
  <si>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</si>
  <si>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</si>
  <si>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</si>
  <si>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</si>
  <si>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</si>
  <si>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</si>
  <si>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</si>
  <si>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</si>
  <si>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</si>
  <si>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</si>
  <si>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</si>
  <si>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</si>
  <si>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</si>
  <si>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</si>
  <si>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</si>
  <si>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</si>
  <si>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</si>
  <si>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</si>
  <si>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</si>
  <si>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</si>
  <si>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</si>
  <si>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</si>
  <si>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</si>
  <si>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</si>
  <si>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</si>
  <si>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</si>
  <si>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</si>
  <si>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</si>
  <si>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</si>
  <si>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</si>
  <si>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</si>
  <si>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</si>
  <si>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</si>
  <si>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</si>
  <si>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</si>
  <si>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</si>
  <si>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</si>
  <si>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</si>
  <si>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</si>
  <si>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</si>
  <si>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</si>
  <si>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</si>
  <si>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</si>
  <si>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</si>
  <si>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</si>
  <si>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</si>
  <si>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</si>
  <si>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</si>
  <si>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</si>
  <si>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</si>
  <si>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</si>
  <si>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</si>
  <si>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</si>
  <si>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</si>
  <si>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</si>
  <si>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</si>
  <si>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</si>
  <si>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</si>
  <si>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</si>
  <si>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</si>
  <si>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</si>
  <si>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</si>
  <si>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</si>
  <si>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</si>
  <si>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</si>
  <si>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</si>
  <si>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</si>
  <si>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</si>
  <si>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</si>
  <si>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</si>
  <si>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</si>
  <si>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</si>
  <si>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</si>
  <si>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</si>
  <si>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</si>
  <si>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</si>
  <si>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</si>
  <si>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</si>
  <si>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</si>
  <si>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</si>
  <si>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</si>
  <si>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</si>
  <si>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</si>
  <si>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</si>
  <si>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</si>
  <si>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</si>
  <si>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</si>
  <si>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</si>
  <si>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</si>
  <si>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</si>
  <si>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</si>
  <si>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</si>
  <si>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</si>
  <si>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</si>
  <si>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</si>
  <si>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</si>
  <si>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</si>
  <si>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</si>
  <si>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</si>
  <si>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</si>
  <si>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</si>
  <si>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</si>
  <si>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</si>
  <si>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</si>
  <si>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</si>
  <si>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</si>
  <si>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</si>
  <si>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</si>
  <si>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</si>
  <si>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</si>
  <si>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</si>
  <si>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</si>
  <si>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</si>
  <si>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</si>
  <si>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</si>
  <si>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</si>
  <si>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</si>
  <si>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</si>
  <si>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</si>
  <si>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</si>
  <si>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</si>
  <si>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</si>
  <si>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</si>
  <si>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</si>
  <si>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</si>
  <si>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</si>
  <si>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鹿児島県薩摩川内市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</si>
  <si>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</si>
  <si>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</si>
  <si>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</si>
  <si>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</si>
  <si>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</si>
  <si>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</si>
  <si>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</si>
  <si>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</si>
  <si>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</si>
  <si>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</si>
  <si>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</si>
  <si>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</si>
  <si>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</si>
  <si>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</si>
  <si>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</si>
  <si>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</si>
  <si>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</si>
  <si>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</si>
  <si>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</si>
  <si>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</si>
  <si>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天辰第一地区土地区画整理事業会計</t>
    <phoneticPr fontId="5"/>
  </si>
  <si>
    <t>天辰第二地区土地区画整理事業会計</t>
    <phoneticPr fontId="5"/>
  </si>
  <si>
    <t>入来温泉場地区土地区画整理事業会計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</si>
  <si>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</si>
  <si>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</si>
  <si>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</si>
  <si>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</si>
  <si>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</si>
  <si>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</si>
  <si>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</si>
  <si>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</si>
  <si>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</si>
  <si>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</si>
  <si>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</si>
  <si>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</si>
  <si>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</si>
  <si>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</si>
  <si>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国民健康保険直営診療施設勘定特別会計</t>
    <phoneticPr fontId="5"/>
  </si>
  <si>
    <t>介護保険事業特別会計</t>
    <phoneticPr fontId="5"/>
  </si>
  <si>
    <t>後期高齢者医療事業特別会計</t>
    <phoneticPr fontId="5"/>
  </si>
  <si>
    <t>水道事業会計</t>
    <phoneticPr fontId="5"/>
  </si>
  <si>
    <t>法適用企業</t>
    <phoneticPr fontId="5"/>
  </si>
  <si>
    <t>簡易水道事業会計</t>
    <phoneticPr fontId="5"/>
  </si>
  <si>
    <t>下水道事業会計</t>
    <phoneticPr fontId="5"/>
  </si>
  <si>
    <t>温泉給湯事業会計</t>
    <phoneticPr fontId="5"/>
  </si>
  <si>
    <t>法非適用企業</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</si>
  <si>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</si>
  <si>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</si>
  <si>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</si>
  <si>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</si>
  <si>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</si>
  <si>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</si>
  <si>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</si>
  <si>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</si>
  <si>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</si>
  <si>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</si>
  <si>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</si>
  <si>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</si>
  <si>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</si>
  <si>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</si>
  <si>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</si>
  <si>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</si>
  <si>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</si>
  <si>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</si>
  <si>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</si>
  <si>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</si>
  <si>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</si>
  <si>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</si>
  <si>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</si>
  <si>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</si>
  <si>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</si>
  <si>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</si>
  <si>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</si>
  <si>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</si>
  <si>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</si>
  <si>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</si>
  <si>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</si>
  <si>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</si>
  <si>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</si>
  <si>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</si>
  <si>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</si>
  <si>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</si>
  <si>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</si>
  <si>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</si>
  <si>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</si>
  <si>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</si>
  <si>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</si>
  <si>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</si>
  <si>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</si>
  <si>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</si>
  <si>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</si>
  <si>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</si>
  <si>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</si>
  <si>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</si>
  <si>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</si>
  <si>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</si>
  <si>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</si>
  <si>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</si>
  <si>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</si>
  <si>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</si>
  <si>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</si>
  <si>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</si>
  <si>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</si>
  <si>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</si>
  <si>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</si>
  <si>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</si>
  <si>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</si>
  <si>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</si>
  <si>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</si>
  <si>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</si>
  <si>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</si>
  <si>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</si>
  <si>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</si>
  <si>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</si>
  <si>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</si>
  <si>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</si>
  <si>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</si>
  <si>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</si>
  <si>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</si>
  <si>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</si>
  <si>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</si>
  <si>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</si>
  <si>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</si>
  <si>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</si>
  <si>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</si>
  <si>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</si>
  <si>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</si>
  <si>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</si>
  <si>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</si>
  <si>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</si>
  <si>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</si>
  <si>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</si>
  <si>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</si>
  <si>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</si>
  <si>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</si>
  <si>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</si>
  <si>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</si>
  <si>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</si>
  <si>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</si>
  <si>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</si>
  <si>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</si>
  <si>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</si>
  <si>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</si>
  <si>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</si>
  <si>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</si>
  <si>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</si>
  <si>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</si>
  <si>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</si>
  <si>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</si>
  <si>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</si>
  <si>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</si>
  <si>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</si>
  <si>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</si>
  <si>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</si>
  <si>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</si>
  <si>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</si>
  <si>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</si>
  <si>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</si>
  <si>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</si>
  <si>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</si>
  <si>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</si>
  <si>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</si>
  <si>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</si>
  <si>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</si>
  <si>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</si>
  <si>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</si>
  <si>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</si>
  <si>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</si>
  <si>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</si>
  <si>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</si>
  <si>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</si>
  <si>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</si>
  <si>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</si>
  <si>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</si>
  <si>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</si>
  <si>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</si>
  <si>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</si>
  <si>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</si>
  <si>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</si>
  <si>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</si>
  <si>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</si>
  <si>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</si>
  <si>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1.68</t>
  </si>
  <si>
    <t>▲ 1.75</t>
  </si>
  <si>
    <t>一般会計</t>
  </si>
  <si>
    <t>水道事業会計</t>
  </si>
  <si>
    <t>介護保険事業特別会計</t>
  </si>
  <si>
    <t>下水道事業会計</t>
  </si>
  <si>
    <t>簡易水道事業会計</t>
  </si>
  <si>
    <t>国民健康保険事業特別会計</t>
  </si>
  <si>
    <t>後期高齢者医療事業特別会計</t>
  </si>
  <si>
    <t>温泉給湯事業会計</t>
  </si>
  <si>
    <t>その他会計（赤字）</t>
  </si>
  <si>
    <t>その他会計（黒字）</t>
  </si>
  <si>
    <t>R02</t>
    <phoneticPr fontId="5"/>
  </si>
  <si>
    <t>R03</t>
    <phoneticPr fontId="5"/>
  </si>
  <si>
    <t>R04</t>
    <phoneticPr fontId="5"/>
  </si>
  <si>
    <t>R05</t>
    <phoneticPr fontId="5"/>
  </si>
  <si>
    <t>R06</t>
    <phoneticPr fontId="5"/>
  </si>
  <si>
    <t>-</t>
    <phoneticPr fontId="2"/>
  </si>
  <si>
    <t>鹿児島県市町村総合事務組合</t>
    <rPh sb="0" eb="4">
      <t>カゴシマケン</t>
    </rPh>
    <rPh sb="4" eb="13">
      <t>シチョウソンソウゴウジムクミアイ</t>
    </rPh>
    <phoneticPr fontId="2"/>
  </si>
  <si>
    <t>鹿児島県後期高齢者医療広域連合（一般会計）</t>
    <rPh sb="0" eb="4">
      <t>カゴシマケン</t>
    </rPh>
    <rPh sb="4" eb="15">
      <t>コウキコウレイシャイリョウコウイキレンゴウ</t>
    </rPh>
    <rPh sb="16" eb="20">
      <t>イッパンカイケイ</t>
    </rPh>
    <phoneticPr fontId="2"/>
  </si>
  <si>
    <t>鹿児島県後期高齢者医療広域連合（後期高齢者医療特別会計）</t>
    <rPh sb="0" eb="4">
      <t>カゴシマケン</t>
    </rPh>
    <rPh sb="4" eb="15">
      <t>コウキコウレイシャイリョウコウイキレンゴウ</t>
    </rPh>
    <rPh sb="16" eb="21">
      <t>コウキコウレイシャ</t>
    </rPh>
    <rPh sb="21" eb="23">
      <t>イリョウ</t>
    </rPh>
    <rPh sb="23" eb="27">
      <t>トクベツカイケイ</t>
    </rPh>
    <phoneticPr fontId="2"/>
  </si>
  <si>
    <t>市有施設保全基金</t>
    <rPh sb="0" eb="8">
      <t>シユウシセツホゼンキキン</t>
    </rPh>
    <phoneticPr fontId="5"/>
  </si>
  <si>
    <t>地域活性化基金</t>
    <rPh sb="0" eb="7">
      <t>チイキカッセイカキキン</t>
    </rPh>
    <phoneticPr fontId="5"/>
  </si>
  <si>
    <t>奨学金返還支援基金</t>
    <rPh sb="0" eb="3">
      <t>ショウガクキン</t>
    </rPh>
    <rPh sb="3" eb="9">
      <t>ヘンカンシエンキキン</t>
    </rPh>
    <phoneticPr fontId="5"/>
  </si>
  <si>
    <t>産業人材確保・移住定住戦略基金</t>
    <rPh sb="0" eb="6">
      <t>サンギョウジンザイカクホ</t>
    </rPh>
    <rPh sb="7" eb="11">
      <t>イジュウテイジュウ</t>
    </rPh>
    <rPh sb="11" eb="15">
      <t>センリャクキキン</t>
    </rPh>
    <phoneticPr fontId="5"/>
  </si>
  <si>
    <t>薩摩川内市総合運動公園施設維持補修基金</t>
    <rPh sb="0" eb="5">
      <t>サツマセンダイシ</t>
    </rPh>
    <rPh sb="5" eb="13">
      <t>ソウゴウウンドウコウエンシセツ</t>
    </rPh>
    <rPh sb="13" eb="19">
      <t>イジホシュウキキン</t>
    </rPh>
    <phoneticPr fontId="5"/>
  </si>
  <si>
    <t>遊湯館</t>
    <rPh sb="0" eb="1">
      <t>アソ</t>
    </rPh>
    <rPh sb="1" eb="2">
      <t>ユ</t>
    </rPh>
    <rPh sb="2" eb="3">
      <t>カン</t>
    </rPh>
    <phoneticPr fontId="2"/>
  </si>
  <si>
    <t>甑島商船</t>
    <rPh sb="0" eb="2">
      <t>コシキシマ</t>
    </rPh>
    <rPh sb="2" eb="4">
      <t>ショウセン</t>
    </rPh>
    <phoneticPr fontId="2"/>
  </si>
  <si>
    <t>薩摩川内市民まちづくり公社</t>
    <rPh sb="0" eb="5">
      <t>サツマセンダイシ</t>
    </rPh>
    <rPh sb="5" eb="6">
      <t>ミン</t>
    </rPh>
    <rPh sb="11" eb="13">
      <t>コウシャ</t>
    </rPh>
    <phoneticPr fontId="2"/>
  </si>
  <si>
    <t>薩摩川内市土地開発公社</t>
    <rPh sb="0" eb="5">
      <t>サツマセンダイシ</t>
    </rPh>
    <rPh sb="5" eb="7">
      <t>トチ</t>
    </rPh>
    <rPh sb="7" eb="9">
      <t>カイハツ</t>
    </rPh>
    <rPh sb="9" eb="11">
      <t>コウシャ</t>
    </rPh>
    <phoneticPr fontId="2"/>
  </si>
  <si>
    <t>薩摩川内市観光物産協会</t>
    <rPh sb="0" eb="5">
      <t>サツマセンダイシ</t>
    </rPh>
    <rPh sb="5" eb="7">
      <t>カンコウ</t>
    </rPh>
    <rPh sb="7" eb="9">
      <t>ブッサン</t>
    </rPh>
    <rPh sb="9" eb="11">
      <t>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</si>
</sst>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81D2-48A4-AE06-744165BCCC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95259</c:v>
                </c:pt>
                <c:pt idx="1">
                  <c:v>106487</c:v>
                </c:pt>
                <c:pt idx="2">
                  <c:v>77911</c:v>
                </c:pt>
                <c:pt idx="3">
                  <c:v>92687</c:v>
                </c:pt>
                <c:pt idx="4">
                  <c:v>111995</c:v>
                </c:pt>
              </c:numCache>
            </c:numRef>
          </c:val>
          <c:smooth val="0"/>
          <c:extLst>
            <c:ext xmlns:c16="http://schemas.microsoft.com/office/drawing/2014/chart" uri="{C3380CC4-5D6E-409C-BE32-E72D297353CC}">
              <c16:uniqueId val="{00000001-81D2-48A4-AE06-744165BCCC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7.66</c:v>
                </c:pt>
                <c:pt idx="1">
                  <c:v>9.7100000000000009</c:v>
                </c:pt>
                <c:pt idx="2">
                  <c:v>11.54</c:v>
                </c:pt>
                <c:pt idx="3">
                  <c:v>9.66</c:v>
                </c:pt>
                <c:pt idx="4">
                  <c:v>13.5</c:v>
                </c:pt>
              </c:numCache>
            </c:numRef>
          </c:val>
          <c:extLst>
            <c:ext xmlns:c16="http://schemas.microsoft.com/office/drawing/2014/chart" uri="{C3380CC4-5D6E-409C-BE32-E72D297353CC}">
              <c16:uniqueId val="{00000000-EF21-45B9-A366-34B68F820F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27.74</c:v>
                </c:pt>
                <c:pt idx="1">
                  <c:v>27.63</c:v>
                </c:pt>
                <c:pt idx="2">
                  <c:v>28.11</c:v>
                </c:pt>
                <c:pt idx="3">
                  <c:v>27.36</c:v>
                </c:pt>
                <c:pt idx="4">
                  <c:v>26.89</c:v>
                </c:pt>
              </c:numCache>
            </c:numRef>
          </c:val>
          <c:extLst>
            <c:ext xmlns:c16="http://schemas.microsoft.com/office/drawing/2014/chart" uri="{C3380CC4-5D6E-409C-BE32-E72D297353CC}">
              <c16:uniqueId val="{00000001-EF21-45B9-A366-34B68F820F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-1.68</c:v>
                </c:pt>
                <c:pt idx="1">
                  <c:v>3.38</c:v>
                </c:pt>
                <c:pt idx="2">
                  <c:v>1.17</c:v>
                </c:pt>
                <c:pt idx="3">
                  <c:v>-1.75</c:v>
                </c:pt>
                <c:pt idx="4">
                  <c:v>4.01</c:v>
                </c:pt>
              </c:numCache>
            </c:numRef>
          </c:val>
          <c:smooth val="0"/>
          <c:extLst>
            <c:ext xmlns:c16="http://schemas.microsoft.com/office/drawing/2014/chart" uri="{C3380CC4-5D6E-409C-BE32-E72D297353CC}">
              <c16:uniqueId val="{00000002-EF21-45B9-A366-34B68F820F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7.0000000000000007E-2</c:v>
                </c:pt>
                <c:pt idx="4">
                  <c:v>#N/A</c:v>
                </c:pt>
                <c:pt idx="5">
                  <c:v>0.01</c:v>
                </c:pt>
                <c:pt idx="6">
                  <c:v>#N/A</c:v>
                </c:pt>
                <c:pt idx="7">
                  <c:v>0.06</c:v>
                </c:pt>
                <c:pt idx="8">
                  <c:v>#N/A</c:v>
                </c:pt>
                <c:pt idx="9">
                  <c:v>0.01</c:v>
                </c:pt>
              </c:numCache>
            </c:numRef>
          </c:val>
          <c:extLst>
            <c:ext xmlns:c16="http://schemas.microsoft.com/office/drawing/2014/chart" uri="{C3380CC4-5D6E-409C-BE32-E72D297353CC}">
              <c16:uniqueId val="{00000000-90F4-4A9B-920E-45021AFEC6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F4-4A9B-920E-45021AFEC6E0}"/>
            </c:ext>
          </c:extLst>
        </c:ser>
        <c:ser>
          <c:idx val="2"/>
          <c:order val="2"/>
          <c:tx>
            <c:strRef>
              <c:f>データシート!$A$29</c:f>
              <c:strCache>
                <c:ptCount val="1"/>
                <c:pt idx="0">
                  <c:v>温泉給湯事業会計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90F4-4A9B-920E-45021AFEC6E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3-90F4-4A9B-920E-45021AFEC6E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0.38</c:v>
                </c:pt>
                <c:pt idx="2">
                  <c:v>#N/A</c:v>
                </c:pt>
                <c:pt idx="3">
                  <c:v>0.26</c:v>
                </c:pt>
                <c:pt idx="4">
                  <c:v>#N/A</c:v>
                </c:pt>
                <c:pt idx="5">
                  <c:v>0.25</c:v>
                </c:pt>
                <c:pt idx="6">
                  <c:v>#N/A</c:v>
                </c:pt>
                <c:pt idx="7">
                  <c:v>0</c:v>
                </c:pt>
                <c:pt idx="8">
                  <c:v>#N/A</c:v>
                </c:pt>
                <c:pt idx="9">
                  <c:v>0.06</c:v>
                </c:pt>
              </c:numCache>
            </c:numRef>
          </c:val>
          <c:extLst>
            <c:ext xmlns:c16="http://schemas.microsoft.com/office/drawing/2014/chart" uri="{C3380CC4-5D6E-409C-BE32-E72D297353CC}">
              <c16:uniqueId val="{00000004-90F4-4A9B-920E-45021AFEC6E0}"/>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0.42</c:v>
                </c:pt>
                <c:pt idx="4">
                  <c:v>#N/A</c:v>
                </c:pt>
                <c:pt idx="5">
                  <c:v>0.61</c:v>
                </c:pt>
                <c:pt idx="6">
                  <c:v>#N/A</c:v>
                </c:pt>
                <c:pt idx="7">
                  <c:v>0.76</c:v>
                </c:pt>
                <c:pt idx="8">
                  <c:v>#N/A</c:v>
                </c:pt>
                <c:pt idx="9">
                  <c:v>0.91</c:v>
                </c:pt>
              </c:numCache>
            </c:numRef>
          </c:val>
          <c:extLst>
            <c:ext xmlns:c16="http://schemas.microsoft.com/office/drawing/2014/chart" uri="{C3380CC4-5D6E-409C-BE32-E72D297353CC}">
              <c16:uniqueId val="{00000005-90F4-4A9B-920E-45021AFEC6E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0.87</c:v>
                </c:pt>
                <c:pt idx="4">
                  <c:v>#N/A</c:v>
                </c:pt>
                <c:pt idx="5">
                  <c:v>1.22</c:v>
                </c:pt>
                <c:pt idx="6">
                  <c:v>#N/A</c:v>
                </c:pt>
                <c:pt idx="7">
                  <c:v>1.51</c:v>
                </c:pt>
                <c:pt idx="8">
                  <c:v>#N/A</c:v>
                </c:pt>
                <c:pt idx="9">
                  <c:v>1.79</c:v>
                </c:pt>
              </c:numCache>
            </c:numRef>
          </c:val>
          <c:extLst>
            <c:ext xmlns:c16="http://schemas.microsoft.com/office/drawing/2014/chart" uri="{C3380CC4-5D6E-409C-BE32-E72D297353CC}">
              <c16:uniqueId val="{00000006-90F4-4A9B-920E-45021AFEC6E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c:v>
                </c:pt>
                <c:pt idx="2">
                  <c:v>#N/A</c:v>
                </c:pt>
                <c:pt idx="3">
                  <c:v>1.47</c:v>
                </c:pt>
                <c:pt idx="4">
                  <c:v>#N/A</c:v>
                </c:pt>
                <c:pt idx="5">
                  <c:v>1.87</c:v>
                </c:pt>
                <c:pt idx="6">
                  <c:v>#N/A</c:v>
                </c:pt>
                <c:pt idx="7">
                  <c:v>1.41</c:v>
                </c:pt>
                <c:pt idx="8">
                  <c:v>#N/A</c:v>
                </c:pt>
                <c:pt idx="9">
                  <c:v>1.97</c:v>
                </c:pt>
              </c:numCache>
            </c:numRef>
          </c:val>
          <c:extLst>
            <c:ext xmlns:c16="http://schemas.microsoft.com/office/drawing/2014/chart" uri="{C3380CC4-5D6E-409C-BE32-E72D297353CC}">
              <c16:uniqueId val="{00000007-90F4-4A9B-920E-45021AFEC6E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4.99</c:v>
                </c:pt>
                <c:pt idx="2">
                  <c:v>#N/A</c:v>
                </c:pt>
                <c:pt idx="3">
                  <c:v>5.33</c:v>
                </c:pt>
                <c:pt idx="4">
                  <c:v>#N/A</c:v>
                </c:pt>
                <c:pt idx="5">
                  <c:v>5.76</c:v>
                </c:pt>
                <c:pt idx="6">
                  <c:v>#N/A</c:v>
                </c:pt>
                <c:pt idx="7">
                  <c:v>6.01</c:v>
                </c:pt>
                <c:pt idx="8">
                  <c:v>#N/A</c:v>
                </c:pt>
                <c:pt idx="9">
                  <c:v>5.27</c:v>
                </c:pt>
              </c:numCache>
            </c:numRef>
          </c:val>
          <c:extLst>
            <c:ext xmlns:c16="http://schemas.microsoft.com/office/drawing/2014/chart" uri="{C3380CC4-5D6E-409C-BE32-E72D297353CC}">
              <c16:uniqueId val="{00000008-90F4-4A9B-920E-45021AFEC6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7.63</c:v>
                </c:pt>
                <c:pt idx="2">
                  <c:v>#N/A</c:v>
                </c:pt>
                <c:pt idx="3">
                  <c:v>9.6300000000000008</c:v>
                </c:pt>
                <c:pt idx="4">
                  <c:v>#N/A</c:v>
                </c:pt>
                <c:pt idx="5">
                  <c:v>11.52</c:v>
                </c:pt>
                <c:pt idx="6">
                  <c:v>#N/A</c:v>
                </c:pt>
                <c:pt idx="7">
                  <c:v>9.59</c:v>
                </c:pt>
                <c:pt idx="8">
                  <c:v>#N/A</c:v>
                </c:pt>
                <c:pt idx="9">
                  <c:v>13.48</c:v>
                </c:pt>
              </c:numCache>
            </c:numRef>
          </c:val>
          <c:extLst>
            <c:ext xmlns:c16="http://schemas.microsoft.com/office/drawing/2014/chart" uri="{C3380CC4-5D6E-409C-BE32-E72D297353CC}">
              <c16:uniqueId val="{00000009-90F4-4A9B-920E-45021AFEC6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4093</c:v>
                </c:pt>
                <c:pt idx="5">
                  <c:v>4138</c:v>
                </c:pt>
                <c:pt idx="8">
                  <c:v>3916</c:v>
                </c:pt>
                <c:pt idx="11">
                  <c:v>3709</c:v>
                </c:pt>
                <c:pt idx="14">
                  <c:v>3561</c:v>
                </c:pt>
              </c:numCache>
            </c:numRef>
          </c:val>
          <c:extLst>
            <c:ext xmlns:c16="http://schemas.microsoft.com/office/drawing/2014/chart" uri="{C3380CC4-5D6E-409C-BE32-E72D297353CC}">
              <c16:uniqueId val="{00000000-5F6A-4AD7-8CD6-4A79E1EE32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6A-4AD7-8CD6-4A79E1EE32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78</c:v>
                </c:pt>
                <c:pt idx="3">
                  <c:v>55</c:v>
                </c:pt>
                <c:pt idx="6">
                  <c:v>46</c:v>
                </c:pt>
                <c:pt idx="9">
                  <c:v>25</c:v>
                </c:pt>
                <c:pt idx="12">
                  <c:v>25</c:v>
                </c:pt>
              </c:numCache>
            </c:numRef>
          </c:val>
          <c:extLst>
            <c:ext xmlns:c16="http://schemas.microsoft.com/office/drawing/2014/chart" uri="{C3380CC4-5D6E-409C-BE32-E72D297353CC}">
              <c16:uniqueId val="{00000002-5F6A-4AD7-8CD6-4A79E1EE32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6A-4AD7-8CD6-4A79E1EE32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560</c:v>
                </c:pt>
                <c:pt idx="3">
                  <c:v>561</c:v>
                </c:pt>
                <c:pt idx="6">
                  <c:v>590</c:v>
                </c:pt>
                <c:pt idx="9">
                  <c:v>560</c:v>
                </c:pt>
                <c:pt idx="12">
                  <c:v>569</c:v>
                </c:pt>
              </c:numCache>
            </c:numRef>
          </c:val>
          <c:extLst>
            <c:ext xmlns:c16="http://schemas.microsoft.com/office/drawing/2014/chart" uri="{C3380CC4-5D6E-409C-BE32-E72D297353CC}">
              <c16:uniqueId val="{00000004-5F6A-4AD7-8CD6-4A79E1EE32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6A-4AD7-8CD6-4A79E1EE32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6A-4AD7-8CD6-4A79E1EE32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5415</c:v>
                </c:pt>
                <c:pt idx="3">
                  <c:v>5468</c:v>
                </c:pt>
                <c:pt idx="6">
                  <c:v>5147</c:v>
                </c:pt>
                <c:pt idx="9">
                  <c:v>4873</c:v>
                </c:pt>
                <c:pt idx="12">
                  <c:v>4412</c:v>
                </c:pt>
              </c:numCache>
            </c:numRef>
          </c:val>
          <c:extLst>
            <c:ext xmlns:c16="http://schemas.microsoft.com/office/drawing/2014/chart" uri="{C3380CC4-5D6E-409C-BE32-E72D297353CC}">
              <c16:uniqueId val="{00000007-5F6A-4AD7-8CD6-4A79E1EE32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1960</c:v>
                </c:pt>
                <c:pt idx="2">
                  <c:v>#N/A</c:v>
                </c:pt>
                <c:pt idx="3">
                  <c:v>#N/A</c:v>
                </c:pt>
                <c:pt idx="4">
                  <c:v>1946</c:v>
                </c:pt>
                <c:pt idx="5">
                  <c:v>#N/A</c:v>
                </c:pt>
                <c:pt idx="6">
                  <c:v>#N/A</c:v>
                </c:pt>
                <c:pt idx="7">
                  <c:v>1867</c:v>
                </c:pt>
                <c:pt idx="8">
                  <c:v>#N/A</c:v>
                </c:pt>
                <c:pt idx="9">
                  <c:v>#N/A</c:v>
                </c:pt>
                <c:pt idx="10">
                  <c:v>1749</c:v>
                </c:pt>
                <c:pt idx="11">
                  <c:v>#N/A</c:v>
                </c:pt>
                <c:pt idx="12">
                  <c:v>#N/A</c:v>
                </c:pt>
                <c:pt idx="13">
                  <c:v>1445</c:v>
                </c:pt>
                <c:pt idx="14">
                  <c:v>#N/A</c:v>
                </c:pt>
              </c:numCache>
            </c:numRef>
          </c:val>
          <c:smooth val="0"/>
          <c:extLst>
            <c:ext xmlns:c16="http://schemas.microsoft.com/office/drawing/2014/chart" uri="{C3380CC4-5D6E-409C-BE32-E72D297353CC}">
              <c16:uniqueId val="{00000008-5F6A-4AD7-8CD6-4A79E1EE32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35942</c:v>
                </c:pt>
                <c:pt idx="5">
                  <c:v>35365</c:v>
                </c:pt>
                <c:pt idx="8">
                  <c:v>34189</c:v>
                </c:pt>
                <c:pt idx="11">
                  <c:v>33995</c:v>
                </c:pt>
                <c:pt idx="14">
                  <c:v>34664</c:v>
                </c:pt>
              </c:numCache>
            </c:numRef>
          </c:val>
          <c:extLst>
            <c:ext xmlns:c16="http://schemas.microsoft.com/office/drawing/2014/chart" uri="{C3380CC4-5D6E-409C-BE32-E72D297353CC}">
              <c16:uniqueId val="{00000000-9562-4CFE-BF62-B816BC2745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1048</c:v>
                </c:pt>
                <c:pt idx="5">
                  <c:v>993</c:v>
                </c:pt>
                <c:pt idx="8">
                  <c:v>906</c:v>
                </c:pt>
                <c:pt idx="11">
                  <c:v>127</c:v>
                </c:pt>
                <c:pt idx="14">
                  <c:v>86</c:v>
                </c:pt>
              </c:numCache>
            </c:numRef>
          </c:val>
          <c:extLst>
            <c:ext xmlns:c16="http://schemas.microsoft.com/office/drawing/2014/chart" uri="{C3380CC4-5D6E-409C-BE32-E72D297353CC}">
              <c16:uniqueId val="{00000001-9562-4CFE-BF62-B816BC2745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16107</c:v>
                </c:pt>
                <c:pt idx="5">
                  <c:v>16127</c:v>
                </c:pt>
                <c:pt idx="8">
                  <c:v>16883</c:v>
                </c:pt>
                <c:pt idx="11">
                  <c:v>18222</c:v>
                </c:pt>
                <c:pt idx="14">
                  <c:v>17837</c:v>
                </c:pt>
              </c:numCache>
            </c:numRef>
          </c:val>
          <c:extLst>
            <c:ext xmlns:c16="http://schemas.microsoft.com/office/drawing/2014/chart" uri="{C3380CC4-5D6E-409C-BE32-E72D297353CC}">
              <c16:uniqueId val="{00000002-9562-4CFE-BF62-B816BC2745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62-4CFE-BF62-B816BC2745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62-4CFE-BF62-B816BC2745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62-4CFE-BF62-B816BC2745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7271</c:v>
                </c:pt>
                <c:pt idx="3">
                  <c:v>7017</c:v>
                </c:pt>
                <c:pt idx="6">
                  <c:v>6667</c:v>
                </c:pt>
                <c:pt idx="9">
                  <c:v>6796</c:v>
                </c:pt>
                <c:pt idx="12">
                  <c:v>6894</c:v>
                </c:pt>
              </c:numCache>
            </c:numRef>
          </c:val>
          <c:extLst>
            <c:ext xmlns:c16="http://schemas.microsoft.com/office/drawing/2014/chart" uri="{C3380CC4-5D6E-409C-BE32-E72D297353CC}">
              <c16:uniqueId val="{00000006-9562-4CFE-BF62-B816BC2745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562-4CFE-BF62-B816BC2745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6543</c:v>
                </c:pt>
                <c:pt idx="3">
                  <c:v>6533</c:v>
                </c:pt>
                <c:pt idx="6">
                  <c:v>6456</c:v>
                </c:pt>
                <c:pt idx="9">
                  <c:v>6504</c:v>
                </c:pt>
                <c:pt idx="12">
                  <c:v>6520</c:v>
                </c:pt>
              </c:numCache>
            </c:numRef>
          </c:val>
          <c:extLst>
            <c:ext xmlns:c16="http://schemas.microsoft.com/office/drawing/2014/chart" uri="{C3380CC4-5D6E-409C-BE32-E72D297353CC}">
              <c16:uniqueId val="{00000008-9562-4CFE-BF62-B816BC2745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1196</c:v>
                </c:pt>
                <c:pt idx="3">
                  <c:v>1440</c:v>
                </c:pt>
                <c:pt idx="6">
                  <c:v>1335</c:v>
                </c:pt>
                <c:pt idx="9">
                  <c:v>247</c:v>
                </c:pt>
                <c:pt idx="12">
                  <c:v>221</c:v>
                </c:pt>
              </c:numCache>
            </c:numRef>
          </c:val>
          <c:extLst>
            <c:ext xmlns:c16="http://schemas.microsoft.com/office/drawing/2014/chart" uri="{C3380CC4-5D6E-409C-BE32-E72D297353CC}">
              <c16:uniqueId val="{00000009-9562-4CFE-BF62-B816BC2745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38179</c:v>
                </c:pt>
                <c:pt idx="3">
                  <c:v>36929</c:v>
                </c:pt>
                <c:pt idx="6">
                  <c:v>35042</c:v>
                </c:pt>
                <c:pt idx="9">
                  <c:v>34464</c:v>
                </c:pt>
                <c:pt idx="12">
                  <c:v>35982</c:v>
                </c:pt>
              </c:numCache>
            </c:numRef>
          </c:val>
          <c:extLst>
            <c:ext xmlns:c16="http://schemas.microsoft.com/office/drawing/2014/chart" uri="{C3380CC4-5D6E-409C-BE32-E72D297353CC}">
              <c16:uniqueId val="{0000000A-9562-4CFE-BF62-B816BC2745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62-4CFE-BF62-B816BC2745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8059</c:v>
                </c:pt>
                <c:pt idx="1">
                  <c:v>8022</c:v>
                </c:pt>
                <c:pt idx="2">
                  <c:v>8021</c:v>
                </c:pt>
              </c:numCache>
            </c:numRef>
          </c:val>
          <c:extLst>
            <c:ext xmlns:c16="http://schemas.microsoft.com/office/drawing/2014/chart" uri="{C3380CC4-5D6E-409C-BE32-E72D297353CC}">
              <c16:uniqueId val="{00000000-A5C0-40BA-8E31-C3BA90DCF7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1093</c:v>
                </c:pt>
                <c:pt idx="1">
                  <c:v>1224</c:v>
                </c:pt>
                <c:pt idx="2">
                  <c:v>1388</c:v>
                </c:pt>
              </c:numCache>
            </c:numRef>
          </c:val>
          <c:extLst>
            <c:ext xmlns:c16="http://schemas.microsoft.com/office/drawing/2014/chart" uri="{C3380CC4-5D6E-409C-BE32-E72D297353CC}">
              <c16:uniqueId val="{00000001-A5C0-40BA-8E31-C3BA90DCF7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6492</c:v>
                </c:pt>
                <c:pt idx="1">
                  <c:v>7430</c:v>
                </c:pt>
                <c:pt idx="2">
                  <c:v>6927</c:v>
                </c:pt>
              </c:numCache>
            </c:numRef>
          </c:val>
          <c:extLst>
            <c:ext xmlns:c16="http://schemas.microsoft.com/office/drawing/2014/chart" uri="{C3380CC4-5D6E-409C-BE32-E72D297353CC}">
              <c16:uniqueId val="{00000002-A5C0-40BA-8E31-C3BA90DCF7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合併特例事業債等の新たな起債の発行額が増加したが、これまで借り入れていた市債の償還が順次終わりを迎えているため、元利償還金が減少している。</a:t>
          </a:r>
        </a:p>
        <a:p>
          <a:r>
            <a:rPr kumimoji="1" lang="ja-JP" altLang="en-US" sz="1400">
              <a:latin typeface="ＭＳ ゴシック" pitchFamily="49" charset="-128"/>
              <a:ea typeface="ＭＳ ゴシック" pitchFamily="49" charset="-128"/>
            </a:rPr>
            <a:t>　今後においても、普通建設事業の選択等をするとともに、交付税算入率が高い有利な市債の活用に努め、公債費の抑制や財政の健全化を図っていく。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減債基金残高のうち、実質公債費比率の算定に用いる満期一括償還地方債の償還の財源として積み立てた額はない。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事業債や緊急防災・減災事業債等の借入額の増により、将来負担額が増加しているが、基準財政需要額算入見込額の増により、充当可能財源等も増加したことにより、将来負担額が充当可能財源等より少なくなり、将来負担率は発生しなかった。</a:t>
          </a:r>
        </a:p>
        <a:p>
          <a:r>
            <a:rPr kumimoji="1" lang="ja-JP" altLang="en-US" sz="1400">
              <a:latin typeface="ＭＳ ゴシック" pitchFamily="49" charset="-128"/>
              <a:ea typeface="ＭＳ ゴシック" pitchFamily="49" charset="-128"/>
            </a:rPr>
            <a:t>　今後においても、普通建設事業の選択と集中を強化しながら、市債残高の抑制に努め、健全で安定的な財政運営の確立を図っていく。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鹿児島県薩摩川内市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基金の積立により減債基金が約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億円の増、薩摩川内市総合運動公園施設維持補修基金が約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億円の増となったが、基金の取崩により地域活性化基金が約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億円の減、医療福祉対策基金が約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億円の減となったことにより、基金全体では約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災害への備え、公共施設の老朽化対策など、今後の財政需要に適切に対応していけるように一定額を確保していく。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市有施設保全基金：市有施設の計画的保全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地域活性化基金：地域振興及び地域経済の活性化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奨学金返還支援基金：大学生等の市内における就業を促進するために実施する奨学金の返還支援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産業人材確保・移住定住戦略基金：市内における就業及び移住定住の促進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薩摩川内市総合運動公園施設維持補修基金：薩摩川内市総合運動公園施設の維持補修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地域活性化基金：総合戦略の計画に基づき、地域振興及び地域経済活性化を図るために約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億円を取り崩し、事業を実施したため減額になっている。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医療福祉対策基金：医療及び福祉施設の整備を行うため約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億円を取り崩し、事業を実施したため減額になっている。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公共施設、インフラ等の長寿命化対策や多額の負担が見込まれる事業など、特定の目的のために必要な資金を一定額確保しつつ、計画的に取り崩し活用していく。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純繰越金等を約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億円積み立てたものの、物価高騰対策等に対応するため約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億円取り崩したこと等により、同水準の残高となった。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市税の減収や、大規模災害の発生など不測の事態に備えるため、これまで同様、予算編成や予算執行における効率化の徹底を図り、基金の適正水準の残高を引き続き確保していく。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繰上償還に対する基金の取崩を行ったが、臨時財政対策債償還基金費相当額を積み立てたことにより増となった。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今後の金利変動等の公債費の償還リスクに備えるため、基金の適正水準の残高を引き続き確保していく。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90,536
89,770
682.92
65,837,963
60,848,510
4,026,112
29,828,047
35,982,302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税及び地方消費税交付金の減により基準財政収入額が減少し、こども子育て経費や給与改定費の新設に伴い基準財政需要額が増加したことにより財政力指数は減少傾向にあるが、前年度と比べ同水準の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また、公債費算入等の基準財政需要額が大きいことから、類似団体内平均値を</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今後においても、市税等について更なる収納率の向上に取り組む等、自主財源の確保に努める。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072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115358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474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877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維持補修費や補助費等が増となったものの、公債費が減となり、経常一般財源等が約</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億円増加したため、前年度比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ポイント改善しており、類似団体内平均値を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今後においても、人件費・物件費・維持補修費等の縮減に加え、「公共施設等総合管理計画」に基づいた施設の統廃合、管理経費の縮減に努め、経常経費の削減に努める。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72072</xdr:rowOff>
    </xdr:from>
    <xdr:to>
      <xdr:col>23</xdr:col>
      <xdr:colOff>133350</xdr:colOff>
      <xdr:row>63</xdr:row>
      <xdr:rowOff>108268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73422"/>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72072</xdr:rowOff>
    </xdr:from>
    <xdr:to>
      <xdr:col>19</xdr:col>
      <xdr:colOff>133350</xdr:colOff>
      <xdr:row>63</xdr:row>
      <xdr:rowOff>108268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7342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63</xdr:row>
      <xdr:rowOff>72072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95928"/>
          <a:ext cx="889000" cy="2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137478</xdr:rowOff>
    </xdr:from>
    <xdr:to>
      <xdr:col>11</xdr:col>
      <xdr:colOff>31750</xdr:colOff>
      <xdr:row>63</xdr:row>
      <xdr:rowOff>162560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95928"/>
          <a:ext cx="889000" cy="3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37799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57468</xdr:rowOff>
    </xdr:from>
    <xdr:to>
      <xdr:col>19</xdr:col>
      <xdr:colOff>184150</xdr:colOff>
      <xdr:row>63</xdr:row>
      <xdr:rowOff>159068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169245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2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21272</xdr:rowOff>
    </xdr:from>
    <xdr:to>
      <xdr:col>15</xdr:col>
      <xdr:colOff>133350</xdr:colOff>
      <xdr:row>63</xdr:row>
      <xdr:rowOff>122872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133049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86678</xdr:rowOff>
    </xdr:from>
    <xdr:to>
      <xdr:col>11</xdr:col>
      <xdr:colOff>82550</xdr:colOff>
      <xdr:row>62</xdr:row>
      <xdr:rowOff>16828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27005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「定員管理計画」に基づき職員数の適正管理に努めてきたものの、島しょ部を含む地理的条件から、人件費や施設の維持管理費等に多くの経費を要し、類似団体内平均値を</a:t>
          </a:r>
          <a:r>
            <a:rPr kumimoji="1" lang="en-US" altLang="ja-JP" sz="1300">
              <a:latin typeface="ＭＳ Ｐゴシック" panose="020B0600070205080204" pitchFamily="50" charset="-128"/>
              <a:ea typeface="ＭＳ Ｐゴシック" panose="020B0600070205080204" pitchFamily="50" charset="-128"/>
            </a:rPr>
            <a:t>44,625</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今後においても、「公共施設等総合管理計画」等に基づき更なるコスト削減を図っていく。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127161</xdr:rowOff>
    </xdr:from>
    <xdr:to>
      <xdr:col>23</xdr:col>
      <xdr:colOff>133350</xdr:colOff>
      <xdr:row>82</xdr:row>
      <xdr:rowOff>1916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14611"/>
          <a:ext cx="838200" cy="4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127161</xdr:rowOff>
    </xdr:from>
    <xdr:to>
      <xdr:col>19</xdr:col>
      <xdr:colOff>133350</xdr:colOff>
      <xdr:row>81</xdr:row>
      <xdr:rowOff>137371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14611"/>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127750</xdr:rowOff>
    </xdr:from>
    <xdr:to>
      <xdr:col>15</xdr:col>
      <xdr:colOff>82550</xdr:colOff>
      <xdr:row>81</xdr:row>
      <xdr:rowOff>137371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5200"/>
          <a:ext cx="889000" cy="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127750</xdr:rowOff>
    </xdr:from>
    <xdr:to>
      <xdr:col>11</xdr:col>
      <xdr:colOff>31750</xdr:colOff>
      <xdr:row>81</xdr:row>
      <xdr:rowOff>144835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15200"/>
          <a:ext cx="889000" cy="1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48666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9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122566</xdr:rowOff>
    </xdr:from>
    <xdr:to>
      <xdr:col>23</xdr:col>
      <xdr:colOff>184150</xdr:colOff>
      <xdr:row>82</xdr:row>
      <xdr:rowOff>52716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94643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76361</xdr:rowOff>
    </xdr:from>
    <xdr:to>
      <xdr:col>19</xdr:col>
      <xdr:colOff>184150</xdr:colOff>
      <xdr:row>82</xdr:row>
      <xdr:rowOff>6511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6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162738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50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86571</xdr:rowOff>
    </xdr:from>
    <xdr:to>
      <xdr:col>15</xdr:col>
      <xdr:colOff>133350</xdr:colOff>
      <xdr:row>82</xdr:row>
      <xdr:rowOff>16721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6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76950</xdr:rowOff>
    </xdr:from>
    <xdr:to>
      <xdr:col>11</xdr:col>
      <xdr:colOff>82550</xdr:colOff>
      <xdr:row>82</xdr:row>
      <xdr:rowOff>7100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163327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5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94035</xdr:rowOff>
    </xdr:from>
    <xdr:to>
      <xdr:col>7</xdr:col>
      <xdr:colOff>31750</xdr:colOff>
      <xdr:row>82</xdr:row>
      <xdr:rowOff>24185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8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8962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6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経験年数階層の変動のため、前年度より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今後においても、給与制度等の適正な管理・運営を図っていく。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81643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6028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29936</xdr:rowOff>
    </xdr:from>
    <xdr:to>
      <xdr:col>77</xdr:col>
      <xdr:colOff>44450</xdr:colOff>
      <xdr:row>83</xdr:row>
      <xdr:rowOff>98879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602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83</xdr:row>
      <xdr:rowOff>116114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116114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46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千人当たりの職員数は、定年延長制度が導入されたことや人口が減少傾向にあることもあり、前年度より</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人増加している。また、本市が島しょ部を有していること及び面積が広大であることなどの地理的要因等があることから、依然として類似団体平均値を</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今後においても、「定員管理計画」に基づき、総人件費の抑制を基調とした定員管理、年齢構成の平準化、持続可能な行政サービスの提供などにより、引き続き職員数の適正管理に取り組んでいく。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42863</xdr:rowOff>
    </xdr:from>
    <xdr:to>
      <xdr:col>81</xdr:col>
      <xdr:colOff>44450</xdr:colOff>
      <xdr:row>65</xdr:row>
      <xdr:rowOff>58949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8711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129857</xdr:rowOff>
    </xdr:from>
    <xdr:to>
      <xdr:col>77</xdr:col>
      <xdr:colOff>44450</xdr:colOff>
      <xdr:row>65</xdr:row>
      <xdr:rowOff>42863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02657"/>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123825</xdr:rowOff>
    </xdr:from>
    <xdr:to>
      <xdr:col>72</xdr:col>
      <xdr:colOff>203200</xdr:colOff>
      <xdr:row>64</xdr:row>
      <xdr:rowOff>129857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966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115781</xdr:rowOff>
    </xdr:from>
    <xdr:to>
      <xdr:col>68</xdr:col>
      <xdr:colOff>152400</xdr:colOff>
      <xdr:row>64</xdr:row>
      <xdr:rowOff>123825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8858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87330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8149</xdr:rowOff>
    </xdr:from>
    <xdr:to>
      <xdr:col>81</xdr:col>
      <xdr:colOff>95250</xdr:colOff>
      <xdr:row>65</xdr:row>
      <xdr:rowOff>109749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151676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2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163513</xdr:rowOff>
    </xdr:from>
    <xdr:to>
      <xdr:col>77</xdr:col>
      <xdr:colOff>95250</xdr:colOff>
      <xdr:row>65</xdr:row>
      <xdr:rowOff>93663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78440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2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79057</xdr:rowOff>
    </xdr:from>
    <xdr:to>
      <xdr:col>73</xdr:col>
      <xdr:colOff>44450</xdr:colOff>
      <xdr:row>65</xdr:row>
      <xdr:rowOff>9207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165434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73025</xdr:rowOff>
    </xdr:from>
    <xdr:to>
      <xdr:col>68</xdr:col>
      <xdr:colOff>203200</xdr:colOff>
      <xdr:row>65</xdr:row>
      <xdr:rowOff>3175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159402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64981</xdr:rowOff>
    </xdr:from>
    <xdr:to>
      <xdr:col>64</xdr:col>
      <xdr:colOff>152400</xdr:colOff>
      <xdr:row>64</xdr:row>
      <xdr:rowOff>166581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151358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交付税算入率が高い有利な市債の活用に努めており、前年度から公債費は約</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億円減少したものの、類似団体内平均値を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今後においても、起債抑制の方針は堅持しつつ、普通建設事業の選択等をしながら、公債費の抑制を図っていく。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140546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1369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42</xdr:row>
      <xdr:rowOff>1270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699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1270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17356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0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借入額の増により将来負担額が増加しているが、基準財政需要額算入見込額の増により充当可能財源等も増加したことにより、充当可能財源等が将来負担額を上回ったため、将来負担比率は「－」となっている。</a:t>
          </a:r>
        </a:p>
        <a:p>
          <a:r>
            <a:rPr kumimoji="1" lang="ja-JP" altLang="en-US" sz="1300">
              <a:latin typeface="ＭＳ Ｐゴシック" panose="020B0600070205080204" pitchFamily="50" charset="-128"/>
              <a:ea typeface="ＭＳ Ｐゴシック" panose="020B0600070205080204" pitchFamily="50" charset="-128"/>
            </a:rPr>
            <a:t>　今後においても、後世への負担を少しでも軽減するよう、普通建設事業の選択等をしながら、引き続き健全で安定的な財政運営を推進する。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65452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37012</xdr:rowOff>
    </xdr:from>
    <xdr:to>
      <xdr:col>64</xdr:col>
      <xdr:colOff>152400</xdr:colOff>
      <xdr:row>13</xdr:row>
      <xdr:rowOff>138612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148789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3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90,536
89,770
682.92
65,837,963
60,848,510
4,026,112
29,828,047
35,982,302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職員等の給与改定等により人件費は約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億円増加したが、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「定員管理計画」に基づく職員数の適正管理に努めてきたことにより、前年度比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今後においても「定員管理計画」に基づき、総人件費の抑制を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基本</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 した定員管理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363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09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72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38</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721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92202</xdr:rowOff>
    </xdr:from>
    <xdr:to>
      <xdr:col>15</xdr:col>
      <xdr:colOff>149225</xdr:colOff>
      <xdr:row>38</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自治体情報システム標準化事業等の特定財源による事業の増により、経常一般財源等総額の増に比べ物件費への経常一般財源等の増が小さかったため、前年度比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ポイント減少している。しかしながら、依然として類似団体内平均値を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今後においても、「公共施設等総合管理計画」等に基づいた公共施設の統廃合や管理経費削減に努めていく。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117475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845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22225</xdr:rowOff>
    </xdr:from>
    <xdr:to>
      <xdr:col>78</xdr:col>
      <xdr:colOff>69850</xdr:colOff>
      <xdr:row>17</xdr:row>
      <xdr:rowOff>117475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368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17</xdr:row>
      <xdr:rowOff>22225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7970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22225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797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66675</xdr:rowOff>
    </xdr:from>
    <xdr:to>
      <xdr:col>78</xdr:col>
      <xdr:colOff>120650</xdr:colOff>
      <xdr:row>17</xdr:row>
      <xdr:rowOff>168275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153052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6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142875</xdr:rowOff>
    </xdr:from>
    <xdr:to>
      <xdr:col>74</xdr:col>
      <xdr:colOff>31750</xdr:colOff>
      <xdr:row>17</xdr:row>
      <xdr:rowOff>73025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57802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142875</xdr:rowOff>
    </xdr:from>
    <xdr:to>
      <xdr:col>65</xdr:col>
      <xdr:colOff>53975</xdr:colOff>
      <xdr:row>16</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57802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社会保障関連の扶助費の増により前年度比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今後においても、子ども・子育て支援体制の充実による子育てしやすいまちづくりに取り組んでいく。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22225</xdr:rowOff>
    </xdr:from>
    <xdr:to>
      <xdr:col>24</xdr:col>
      <xdr:colOff>25400</xdr:colOff>
      <xdr:row>56</xdr:row>
      <xdr:rowOff>41275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234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22225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996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136525</xdr:rowOff>
    </xdr:from>
    <xdr:to>
      <xdr:col>15</xdr:col>
      <xdr:colOff>98425</xdr:colOff>
      <xdr:row>55</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948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136525</xdr:rowOff>
    </xdr:from>
    <xdr:to>
      <xdr:col>11</xdr:col>
      <xdr:colOff>9525</xdr:colOff>
      <xdr:row>55</xdr:row>
      <xdr:rowOff>146050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3948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161925</xdr:rowOff>
    </xdr:from>
    <xdr:to>
      <xdr:col>24</xdr:col>
      <xdr:colOff>76200</xdr:colOff>
      <xdr:row>56</xdr:row>
      <xdr:rowOff>92075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142875</xdr:rowOff>
    </xdr:from>
    <xdr:to>
      <xdr:col>20</xdr:col>
      <xdr:colOff>38100</xdr:colOff>
      <xdr:row>56</xdr:row>
      <xdr:rowOff>73025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83202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4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85725</xdr:rowOff>
    </xdr:from>
    <xdr:to>
      <xdr:col>11</xdr:col>
      <xdr:colOff>60325</xdr:colOff>
      <xdr:row>55</xdr:row>
      <xdr:rowOff>15875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26052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1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維持補修費への経常一般財源等の増により前年度比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　</a:t>
          </a:r>
        </a:p>
        <a:p>
          <a:r>
            <a:rPr kumimoji="1" lang="ja-JP" altLang="en-US" sz="1300">
              <a:latin typeface="ＭＳ Ｐゴシック" panose="020B0600070205080204" pitchFamily="50" charset="-128"/>
              <a:ea typeface="ＭＳ Ｐゴシック" panose="020B0600070205080204" pitchFamily="50" charset="-128"/>
            </a:rPr>
            <a:t>　また、社会保障関連の繰出金の占める割合が大きいことから、今後においても、独立採算の原則に基づき、経営の健全化を図っていく。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882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106426</xdr:rowOff>
    </xdr:from>
    <xdr:to>
      <xdr:col>78</xdr:col>
      <xdr:colOff>69850</xdr:colOff>
      <xdr:row>57</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79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106426</xdr:rowOff>
    </xdr:from>
    <xdr:to>
      <xdr:col>73</xdr:col>
      <xdr:colOff>180975</xdr:colOff>
      <xdr:row>57</xdr:row>
      <xdr:rowOff>133858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79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133858</xdr:rowOff>
    </xdr:from>
    <xdr:to>
      <xdr:col>69</xdr:col>
      <xdr:colOff>92075</xdr:colOff>
      <xdr:row>57</xdr:row>
      <xdr:rowOff>161290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06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55626</xdr:rowOff>
    </xdr:from>
    <xdr:to>
      <xdr:col>74</xdr:col>
      <xdr:colOff>31750</xdr:colOff>
      <xdr:row>57</xdr:row>
      <xdr:rowOff>157226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142003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補助費等への充当財源の減により前年度比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ポイント増となっている。また、一部事務組合への負担金が少ないことや補助金等基本条例に基づく補助金見直しを行ってきた結果、類似団体内平均値を</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今後においても、補助金の必要性、効果等を検証しながら、補助金の見直しを積極的に実施していく。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35</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974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34</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837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34</xdr:row>
      <xdr:rowOff>154432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79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165879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103632</xdr:rowOff>
    </xdr:from>
    <xdr:to>
      <xdr:col>74</xdr:col>
      <xdr:colOff>31750</xdr:colOff>
      <xdr:row>35</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地方債残高の抑制に努めており、前年度から公債費は約</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億円減少したものの、類似団体内平均値を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今後においても、起債抑制の方針は堅持しつつ、普通建設事業の選択等をしながら公債費の抑制を図っていく。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181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73661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629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73661</xdr:rowOff>
    </xdr:from>
    <xdr:to>
      <xdr:col>15</xdr:col>
      <xdr:colOff>98425</xdr:colOff>
      <xdr:row>78</xdr:row>
      <xdr:rowOff>96520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46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96520</xdr:rowOff>
    </xdr:from>
    <xdr:to>
      <xdr:col>11</xdr:col>
      <xdr:colOff>9525</xdr:colOff>
      <xdr:row>79</xdr:row>
      <xdr:rowOff>1270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69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22861</xdr:rowOff>
    </xdr:from>
    <xdr:to>
      <xdr:col>15</xdr:col>
      <xdr:colOff>149225</xdr:colOff>
      <xdr:row>78</xdr:row>
      <xdr:rowOff>124461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109238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主に維持補修費、補助費等及び扶助費の増により、前年度比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今後においても、「公共施設等総合管理計画」等に基づき、コスト削減を図っていく。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159004</xdr:rowOff>
    </xdr:from>
    <xdr:to>
      <xdr:col>82</xdr:col>
      <xdr:colOff>107950</xdr:colOff>
      <xdr:row>75</xdr:row>
      <xdr:rowOff>46990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4630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74</xdr:row>
      <xdr:rowOff>159004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685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28702</xdr:rowOff>
    </xdr:from>
    <xdr:to>
      <xdr:col>73</xdr:col>
      <xdr:colOff>180975</xdr:colOff>
      <xdr:row>74</xdr:row>
      <xdr:rowOff>81280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4455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28702</xdr:rowOff>
    </xdr:from>
    <xdr:to>
      <xdr:col>69</xdr:col>
      <xdr:colOff>92075</xdr:colOff>
      <xdr:row>74</xdr:row>
      <xdr:rowOff>90424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44552"/>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108204</xdr:rowOff>
    </xdr:from>
    <xdr:to>
      <xdr:col>78</xdr:col>
      <xdr:colOff>120650</xdr:colOff>
      <xdr:row>75</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48531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6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149352</xdr:rowOff>
    </xdr:from>
    <xdr:to>
      <xdr:col>69</xdr:col>
      <xdr:colOff>142875</xdr:colOff>
      <xdr:row>73</xdr:row>
      <xdr:rowOff>79502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49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89679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6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39624</xdr:rowOff>
    </xdr:from>
    <xdr:to>
      <xdr:col>65</xdr:col>
      <xdr:colOff>53975</xdr:colOff>
      <xdr:row>74</xdr:row>
      <xdr:rowOff>141224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151401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68212</xdr:rowOff>
    </xdr:from>
    <xdr:to>
      <xdr:col>29</xdr:col>
      <xdr:colOff>127000</xdr:colOff>
      <xdr:row>17</xdr:row>
      <xdr:rowOff>130620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0487"/>
          <a:ext cx="647700" cy="6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130620</xdr:rowOff>
    </xdr:from>
    <xdr:to>
      <xdr:col>26</xdr:col>
      <xdr:colOff>50800</xdr:colOff>
      <xdr:row>17</xdr:row>
      <xdr:rowOff>157391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92895"/>
          <a:ext cx="698500" cy="26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157391</xdr:rowOff>
    </xdr:from>
    <xdr:to>
      <xdr:col>22</xdr:col>
      <xdr:colOff>114300</xdr:colOff>
      <xdr:row>17</xdr:row>
      <xdr:rowOff>161760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19666"/>
          <a:ext cx="698500" cy="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140945</xdr:rowOff>
    </xdr:from>
    <xdr:to>
      <xdr:col>18</xdr:col>
      <xdr:colOff>177800</xdr:colOff>
      <xdr:row>17</xdr:row>
      <xdr:rowOff>161760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03220"/>
          <a:ext cx="698500" cy="20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17412</xdr:rowOff>
    </xdr:from>
    <xdr:to>
      <xdr:col>29</xdr:col>
      <xdr:colOff>177800</xdr:colOff>
      <xdr:row>17</xdr:row>
      <xdr:rowOff>119012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9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33939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2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79820</xdr:rowOff>
    </xdr:from>
    <xdr:to>
      <xdr:col>26</xdr:col>
      <xdr:colOff>101600</xdr:colOff>
      <xdr:row>18</xdr:row>
      <xdr:rowOff>9970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42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20147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1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106591</xdr:rowOff>
    </xdr:from>
    <xdr:to>
      <xdr:col>22</xdr:col>
      <xdr:colOff>165100</xdr:colOff>
      <xdr:row>18</xdr:row>
      <xdr:rowOff>36741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8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46918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37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110960</xdr:rowOff>
    </xdr:from>
    <xdr:to>
      <xdr:col>19</xdr:col>
      <xdr:colOff>38100</xdr:colOff>
      <xdr:row>18</xdr:row>
      <xdr:rowOff>41110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4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90145</xdr:rowOff>
    </xdr:from>
    <xdr:to>
      <xdr:col>15</xdr:col>
      <xdr:colOff>101600</xdr:colOff>
      <xdr:row>18</xdr:row>
      <xdr:rowOff>20295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2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30472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2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49602</xdr:rowOff>
    </xdr:from>
    <xdr:to>
      <xdr:col>29</xdr:col>
      <xdr:colOff>127000</xdr:colOff>
      <xdr:row>35</xdr:row>
      <xdr:rowOff>152734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59952"/>
          <a:ext cx="647700" cy="103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12635</xdr:rowOff>
    </xdr:from>
    <xdr:to>
      <xdr:col>26</xdr:col>
      <xdr:colOff>50800</xdr:colOff>
      <xdr:row>35</xdr:row>
      <xdr:rowOff>49602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22985"/>
          <a:ext cx="698500" cy="36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335059</xdr:rowOff>
    </xdr:from>
    <xdr:to>
      <xdr:col>22</xdr:col>
      <xdr:colOff>114300</xdr:colOff>
      <xdr:row>35</xdr:row>
      <xdr:rowOff>12635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02509"/>
          <a:ext cx="698500" cy="20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332773</xdr:rowOff>
    </xdr:from>
    <xdr:to>
      <xdr:col>18</xdr:col>
      <xdr:colOff>177800</xdr:colOff>
      <xdr:row>34</xdr:row>
      <xdr:rowOff>335059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00223"/>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101934</xdr:rowOff>
    </xdr:from>
    <xdr:to>
      <xdr:col>29</xdr:col>
      <xdr:colOff>177800</xdr:colOff>
      <xdr:row>35</xdr:row>
      <xdr:rowOff>203534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12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289911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5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341702</xdr:rowOff>
    </xdr:from>
    <xdr:to>
      <xdr:col>26</xdr:col>
      <xdr:colOff>101600</xdr:colOff>
      <xdr:row>35</xdr:row>
      <xdr:rowOff>100402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09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110579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304735</xdr:rowOff>
    </xdr:from>
    <xdr:to>
      <xdr:col>22</xdr:col>
      <xdr:colOff>165100</xdr:colOff>
      <xdr:row>35</xdr:row>
      <xdr:rowOff>63435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72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73612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284259</xdr:rowOff>
    </xdr:from>
    <xdr:to>
      <xdr:col>19</xdr:col>
      <xdr:colOff>38100</xdr:colOff>
      <xdr:row>35</xdr:row>
      <xdr:rowOff>42959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1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53136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281973</xdr:rowOff>
    </xdr:from>
    <xdr:to>
      <xdr:col>15</xdr:col>
      <xdr:colOff>101600</xdr:colOff>
      <xdr:row>35</xdr:row>
      <xdr:rowOff>40673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4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50850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1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90,536
89,770
682.92
65,837,963
60,848,510
4,026,112
29,828,047
35,982,302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86894</xdr:rowOff>
    </xdr:from>
    <xdr:to>
      <xdr:col>24</xdr:col>
      <xdr:colOff>63500</xdr:colOff>
      <xdr:row>34</xdr:row>
      <xdr:rowOff>145154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16194"/>
          <a:ext cx="838200" cy="5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105084</xdr:rowOff>
    </xdr:from>
    <xdr:to>
      <xdr:col>19</xdr:col>
      <xdr:colOff>177800</xdr:colOff>
      <xdr:row>34</xdr:row>
      <xdr:rowOff>145154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34384"/>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105084</xdr:rowOff>
    </xdr:from>
    <xdr:to>
      <xdr:col>15</xdr:col>
      <xdr:colOff>50800</xdr:colOff>
      <xdr:row>34</xdr:row>
      <xdr:rowOff>130932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34384"/>
          <a:ext cx="8890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92984</xdr:rowOff>
    </xdr:from>
    <xdr:to>
      <xdr:col>10</xdr:col>
      <xdr:colOff>114300</xdr:colOff>
      <xdr:row>34</xdr:row>
      <xdr:rowOff>130932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22284"/>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36094</xdr:rowOff>
    </xdr:from>
    <xdr:to>
      <xdr:col>24</xdr:col>
      <xdr:colOff>114300</xdr:colOff>
      <xdr:row>34</xdr:row>
      <xdr:rowOff>137694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58971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1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94354</xdr:rowOff>
    </xdr:from>
    <xdr:to>
      <xdr:col>20</xdr:col>
      <xdr:colOff>38100</xdr:colOff>
      <xdr:row>35</xdr:row>
      <xdr:rowOff>24504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2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41031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9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54284</xdr:rowOff>
    </xdr:from>
    <xdr:to>
      <xdr:col>15</xdr:col>
      <xdr:colOff>101600</xdr:colOff>
      <xdr:row>34</xdr:row>
      <xdr:rowOff>155884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5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80132</xdr:rowOff>
    </xdr:from>
    <xdr:to>
      <xdr:col>10</xdr:col>
      <xdr:colOff>165100</xdr:colOff>
      <xdr:row>35</xdr:row>
      <xdr:rowOff>10282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0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26809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8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42184</xdr:rowOff>
    </xdr:from>
    <xdr:to>
      <xdr:col>6</xdr:col>
      <xdr:colOff>38100</xdr:colOff>
      <xdr:row>34</xdr:row>
      <xdr:rowOff>143784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160311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4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145582</xdr:rowOff>
    </xdr:from>
    <xdr:to>
      <xdr:col>24</xdr:col>
      <xdr:colOff>63500</xdr:colOff>
      <xdr:row>57</xdr:row>
      <xdr:rowOff>170897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18232"/>
          <a:ext cx="838200" cy="2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153877</xdr:rowOff>
    </xdr:from>
    <xdr:to>
      <xdr:col>19</xdr:col>
      <xdr:colOff>177800</xdr:colOff>
      <xdr:row>57</xdr:row>
      <xdr:rowOff>170897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26527"/>
          <a:ext cx="889000" cy="1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153877</xdr:rowOff>
    </xdr:from>
    <xdr:to>
      <xdr:col>15</xdr:col>
      <xdr:colOff>50800</xdr:colOff>
      <xdr:row>57</xdr:row>
      <xdr:rowOff>166339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26527"/>
          <a:ext cx="8890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147933</xdr:rowOff>
    </xdr:from>
    <xdr:to>
      <xdr:col>10</xdr:col>
      <xdr:colOff>114300</xdr:colOff>
      <xdr:row>57</xdr:row>
      <xdr:rowOff>166339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20583"/>
          <a:ext cx="889000" cy="1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97114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94782</xdr:rowOff>
    </xdr:from>
    <xdr:to>
      <xdr:col>24</xdr:col>
      <xdr:colOff>114300</xdr:colOff>
      <xdr:row>58</xdr:row>
      <xdr:rowOff>24932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6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117659</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1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120097</xdr:rowOff>
    </xdr:from>
    <xdr:to>
      <xdr:col>20</xdr:col>
      <xdr:colOff>38100</xdr:colOff>
      <xdr:row>58</xdr:row>
      <xdr:rowOff>50247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9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66774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6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103077</xdr:rowOff>
    </xdr:from>
    <xdr:to>
      <xdr:col>15</xdr:col>
      <xdr:colOff>101600</xdr:colOff>
      <xdr:row>58</xdr:row>
      <xdr:rowOff>33227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7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49754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5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115539</xdr:rowOff>
    </xdr:from>
    <xdr:to>
      <xdr:col>10</xdr:col>
      <xdr:colOff>165100</xdr:colOff>
      <xdr:row>58</xdr:row>
      <xdr:rowOff>45689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62216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6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97133</xdr:rowOff>
    </xdr:from>
    <xdr:to>
      <xdr:col>6</xdr:col>
      <xdr:colOff>38100</xdr:colOff>
      <xdr:row>58</xdr:row>
      <xdr:rowOff>27283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6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43810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124155</xdr:rowOff>
    </xdr:from>
    <xdr:to>
      <xdr:col>24</xdr:col>
      <xdr:colOff>63500</xdr:colOff>
      <xdr:row>77</xdr:row>
      <xdr:rowOff>169684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25805"/>
          <a:ext cx="8382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169684</xdr:rowOff>
    </xdr:from>
    <xdr:to>
      <xdr:col>19</xdr:col>
      <xdr:colOff>177800</xdr:colOff>
      <xdr:row>78</xdr:row>
      <xdr:rowOff>4178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7133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128118</xdr:rowOff>
    </xdr:from>
    <xdr:to>
      <xdr:col>15</xdr:col>
      <xdr:colOff>50800</xdr:colOff>
      <xdr:row>78</xdr:row>
      <xdr:rowOff>4178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329768"/>
          <a:ext cx="889000" cy="4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128118</xdr:rowOff>
    </xdr:from>
    <xdr:to>
      <xdr:col>10</xdr:col>
      <xdr:colOff>114300</xdr:colOff>
      <xdr:row>78</xdr:row>
      <xdr:rowOff>44831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329768"/>
          <a:ext cx="889000" cy="8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73355</xdr:rowOff>
    </xdr:from>
    <xdr:to>
      <xdr:col>24</xdr:col>
      <xdr:colOff>114300</xdr:colOff>
      <xdr:row>78</xdr:row>
      <xdr:rowOff>3505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96232</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118884</xdr:rowOff>
    </xdr:from>
    <xdr:to>
      <xdr:col>20</xdr:col>
      <xdr:colOff>38100</xdr:colOff>
      <xdr:row>78</xdr:row>
      <xdr:rowOff>49034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65561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9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124828</xdr:rowOff>
    </xdr:from>
    <xdr:to>
      <xdr:col>15</xdr:col>
      <xdr:colOff>101600</xdr:colOff>
      <xdr:row>78</xdr:row>
      <xdr:rowOff>54978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71505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10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77318</xdr:rowOff>
    </xdr:from>
    <xdr:to>
      <xdr:col>10</xdr:col>
      <xdr:colOff>165100</xdr:colOff>
      <xdr:row>78</xdr:row>
      <xdr:rowOff>7468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2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23995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0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165481</xdr:rowOff>
    </xdr:from>
    <xdr:to>
      <xdr:col>6</xdr:col>
      <xdr:colOff>38100</xdr:colOff>
      <xdr:row>78</xdr:row>
      <xdr:rowOff>95631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86758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26739</xdr:rowOff>
    </xdr:from>
    <xdr:to>
      <xdr:col>24</xdr:col>
      <xdr:colOff>63500</xdr:colOff>
      <xdr:row>94</xdr:row>
      <xdr:rowOff>147929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143039"/>
          <a:ext cx="838200" cy="12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147929</xdr:rowOff>
    </xdr:from>
    <xdr:to>
      <xdr:col>19</xdr:col>
      <xdr:colOff>177800</xdr:colOff>
      <xdr:row>95</xdr:row>
      <xdr:rowOff>147146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264229"/>
          <a:ext cx="889000" cy="1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122816</xdr:rowOff>
    </xdr:from>
    <xdr:to>
      <xdr:col>15</xdr:col>
      <xdr:colOff>50800</xdr:colOff>
      <xdr:row>95</xdr:row>
      <xdr:rowOff>147146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239116"/>
          <a:ext cx="889000" cy="19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122816</xdr:rowOff>
    </xdr:from>
    <xdr:to>
      <xdr:col>10</xdr:col>
      <xdr:colOff>114300</xdr:colOff>
      <xdr:row>96</xdr:row>
      <xdr:rowOff>129544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239116"/>
          <a:ext cx="889000" cy="34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74879</xdr:rowOff>
    </xdr:from>
    <xdr:to>
      <xdr:col>6</xdr:col>
      <xdr:colOff>38100</xdr:colOff>
      <xdr:row>100</xdr:row>
      <xdr:rowOff>5029</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70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167606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71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147389</xdr:rowOff>
    </xdr:from>
    <xdr:to>
      <xdr:col>24</xdr:col>
      <xdr:colOff>114300</xdr:colOff>
      <xdr:row>94</xdr:row>
      <xdr:rowOff>77539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09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170266</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9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97129</xdr:rowOff>
    </xdr:from>
    <xdr:to>
      <xdr:col>20</xdr:col>
      <xdr:colOff>38100</xdr:colOff>
      <xdr:row>95</xdr:row>
      <xdr:rowOff>27279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43806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98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96346</xdr:rowOff>
    </xdr:from>
    <xdr:to>
      <xdr:col>15</xdr:col>
      <xdr:colOff>101600</xdr:colOff>
      <xdr:row>96</xdr:row>
      <xdr:rowOff>26496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8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43023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15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72016</xdr:rowOff>
    </xdr:from>
    <xdr:to>
      <xdr:col>10</xdr:col>
      <xdr:colOff>165100</xdr:colOff>
      <xdr:row>95</xdr:row>
      <xdr:rowOff>2166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1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18693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96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78744</xdr:rowOff>
    </xdr:from>
    <xdr:to>
      <xdr:col>6</xdr:col>
      <xdr:colOff>38100</xdr:colOff>
      <xdr:row>97</xdr:row>
      <xdr:rowOff>8894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5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25421</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31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154460</xdr:rowOff>
    </xdr:from>
    <xdr:to>
      <xdr:col>55</xdr:col>
      <xdr:colOff>0</xdr:colOff>
      <xdr:row>37</xdr:row>
      <xdr:rowOff>13162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26660"/>
          <a:ext cx="838200" cy="3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141712</xdr:rowOff>
    </xdr:from>
    <xdr:to>
      <xdr:col>50</xdr:col>
      <xdr:colOff>114300</xdr:colOff>
      <xdr:row>36</xdr:row>
      <xdr:rowOff>154460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13912"/>
          <a:ext cx="8890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141712</xdr:rowOff>
    </xdr:from>
    <xdr:to>
      <xdr:col>45</xdr:col>
      <xdr:colOff>177800</xdr:colOff>
      <xdr:row>37</xdr:row>
      <xdr:rowOff>72103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13912"/>
          <a:ext cx="8890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134953</xdr:rowOff>
    </xdr:from>
    <xdr:to>
      <xdr:col>41</xdr:col>
      <xdr:colOff>50800</xdr:colOff>
      <xdr:row>37</xdr:row>
      <xdr:rowOff>72103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21353"/>
          <a:ext cx="889000" cy="79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74310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133812</xdr:rowOff>
    </xdr:from>
    <xdr:to>
      <xdr:col>55</xdr:col>
      <xdr:colOff>50800</xdr:colOff>
      <xdr:row>37</xdr:row>
      <xdr:rowOff>63962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0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112239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8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103660</xdr:rowOff>
    </xdr:from>
    <xdr:to>
      <xdr:col>50</xdr:col>
      <xdr:colOff>165100</xdr:colOff>
      <xdr:row>37</xdr:row>
      <xdr:rowOff>33810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7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24937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6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90912</xdr:rowOff>
    </xdr:from>
    <xdr:to>
      <xdr:col>46</xdr:col>
      <xdr:colOff>38100</xdr:colOff>
      <xdr:row>37</xdr:row>
      <xdr:rowOff>21062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6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12189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21303</xdr:rowOff>
    </xdr:from>
    <xdr:to>
      <xdr:col>41</xdr:col>
      <xdr:colOff>101600</xdr:colOff>
      <xdr:row>37</xdr:row>
      <xdr:rowOff>122903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6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114030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5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84153</xdr:rowOff>
    </xdr:from>
    <xdr:to>
      <xdr:col>36</xdr:col>
      <xdr:colOff>165100</xdr:colOff>
      <xdr:row>33</xdr:row>
      <xdr:rowOff>14303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7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5430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6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79883</xdr:rowOff>
    </xdr:from>
    <xdr:to>
      <xdr:col>55</xdr:col>
      <xdr:colOff>0</xdr:colOff>
      <xdr:row>53</xdr:row>
      <xdr:rowOff>118614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8995283"/>
          <a:ext cx="838200" cy="2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118614</xdr:rowOff>
    </xdr:from>
    <xdr:to>
      <xdr:col>50</xdr:col>
      <xdr:colOff>114300</xdr:colOff>
      <xdr:row>54</xdr:row>
      <xdr:rowOff>108012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205464"/>
          <a:ext cx="889000" cy="16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139842</xdr:rowOff>
    </xdr:from>
    <xdr:to>
      <xdr:col>45</xdr:col>
      <xdr:colOff>177800</xdr:colOff>
      <xdr:row>54</xdr:row>
      <xdr:rowOff>108012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055242"/>
          <a:ext cx="889000" cy="3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139842</xdr:rowOff>
    </xdr:from>
    <xdr:to>
      <xdr:col>41</xdr:col>
      <xdr:colOff>50800</xdr:colOff>
      <xdr:row>53</xdr:row>
      <xdr:rowOff>90616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055242"/>
          <a:ext cx="889000" cy="1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29083</xdr:rowOff>
    </xdr:from>
    <xdr:to>
      <xdr:col>55</xdr:col>
      <xdr:colOff>50800</xdr:colOff>
      <xdr:row>52</xdr:row>
      <xdr:rowOff>130683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894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51960</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79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67814</xdr:rowOff>
    </xdr:from>
    <xdr:to>
      <xdr:col>50</xdr:col>
      <xdr:colOff>165100</xdr:colOff>
      <xdr:row>53</xdr:row>
      <xdr:rowOff>169414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15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14491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92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57212</xdr:rowOff>
    </xdr:from>
    <xdr:to>
      <xdr:col>46</xdr:col>
      <xdr:colOff>38100</xdr:colOff>
      <xdr:row>54</xdr:row>
      <xdr:rowOff>158812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31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3889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09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89042</xdr:rowOff>
    </xdr:from>
    <xdr:to>
      <xdr:col>41</xdr:col>
      <xdr:colOff>101600</xdr:colOff>
      <xdr:row>53</xdr:row>
      <xdr:rowOff>19192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0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35719</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877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39816</xdr:rowOff>
    </xdr:from>
    <xdr:to>
      <xdr:col>36</xdr:col>
      <xdr:colOff>165100</xdr:colOff>
      <xdr:row>53</xdr:row>
      <xdr:rowOff>141416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1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157943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90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30944</xdr:rowOff>
    </xdr:from>
    <xdr:to>
      <xdr:col>55</xdr:col>
      <xdr:colOff>0</xdr:colOff>
      <xdr:row>75</xdr:row>
      <xdr:rowOff>32029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718244"/>
          <a:ext cx="838200" cy="17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32029</xdr:rowOff>
    </xdr:from>
    <xdr:to>
      <xdr:col>50</xdr:col>
      <xdr:colOff>114300</xdr:colOff>
      <xdr:row>76</xdr:row>
      <xdr:rowOff>107086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890779"/>
          <a:ext cx="889000" cy="2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9227</xdr:rowOff>
    </xdr:from>
    <xdr:to>
      <xdr:col>45</xdr:col>
      <xdr:colOff>177800</xdr:colOff>
      <xdr:row>76</xdr:row>
      <xdr:rowOff>107086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696527"/>
          <a:ext cx="889000" cy="4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116345</xdr:rowOff>
    </xdr:from>
    <xdr:to>
      <xdr:col>41</xdr:col>
      <xdr:colOff>50800</xdr:colOff>
      <xdr:row>74</xdr:row>
      <xdr:rowOff>9227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632195"/>
          <a:ext cx="889000" cy="6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151594</xdr:rowOff>
    </xdr:from>
    <xdr:to>
      <xdr:col>55</xdr:col>
      <xdr:colOff>50800</xdr:colOff>
      <xdr:row>74</xdr:row>
      <xdr:rowOff>81744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6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3021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51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152679</xdr:rowOff>
    </xdr:from>
    <xdr:to>
      <xdr:col>50</xdr:col>
      <xdr:colOff>165100</xdr:colOff>
      <xdr:row>75</xdr:row>
      <xdr:rowOff>82829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8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99356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61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56286</xdr:rowOff>
    </xdr:from>
    <xdr:to>
      <xdr:col>46</xdr:col>
      <xdr:colOff>38100</xdr:colOff>
      <xdr:row>76</xdr:row>
      <xdr:rowOff>157886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0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2963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86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129877</xdr:rowOff>
    </xdr:from>
    <xdr:to>
      <xdr:col>41</xdr:col>
      <xdr:colOff>101600</xdr:colOff>
      <xdr:row>74</xdr:row>
      <xdr:rowOff>60027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6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76554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42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65545</xdr:rowOff>
    </xdr:from>
    <xdr:to>
      <xdr:col>36</xdr:col>
      <xdr:colOff>165100</xdr:colOff>
      <xdr:row>73</xdr:row>
      <xdr:rowOff>167145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5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12222</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35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80404</xdr:rowOff>
    </xdr:from>
    <xdr:to>
      <xdr:col>55</xdr:col>
      <xdr:colOff>0</xdr:colOff>
      <xdr:row>96</xdr:row>
      <xdr:rowOff>27863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368154"/>
          <a:ext cx="838200" cy="1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27863</xdr:rowOff>
    </xdr:from>
    <xdr:to>
      <xdr:col>50</xdr:col>
      <xdr:colOff>114300</xdr:colOff>
      <xdr:row>96</xdr:row>
      <xdr:rowOff>69241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487063"/>
          <a:ext cx="889000" cy="4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69241</xdr:rowOff>
    </xdr:from>
    <xdr:to>
      <xdr:col>45</xdr:col>
      <xdr:colOff>177800</xdr:colOff>
      <xdr:row>96</xdr:row>
      <xdr:rowOff>86589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28441"/>
          <a:ext cx="889000" cy="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86589</xdr:rowOff>
    </xdr:from>
    <xdr:to>
      <xdr:col>41</xdr:col>
      <xdr:colOff>50800</xdr:colOff>
      <xdr:row>96</xdr:row>
      <xdr:rowOff>125388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545789"/>
          <a:ext cx="889000" cy="3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29604</xdr:rowOff>
    </xdr:from>
    <xdr:to>
      <xdr:col>55</xdr:col>
      <xdr:colOff>50800</xdr:colOff>
      <xdr:row>95</xdr:row>
      <xdr:rowOff>131204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1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52481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6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148513</xdr:rowOff>
    </xdr:from>
    <xdr:to>
      <xdr:col>50</xdr:col>
      <xdr:colOff>165100</xdr:colOff>
      <xdr:row>96</xdr:row>
      <xdr:rowOff>78663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3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95190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1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18441</xdr:rowOff>
    </xdr:from>
    <xdr:to>
      <xdr:col>46</xdr:col>
      <xdr:colOff>38100</xdr:colOff>
      <xdr:row>96</xdr:row>
      <xdr:rowOff>120041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7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136568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35789</xdr:rowOff>
    </xdr:from>
    <xdr:to>
      <xdr:col>41</xdr:col>
      <xdr:colOff>101600</xdr:colOff>
      <xdr:row>96</xdr:row>
      <xdr:rowOff>137389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9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153916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74588</xdr:rowOff>
    </xdr:from>
    <xdr:to>
      <xdr:col>36</xdr:col>
      <xdr:colOff>165100</xdr:colOff>
      <xdr:row>97</xdr:row>
      <xdr:rowOff>4738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167315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12402</xdr:rowOff>
    </xdr:from>
    <xdr:to>
      <xdr:col>85</xdr:col>
      <xdr:colOff>127000</xdr:colOff>
      <xdr:row>39</xdr:row>
      <xdr:rowOff>29210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698952"/>
          <a:ext cx="838200" cy="1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124112</xdr:rowOff>
    </xdr:from>
    <xdr:to>
      <xdr:col>81</xdr:col>
      <xdr:colOff>50800</xdr:colOff>
      <xdr:row>39</xdr:row>
      <xdr:rowOff>29210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639212"/>
          <a:ext cx="889000" cy="7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87013</xdr:rowOff>
    </xdr:from>
    <xdr:to>
      <xdr:col>76</xdr:col>
      <xdr:colOff>114300</xdr:colOff>
      <xdr:row>38</xdr:row>
      <xdr:rowOff>124112</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02113"/>
          <a:ext cx="889000" cy="3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87013</xdr:rowOff>
    </xdr:from>
    <xdr:to>
      <xdr:col>71</xdr:col>
      <xdr:colOff>177800</xdr:colOff>
      <xdr:row>38</xdr:row>
      <xdr:rowOff>127736</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602113"/>
          <a:ext cx="8890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93932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78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133052</xdr:rowOff>
    </xdr:from>
    <xdr:to>
      <xdr:col>85</xdr:col>
      <xdr:colOff>177800</xdr:colOff>
      <xdr:row>39</xdr:row>
      <xdr:rowOff>63202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4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92429</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43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149860</xdr:rowOff>
    </xdr:from>
    <xdr:to>
      <xdr:col>81</xdr:col>
      <xdr:colOff>101600</xdr:colOff>
      <xdr:row>39</xdr:row>
      <xdr:rowOff>80010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96537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4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73312</xdr:rowOff>
    </xdr:from>
    <xdr:to>
      <xdr:col>76</xdr:col>
      <xdr:colOff>165100</xdr:colOff>
      <xdr:row>39</xdr:row>
      <xdr:rowOff>3462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19989</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25111" y="636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36213</xdr:rowOff>
    </xdr:from>
    <xdr:to>
      <xdr:col>72</xdr:col>
      <xdr:colOff>38100</xdr:colOff>
      <xdr:row>38</xdr:row>
      <xdr:rowOff>137813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5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154340</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36111" y="63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76936</xdr:rowOff>
    </xdr:from>
    <xdr:to>
      <xdr:col>67</xdr:col>
      <xdr:colOff>101600</xdr:colOff>
      <xdr:row>39</xdr:row>
      <xdr:rowOff>7086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59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23614</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47111" y="636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54140</xdr:rowOff>
    </xdr:from>
    <xdr:to>
      <xdr:col>85</xdr:col>
      <xdr:colOff>127000</xdr:colOff>
      <xdr:row>75</xdr:row>
      <xdr:rowOff>110655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912890"/>
          <a:ext cx="8382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20307</xdr:rowOff>
    </xdr:from>
    <xdr:to>
      <xdr:col>81</xdr:col>
      <xdr:colOff>50800</xdr:colOff>
      <xdr:row>75</xdr:row>
      <xdr:rowOff>54140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879057"/>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156413</xdr:rowOff>
    </xdr:from>
    <xdr:to>
      <xdr:col>76</xdr:col>
      <xdr:colOff>114300</xdr:colOff>
      <xdr:row>75</xdr:row>
      <xdr:rowOff>20307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843713"/>
          <a:ext cx="889000" cy="3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156413</xdr:rowOff>
    </xdr:from>
    <xdr:to>
      <xdr:col>71</xdr:col>
      <xdr:colOff>177800</xdr:colOff>
      <xdr:row>74</xdr:row>
      <xdr:rowOff>166840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843713"/>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96474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59855</xdr:rowOff>
    </xdr:from>
    <xdr:to>
      <xdr:col>85</xdr:col>
      <xdr:colOff>177800</xdr:colOff>
      <xdr:row>75</xdr:row>
      <xdr:rowOff>161455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82732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77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3340</xdr:rowOff>
    </xdr:from>
    <xdr:to>
      <xdr:col>81</xdr:col>
      <xdr:colOff>101600</xdr:colOff>
      <xdr:row>75</xdr:row>
      <xdr:rowOff>104940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8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121467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6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140957</xdr:rowOff>
    </xdr:from>
    <xdr:to>
      <xdr:col>76</xdr:col>
      <xdr:colOff>165100</xdr:colOff>
      <xdr:row>75</xdr:row>
      <xdr:rowOff>71107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8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87634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6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105613</xdr:rowOff>
    </xdr:from>
    <xdr:to>
      <xdr:col>72</xdr:col>
      <xdr:colOff>38100</xdr:colOff>
      <xdr:row>75</xdr:row>
      <xdr:rowOff>35763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7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52290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5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116040</xdr:rowOff>
    </xdr:from>
    <xdr:to>
      <xdr:col>67</xdr:col>
      <xdr:colOff>101600</xdr:colOff>
      <xdr:row>75</xdr:row>
      <xdr:rowOff>46190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62717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5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70270</xdr:rowOff>
    </xdr:from>
    <xdr:to>
      <xdr:col>85</xdr:col>
      <xdr:colOff>127000</xdr:colOff>
      <xdr:row>97</xdr:row>
      <xdr:rowOff>40250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529470"/>
          <a:ext cx="838200" cy="14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70270</xdr:rowOff>
    </xdr:from>
    <xdr:to>
      <xdr:col>81</xdr:col>
      <xdr:colOff>50800</xdr:colOff>
      <xdr:row>97</xdr:row>
      <xdr:rowOff>19941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529470"/>
          <a:ext cx="889000" cy="12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94126</xdr:rowOff>
    </xdr:from>
    <xdr:to>
      <xdr:col>76</xdr:col>
      <xdr:colOff>114300</xdr:colOff>
      <xdr:row>97</xdr:row>
      <xdr:rowOff>19941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553326"/>
          <a:ext cx="889000" cy="9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94126</xdr:rowOff>
    </xdr:from>
    <xdr:to>
      <xdr:col>71</xdr:col>
      <xdr:colOff>177800</xdr:colOff>
      <xdr:row>97</xdr:row>
      <xdr:rowOff>12506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53326"/>
          <a:ext cx="889000" cy="8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28163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160900</xdr:rowOff>
    </xdr:from>
    <xdr:to>
      <xdr:col>85</xdr:col>
      <xdr:colOff>177800</xdr:colOff>
      <xdr:row>97</xdr:row>
      <xdr:rowOff>91050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2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12327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19470</xdr:rowOff>
    </xdr:from>
    <xdr:to>
      <xdr:col>81</xdr:col>
      <xdr:colOff>101600</xdr:colOff>
      <xdr:row>96</xdr:row>
      <xdr:rowOff>121070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137597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25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140591</xdr:rowOff>
    </xdr:from>
    <xdr:to>
      <xdr:col>76</xdr:col>
      <xdr:colOff>165100</xdr:colOff>
      <xdr:row>97</xdr:row>
      <xdr:rowOff>70741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87268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7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43326</xdr:rowOff>
    </xdr:from>
    <xdr:to>
      <xdr:col>72</xdr:col>
      <xdr:colOff>38100</xdr:colOff>
      <xdr:row>96</xdr:row>
      <xdr:rowOff>144926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0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161453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27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133156</xdr:rowOff>
    </xdr:from>
    <xdr:to>
      <xdr:col>67</xdr:col>
      <xdr:colOff>101600</xdr:colOff>
      <xdr:row>97</xdr:row>
      <xdr:rowOff>63306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5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79833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3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153162</xdr:rowOff>
    </xdr:from>
    <xdr:to>
      <xdr:col>116</xdr:col>
      <xdr:colOff>63500</xdr:colOff>
      <xdr:row>36</xdr:row>
      <xdr:rowOff>171323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325362"/>
          <a:ext cx="8382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95758</xdr:rowOff>
    </xdr:from>
    <xdr:to>
      <xdr:col>111</xdr:col>
      <xdr:colOff>177800</xdr:colOff>
      <xdr:row>36</xdr:row>
      <xdr:rowOff>171323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267958"/>
          <a:ext cx="889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95758</xdr:rowOff>
    </xdr:from>
    <xdr:to>
      <xdr:col>107</xdr:col>
      <xdr:colOff>50800</xdr:colOff>
      <xdr:row>37</xdr:row>
      <xdr:rowOff>19558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267958"/>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19558</xdr:rowOff>
    </xdr:from>
    <xdr:to>
      <xdr:col>102</xdr:col>
      <xdr:colOff>114300</xdr:colOff>
      <xdr:row>37</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363208"/>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102362</xdr:rowOff>
    </xdr:from>
    <xdr:to>
      <xdr:col>116</xdr:col>
      <xdr:colOff>114300</xdr:colOff>
      <xdr:row>37</xdr:row>
      <xdr:rowOff>32512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125239</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12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120523</xdr:rowOff>
    </xdr:from>
    <xdr:to>
      <xdr:col>112</xdr:col>
      <xdr:colOff>38100</xdr:colOff>
      <xdr:row>37</xdr:row>
      <xdr:rowOff>50673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2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67200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06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44958</xdr:rowOff>
    </xdr:from>
    <xdr:to>
      <xdr:col>107</xdr:col>
      <xdr:colOff>101600</xdr:colOff>
      <xdr:row>36</xdr:row>
      <xdr:rowOff>146558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2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163085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99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140208</xdr:rowOff>
    </xdr:from>
    <xdr:to>
      <xdr:col>102</xdr:col>
      <xdr:colOff>165100</xdr:colOff>
      <xdr:row>37</xdr:row>
      <xdr:rowOff>70358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86885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08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146050</xdr:rowOff>
    </xdr:from>
    <xdr:to>
      <xdr:col>98</xdr:col>
      <xdr:colOff>38100</xdr:colOff>
      <xdr:row>37</xdr:row>
      <xdr:rowOff>76200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67327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138785</xdr:rowOff>
    </xdr:from>
    <xdr:to>
      <xdr:col>116</xdr:col>
      <xdr:colOff>63500</xdr:colOff>
      <xdr:row>58</xdr:row>
      <xdr:rowOff>138809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82885"/>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138809</xdr:rowOff>
    </xdr:from>
    <xdr:to>
      <xdr:col>111</xdr:col>
      <xdr:colOff>177800</xdr:colOff>
      <xdr:row>58</xdr:row>
      <xdr:rowOff>138809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29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138809</xdr:rowOff>
    </xdr:from>
    <xdr:to>
      <xdr:col>107</xdr:col>
      <xdr:colOff>50800</xdr:colOff>
      <xdr:row>58</xdr:row>
      <xdr:rowOff>138992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8290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138992</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83092"/>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87985</xdr:rowOff>
    </xdr:from>
    <xdr:to>
      <xdr:col>116</xdr:col>
      <xdr:colOff>114300</xdr:colOff>
      <xdr:row>59</xdr:row>
      <xdr:rowOff>18135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88009</xdr:rowOff>
    </xdr:from>
    <xdr:to>
      <xdr:col>112</xdr:col>
      <xdr:colOff>38100</xdr:colOff>
      <xdr:row>59</xdr:row>
      <xdr:rowOff>18159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9286</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88009</xdr:rowOff>
    </xdr:from>
    <xdr:to>
      <xdr:col>107</xdr:col>
      <xdr:colOff>101600</xdr:colOff>
      <xdr:row>59</xdr:row>
      <xdr:rowOff>18159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9286</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88192</xdr:rowOff>
    </xdr:from>
    <xdr:to>
      <xdr:col>102</xdr:col>
      <xdr:colOff>165100</xdr:colOff>
      <xdr:row>59</xdr:row>
      <xdr:rowOff>18342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9469</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25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75616</xdr:rowOff>
    </xdr:from>
    <xdr:to>
      <xdr:col>116</xdr:col>
      <xdr:colOff>63500</xdr:colOff>
      <xdr:row>71</xdr:row>
      <xdr:rowOff>158179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248566"/>
          <a:ext cx="838200" cy="8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158179</xdr:rowOff>
    </xdr:from>
    <xdr:to>
      <xdr:col>111</xdr:col>
      <xdr:colOff>177800</xdr:colOff>
      <xdr:row>72</xdr:row>
      <xdr:rowOff>35382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331129"/>
          <a:ext cx="889000" cy="4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35382</xdr:rowOff>
    </xdr:from>
    <xdr:to>
      <xdr:col>107</xdr:col>
      <xdr:colOff>50800</xdr:colOff>
      <xdr:row>72</xdr:row>
      <xdr:rowOff>70168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379782"/>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70168</xdr:rowOff>
    </xdr:from>
    <xdr:to>
      <xdr:col>102</xdr:col>
      <xdr:colOff>114300</xdr:colOff>
      <xdr:row>72</xdr:row>
      <xdr:rowOff>93523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414568"/>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36885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24816</xdr:rowOff>
    </xdr:from>
    <xdr:to>
      <xdr:col>116</xdr:col>
      <xdr:colOff>114300</xdr:colOff>
      <xdr:row>71</xdr:row>
      <xdr:rowOff>126416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19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111193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11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107379</xdr:rowOff>
    </xdr:from>
    <xdr:to>
      <xdr:col>112</xdr:col>
      <xdr:colOff>38100</xdr:colOff>
      <xdr:row>72</xdr:row>
      <xdr:rowOff>37529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28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54056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0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156032</xdr:rowOff>
    </xdr:from>
    <xdr:to>
      <xdr:col>107</xdr:col>
      <xdr:colOff>101600</xdr:colOff>
      <xdr:row>72</xdr:row>
      <xdr:rowOff>86182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32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102709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10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19368</xdr:rowOff>
    </xdr:from>
    <xdr:to>
      <xdr:col>102</xdr:col>
      <xdr:colOff>165100</xdr:colOff>
      <xdr:row>72</xdr:row>
      <xdr:rowOff>120968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3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137495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13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42723</xdr:rowOff>
    </xdr:from>
    <xdr:to>
      <xdr:col>98</xdr:col>
      <xdr:colOff>38100</xdr:colOff>
      <xdr:row>72</xdr:row>
      <xdr:rowOff>144323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38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160850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1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普通建設事業費は、住民一人当たり約</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千円の増となった。後世への負担を少しでも軽減するよう、交付税算入率の高い有利な市債を活用するなど、事業費の減少を目指すこととしている。</a:t>
          </a:r>
        </a:p>
        <a:p>
          <a:r>
            <a:rPr kumimoji="1" lang="ja-JP" altLang="en-US" sz="1300">
              <a:latin typeface="ＭＳ Ｐゴシック" panose="020B0600070205080204" pitchFamily="50" charset="-128"/>
              <a:ea typeface="ＭＳ Ｐゴシック" panose="020B0600070205080204" pitchFamily="50" charset="-128"/>
            </a:rPr>
            <a:t>　積立金は、住民一人当たり約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千円の減となった。これは、前年度に奨学金返還支援基金や産業人材確保・移住定住戦略基金へ積み立てを行ったことによるものである。</a:t>
          </a:r>
        </a:p>
        <a:p>
          <a:r>
            <a:rPr kumimoji="1" lang="ja-JP" altLang="en-US" sz="1300">
              <a:latin typeface="ＭＳ Ｐゴシック" panose="020B0600070205080204" pitchFamily="50" charset="-128"/>
              <a:ea typeface="ＭＳ Ｐゴシック" panose="020B0600070205080204" pitchFamily="50" charset="-128"/>
            </a:rPr>
            <a:t>　また、扶助費の増は、公定価格の増に伴う保育所運営経費の増や、制度改正による児童手当及び障害者支援事業の増によるものである。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90,536
89,770
682.92
65,837,963
60,848,510
4,026,112
29,828,047
35,982,302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119126</xdr:rowOff>
    </xdr:from>
    <xdr:to>
      <xdr:col>24</xdr:col>
      <xdr:colOff>63500</xdr:colOff>
      <xdr:row>35</xdr:row>
      <xdr:rowOff>146558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198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146558</xdr:rowOff>
    </xdr:from>
    <xdr:to>
      <xdr:col>19</xdr:col>
      <xdr:colOff>177800</xdr:colOff>
      <xdr:row>35</xdr:row>
      <xdr:rowOff>155702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47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155702</xdr:rowOff>
    </xdr:from>
    <xdr:to>
      <xdr:col>15</xdr:col>
      <xdr:colOff>50800</xdr:colOff>
      <xdr:row>36</xdr:row>
      <xdr:rowOff>12141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56452"/>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12141</xdr:rowOff>
    </xdr:from>
    <xdr:to>
      <xdr:col>10</xdr:col>
      <xdr:colOff>114300</xdr:colOff>
      <xdr:row>36</xdr:row>
      <xdr:rowOff>96723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84341"/>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68326</xdr:rowOff>
    </xdr:from>
    <xdr:to>
      <xdr:col>24</xdr:col>
      <xdr:colOff>114300</xdr:colOff>
      <xdr:row>35</xdr:row>
      <xdr:rowOff>169926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46753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95758</xdr:rowOff>
    </xdr:from>
    <xdr:to>
      <xdr:col>20</xdr:col>
      <xdr:colOff>38100</xdr:colOff>
      <xdr:row>36</xdr:row>
      <xdr:rowOff>25908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104902</xdr:rowOff>
    </xdr:from>
    <xdr:to>
      <xdr:col>15</xdr:col>
      <xdr:colOff>101600</xdr:colOff>
      <xdr:row>36</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26179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132791</xdr:rowOff>
    </xdr:from>
    <xdr:to>
      <xdr:col>10</xdr:col>
      <xdr:colOff>165100</xdr:colOff>
      <xdr:row>36</xdr:row>
      <xdr:rowOff>62941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54068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2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45923</xdr:rowOff>
    </xdr:from>
    <xdr:to>
      <xdr:col>6</xdr:col>
      <xdr:colOff>38100</xdr:colOff>
      <xdr:row>36</xdr:row>
      <xdr:rowOff>147523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138650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1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134455</xdr:rowOff>
    </xdr:from>
    <xdr:to>
      <xdr:col>24</xdr:col>
      <xdr:colOff>63500</xdr:colOff>
      <xdr:row>55</xdr:row>
      <xdr:rowOff>135382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64205"/>
          <a:ext cx="8382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134455</xdr:rowOff>
    </xdr:from>
    <xdr:to>
      <xdr:col>19</xdr:col>
      <xdr:colOff>177800</xdr:colOff>
      <xdr:row>55</xdr:row>
      <xdr:rowOff>153573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64205"/>
          <a:ext cx="889000" cy="1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66698</xdr:rowOff>
    </xdr:from>
    <xdr:to>
      <xdr:col>15</xdr:col>
      <xdr:colOff>50800</xdr:colOff>
      <xdr:row>55</xdr:row>
      <xdr:rowOff>153573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24998"/>
          <a:ext cx="889000" cy="25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91198</xdr:rowOff>
    </xdr:from>
    <xdr:to>
      <xdr:col>10</xdr:col>
      <xdr:colOff>114300</xdr:colOff>
      <xdr:row>54</xdr:row>
      <xdr:rowOff>66698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835148"/>
          <a:ext cx="889000" cy="48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76981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84582</xdr:rowOff>
    </xdr:from>
    <xdr:to>
      <xdr:col>24</xdr:col>
      <xdr:colOff>114300</xdr:colOff>
      <xdr:row>56</xdr:row>
      <xdr:rowOff>14732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107459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83655</xdr:rowOff>
    </xdr:from>
    <xdr:to>
      <xdr:col>20</xdr:col>
      <xdr:colOff>38100</xdr:colOff>
      <xdr:row>56</xdr:row>
      <xdr:rowOff>13805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1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30332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28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102773</xdr:rowOff>
    </xdr:from>
    <xdr:to>
      <xdr:col>15</xdr:col>
      <xdr:colOff>101600</xdr:colOff>
      <xdr:row>56</xdr:row>
      <xdr:rowOff>32923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49450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3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15898</xdr:rowOff>
    </xdr:from>
    <xdr:to>
      <xdr:col>10</xdr:col>
      <xdr:colOff>165100</xdr:colOff>
      <xdr:row>54</xdr:row>
      <xdr:rowOff>117498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7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134025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4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40398</xdr:rowOff>
    </xdr:from>
    <xdr:to>
      <xdr:col>6</xdr:col>
      <xdr:colOff>38100</xdr:colOff>
      <xdr:row>51</xdr:row>
      <xdr:rowOff>141998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7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158525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55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66091</xdr:rowOff>
    </xdr:from>
    <xdr:to>
      <xdr:col>24</xdr:col>
      <xdr:colOff>63500</xdr:colOff>
      <xdr:row>74</xdr:row>
      <xdr:rowOff>14372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81941"/>
          <a:ext cx="838200" cy="11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14372</xdr:rowOff>
    </xdr:from>
    <xdr:to>
      <xdr:col>19</xdr:col>
      <xdr:colOff>177800</xdr:colOff>
      <xdr:row>75</xdr:row>
      <xdr:rowOff>14235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01672"/>
          <a:ext cx="889000" cy="17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58821</xdr:rowOff>
    </xdr:from>
    <xdr:to>
      <xdr:col>15</xdr:col>
      <xdr:colOff>50800</xdr:colOff>
      <xdr:row>75</xdr:row>
      <xdr:rowOff>14235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746121"/>
          <a:ext cx="889000" cy="12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58821</xdr:rowOff>
    </xdr:from>
    <xdr:to>
      <xdr:col>10</xdr:col>
      <xdr:colOff>114300</xdr:colOff>
      <xdr:row>76</xdr:row>
      <xdr:rowOff>12297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46121"/>
          <a:ext cx="889000" cy="29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85635</xdr:rowOff>
    </xdr:from>
    <xdr:to>
      <xdr:col>6</xdr:col>
      <xdr:colOff>38100</xdr:colOff>
      <xdr:row>79</xdr:row>
      <xdr:rowOff>15785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5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6912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5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15291</xdr:rowOff>
    </xdr:from>
    <xdr:to>
      <xdr:col>24</xdr:col>
      <xdr:colOff>114300</xdr:colOff>
      <xdr:row>73</xdr:row>
      <xdr:rowOff>116891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3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38168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8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135022</xdr:rowOff>
    </xdr:from>
    <xdr:to>
      <xdr:col>20</xdr:col>
      <xdr:colOff>38100</xdr:colOff>
      <xdr:row>74</xdr:row>
      <xdr:rowOff>65172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5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81699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2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134885</xdr:rowOff>
    </xdr:from>
    <xdr:to>
      <xdr:col>15</xdr:col>
      <xdr:colOff>101600</xdr:colOff>
      <xdr:row>75</xdr:row>
      <xdr:rowOff>65035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81562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9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8021</xdr:rowOff>
    </xdr:from>
    <xdr:to>
      <xdr:col>10</xdr:col>
      <xdr:colOff>165100</xdr:colOff>
      <xdr:row>74</xdr:row>
      <xdr:rowOff>109621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9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126148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7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132947</xdr:rowOff>
    </xdr:from>
    <xdr:to>
      <xdr:col>6</xdr:col>
      <xdr:colOff>38100</xdr:colOff>
      <xdr:row>76</xdr:row>
      <xdr:rowOff>63097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9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79624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66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27366</xdr:rowOff>
    </xdr:from>
    <xdr:to>
      <xdr:col>24</xdr:col>
      <xdr:colOff>63500</xdr:colOff>
      <xdr:row>98</xdr:row>
      <xdr:rowOff>27595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2946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19483</xdr:rowOff>
    </xdr:from>
    <xdr:to>
      <xdr:col>19</xdr:col>
      <xdr:colOff>177800</xdr:colOff>
      <xdr:row>98</xdr:row>
      <xdr:rowOff>27595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21583"/>
          <a:ext cx="889000" cy="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19483</xdr:rowOff>
    </xdr:from>
    <xdr:to>
      <xdr:col>15</xdr:col>
      <xdr:colOff>50800</xdr:colOff>
      <xdr:row>98</xdr:row>
      <xdr:rowOff>34303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21583"/>
          <a:ext cx="889000" cy="1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34303</xdr:rowOff>
    </xdr:from>
    <xdr:to>
      <xdr:col>10</xdr:col>
      <xdr:colOff>114300</xdr:colOff>
      <xdr:row>98</xdr:row>
      <xdr:rowOff>69867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36403"/>
          <a:ext cx="8890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148016</xdr:rowOff>
    </xdr:from>
    <xdr:to>
      <xdr:col>24</xdr:col>
      <xdr:colOff>114300</xdr:colOff>
      <xdr:row>98</xdr:row>
      <xdr:rowOff>78166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7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107393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148245</xdr:rowOff>
    </xdr:from>
    <xdr:to>
      <xdr:col>20</xdr:col>
      <xdr:colOff>38100</xdr:colOff>
      <xdr:row>98</xdr:row>
      <xdr:rowOff>78395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94922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140133</xdr:rowOff>
    </xdr:from>
    <xdr:to>
      <xdr:col>15</xdr:col>
      <xdr:colOff>101600</xdr:colOff>
      <xdr:row>98</xdr:row>
      <xdr:rowOff>70283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86810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154953</xdr:rowOff>
    </xdr:from>
    <xdr:to>
      <xdr:col>10</xdr:col>
      <xdr:colOff>165100</xdr:colOff>
      <xdr:row>98</xdr:row>
      <xdr:rowOff>85103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101630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6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19067</xdr:rowOff>
    </xdr:from>
    <xdr:to>
      <xdr:col>6</xdr:col>
      <xdr:colOff>38100</xdr:colOff>
      <xdr:row>98</xdr:row>
      <xdr:rowOff>120667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2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111794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1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166116</xdr:rowOff>
    </xdr:from>
    <xdr:to>
      <xdr:col>55</xdr:col>
      <xdr:colOff>0</xdr:colOff>
      <xdr:row>38</xdr:row>
      <xdr:rowOff>167132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81216"/>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166116</xdr:rowOff>
    </xdr:from>
    <xdr:to>
      <xdr:col>50</xdr:col>
      <xdr:colOff>114300</xdr:colOff>
      <xdr:row>38</xdr:row>
      <xdr:rowOff>167640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8121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167259</xdr:rowOff>
    </xdr:from>
    <xdr:to>
      <xdr:col>45</xdr:col>
      <xdr:colOff>177800</xdr:colOff>
      <xdr:row>38</xdr:row>
      <xdr:rowOff>167640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8235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165989</xdr:rowOff>
    </xdr:from>
    <xdr:to>
      <xdr:col>41</xdr:col>
      <xdr:colOff>50800</xdr:colOff>
      <xdr:row>38</xdr:row>
      <xdr:rowOff>167259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81089"/>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116332</xdr:rowOff>
    </xdr:from>
    <xdr:to>
      <xdr:col>55</xdr:col>
      <xdr:colOff>50800</xdr:colOff>
      <xdr:row>39</xdr:row>
      <xdr:rowOff>46482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115316</xdr:rowOff>
    </xdr:from>
    <xdr:to>
      <xdr:col>50</xdr:col>
      <xdr:colOff>165100</xdr:colOff>
      <xdr:row>39</xdr:row>
      <xdr:rowOff>45466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36593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2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116840</xdr:rowOff>
    </xdr:from>
    <xdr:to>
      <xdr:col>46</xdr:col>
      <xdr:colOff>38100</xdr:colOff>
      <xdr:row>39</xdr:row>
      <xdr:rowOff>46990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38117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4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116459</xdr:rowOff>
    </xdr:from>
    <xdr:to>
      <xdr:col>41</xdr:col>
      <xdr:colOff>101600</xdr:colOff>
      <xdr:row>39</xdr:row>
      <xdr:rowOff>46609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37736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24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115189</xdr:rowOff>
    </xdr:from>
    <xdr:to>
      <xdr:col>36</xdr:col>
      <xdr:colOff>165100</xdr:colOff>
      <xdr:row>39</xdr:row>
      <xdr:rowOff>45339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36466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34696</xdr:rowOff>
    </xdr:from>
    <xdr:to>
      <xdr:col>55</xdr:col>
      <xdr:colOff>0</xdr:colOff>
      <xdr:row>54</xdr:row>
      <xdr:rowOff>114973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292996"/>
          <a:ext cx="838200" cy="8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34696</xdr:rowOff>
    </xdr:from>
    <xdr:to>
      <xdr:col>50</xdr:col>
      <xdr:colOff>114300</xdr:colOff>
      <xdr:row>54</xdr:row>
      <xdr:rowOff>98552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292996"/>
          <a:ext cx="8890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91504</xdr:rowOff>
    </xdr:from>
    <xdr:to>
      <xdr:col>45</xdr:col>
      <xdr:colOff>177800</xdr:colOff>
      <xdr:row>54</xdr:row>
      <xdr:rowOff>98552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349804"/>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144615</xdr:rowOff>
    </xdr:from>
    <xdr:to>
      <xdr:col>41</xdr:col>
      <xdr:colOff>50800</xdr:colOff>
      <xdr:row>54</xdr:row>
      <xdr:rowOff>91504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231465"/>
          <a:ext cx="889000" cy="1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116247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64173</xdr:rowOff>
    </xdr:from>
    <xdr:to>
      <xdr:col>55</xdr:col>
      <xdr:colOff>50800</xdr:colOff>
      <xdr:row>54</xdr:row>
      <xdr:rowOff>165773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2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87050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7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155346</xdr:rowOff>
    </xdr:from>
    <xdr:to>
      <xdr:col>50</xdr:col>
      <xdr:colOff>165100</xdr:colOff>
      <xdr:row>54</xdr:row>
      <xdr:rowOff>85496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2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102023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01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47752</xdr:rowOff>
    </xdr:from>
    <xdr:to>
      <xdr:col>46</xdr:col>
      <xdr:colOff>38100</xdr:colOff>
      <xdr:row>54</xdr:row>
      <xdr:rowOff>149352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0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165879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0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40704</xdr:rowOff>
    </xdr:from>
    <xdr:to>
      <xdr:col>41</xdr:col>
      <xdr:colOff>101600</xdr:colOff>
      <xdr:row>54</xdr:row>
      <xdr:rowOff>142304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2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158831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07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93815</xdr:rowOff>
    </xdr:from>
    <xdr:to>
      <xdr:col>36</xdr:col>
      <xdr:colOff>165100</xdr:colOff>
      <xdr:row>54</xdr:row>
      <xdr:rowOff>23965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1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40492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95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26048</xdr:rowOff>
    </xdr:from>
    <xdr:to>
      <xdr:col>55</xdr:col>
      <xdr:colOff>0</xdr:colOff>
      <xdr:row>75</xdr:row>
      <xdr:rowOff>44336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88479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83617</xdr:rowOff>
    </xdr:from>
    <xdr:to>
      <xdr:col>50</xdr:col>
      <xdr:colOff>114300</xdr:colOff>
      <xdr:row>75</xdr:row>
      <xdr:rowOff>44336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599467"/>
          <a:ext cx="889000" cy="30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83617</xdr:rowOff>
    </xdr:from>
    <xdr:to>
      <xdr:col>45</xdr:col>
      <xdr:colOff>177800</xdr:colOff>
      <xdr:row>75</xdr:row>
      <xdr:rowOff>71958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599467"/>
          <a:ext cx="889000" cy="3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23914</xdr:rowOff>
    </xdr:from>
    <xdr:to>
      <xdr:col>41</xdr:col>
      <xdr:colOff>50800</xdr:colOff>
      <xdr:row>75</xdr:row>
      <xdr:rowOff>71958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539764"/>
          <a:ext cx="889000" cy="39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54335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146698</xdr:rowOff>
    </xdr:from>
    <xdr:to>
      <xdr:col>55</xdr:col>
      <xdr:colOff>50800</xdr:colOff>
      <xdr:row>75</xdr:row>
      <xdr:rowOff>76848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8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169575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8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164986</xdr:rowOff>
    </xdr:from>
    <xdr:to>
      <xdr:col>50</xdr:col>
      <xdr:colOff>165100</xdr:colOff>
      <xdr:row>75</xdr:row>
      <xdr:rowOff>95136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8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111663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6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32817</xdr:rowOff>
    </xdr:from>
    <xdr:to>
      <xdr:col>46</xdr:col>
      <xdr:colOff>38100</xdr:colOff>
      <xdr:row>73</xdr:row>
      <xdr:rowOff>134417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54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150944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3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21158</xdr:rowOff>
    </xdr:from>
    <xdr:to>
      <xdr:col>41</xdr:col>
      <xdr:colOff>101600</xdr:colOff>
      <xdr:row>75</xdr:row>
      <xdr:rowOff>122758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8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139285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5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144564</xdr:rowOff>
    </xdr:from>
    <xdr:to>
      <xdr:col>36</xdr:col>
      <xdr:colOff>165100</xdr:colOff>
      <xdr:row>73</xdr:row>
      <xdr:rowOff>74714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4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91241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26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99333</xdr:rowOff>
    </xdr:from>
    <xdr:to>
      <xdr:col>55</xdr:col>
      <xdr:colOff>0</xdr:colOff>
      <xdr:row>92</xdr:row>
      <xdr:rowOff>134443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872733"/>
          <a:ext cx="838200" cy="3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99333</xdr:rowOff>
    </xdr:from>
    <xdr:to>
      <xdr:col>50</xdr:col>
      <xdr:colOff>114300</xdr:colOff>
      <xdr:row>93</xdr:row>
      <xdr:rowOff>130614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872733"/>
          <a:ext cx="889000" cy="20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110477</xdr:rowOff>
    </xdr:from>
    <xdr:to>
      <xdr:col>45</xdr:col>
      <xdr:colOff>177800</xdr:colOff>
      <xdr:row>93</xdr:row>
      <xdr:rowOff>130614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055327"/>
          <a:ext cx="889000" cy="2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110477</xdr:rowOff>
    </xdr:from>
    <xdr:to>
      <xdr:col>41</xdr:col>
      <xdr:colOff>50800</xdr:colOff>
      <xdr:row>93</xdr:row>
      <xdr:rowOff>151454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055327"/>
          <a:ext cx="889000" cy="4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128192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83643</xdr:rowOff>
    </xdr:from>
    <xdr:to>
      <xdr:col>55</xdr:col>
      <xdr:colOff>50800</xdr:colOff>
      <xdr:row>93</xdr:row>
      <xdr:rowOff>13793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8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106520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70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48533</xdr:rowOff>
    </xdr:from>
    <xdr:to>
      <xdr:col>50</xdr:col>
      <xdr:colOff>165100</xdr:colOff>
      <xdr:row>92</xdr:row>
      <xdr:rowOff>150133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8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166660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59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79814</xdr:rowOff>
    </xdr:from>
    <xdr:to>
      <xdr:col>46</xdr:col>
      <xdr:colOff>38100</xdr:colOff>
      <xdr:row>94</xdr:row>
      <xdr:rowOff>9964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0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26491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7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59677</xdr:rowOff>
    </xdr:from>
    <xdr:to>
      <xdr:col>41</xdr:col>
      <xdr:colOff>101600</xdr:colOff>
      <xdr:row>93</xdr:row>
      <xdr:rowOff>161277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0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6354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7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100654</xdr:rowOff>
    </xdr:from>
    <xdr:to>
      <xdr:col>36</xdr:col>
      <xdr:colOff>165100</xdr:colOff>
      <xdr:row>94</xdr:row>
      <xdr:rowOff>30804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04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47331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82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99504</xdr:rowOff>
    </xdr:from>
    <xdr:to>
      <xdr:col>85</xdr:col>
      <xdr:colOff>127000</xdr:colOff>
      <xdr:row>36</xdr:row>
      <xdr:rowOff>42850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28804"/>
          <a:ext cx="838200" cy="2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42850</xdr:rowOff>
    </xdr:from>
    <xdr:to>
      <xdr:col>81</xdr:col>
      <xdr:colOff>50800</xdr:colOff>
      <xdr:row>36</xdr:row>
      <xdr:rowOff>126746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15050"/>
          <a:ext cx="8890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111430</xdr:rowOff>
    </xdr:from>
    <xdr:to>
      <xdr:col>76</xdr:col>
      <xdr:colOff>114300</xdr:colOff>
      <xdr:row>36</xdr:row>
      <xdr:rowOff>126746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83630"/>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111430</xdr:rowOff>
    </xdr:from>
    <xdr:to>
      <xdr:col>71</xdr:col>
      <xdr:colOff>177800</xdr:colOff>
      <xdr:row>36</xdr:row>
      <xdr:rowOff>131089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83630"/>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106360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48704</xdr:rowOff>
    </xdr:from>
    <xdr:to>
      <xdr:col>85</xdr:col>
      <xdr:colOff>177800</xdr:colOff>
      <xdr:row>34</xdr:row>
      <xdr:rowOff>150304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87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71581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2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163500</xdr:rowOff>
    </xdr:from>
    <xdr:to>
      <xdr:col>81</xdr:col>
      <xdr:colOff>101600</xdr:colOff>
      <xdr:row>36</xdr:row>
      <xdr:rowOff>93650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110177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3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75946</xdr:rowOff>
    </xdr:from>
    <xdr:to>
      <xdr:col>76</xdr:col>
      <xdr:colOff>165100</xdr:colOff>
      <xdr:row>37</xdr:row>
      <xdr:rowOff>6096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22623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60630</xdr:rowOff>
    </xdr:from>
    <xdr:to>
      <xdr:col>72</xdr:col>
      <xdr:colOff>38100</xdr:colOff>
      <xdr:row>36</xdr:row>
      <xdr:rowOff>162230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7307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0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80289</xdr:rowOff>
    </xdr:from>
    <xdr:to>
      <xdr:col>67</xdr:col>
      <xdr:colOff>101600</xdr:colOff>
      <xdr:row>37</xdr:row>
      <xdr:rowOff>10439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26966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113094</xdr:rowOff>
    </xdr:from>
    <xdr:to>
      <xdr:col>85</xdr:col>
      <xdr:colOff>127000</xdr:colOff>
      <xdr:row>57</xdr:row>
      <xdr:rowOff>128639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85744"/>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128639</xdr:rowOff>
    </xdr:from>
    <xdr:to>
      <xdr:col>81</xdr:col>
      <xdr:colOff>50800</xdr:colOff>
      <xdr:row>58</xdr:row>
      <xdr:rowOff>44577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01289"/>
          <a:ext cx="889000" cy="8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44577</xdr:rowOff>
    </xdr:from>
    <xdr:to>
      <xdr:col>76</xdr:col>
      <xdr:colOff>114300</xdr:colOff>
      <xdr:row>58</xdr:row>
      <xdr:rowOff>105804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88677"/>
          <a:ext cx="889000" cy="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114973</xdr:rowOff>
    </xdr:from>
    <xdr:to>
      <xdr:col>71</xdr:col>
      <xdr:colOff>177800</xdr:colOff>
      <xdr:row>58</xdr:row>
      <xdr:rowOff>105804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87623"/>
          <a:ext cx="889000" cy="16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62294</xdr:rowOff>
    </xdr:from>
    <xdr:to>
      <xdr:col>85</xdr:col>
      <xdr:colOff>177800</xdr:colOff>
      <xdr:row>57</xdr:row>
      <xdr:rowOff>163894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40721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1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77839</xdr:rowOff>
    </xdr:from>
    <xdr:to>
      <xdr:col>81</xdr:col>
      <xdr:colOff>101600</xdr:colOff>
      <xdr:row>58</xdr:row>
      <xdr:rowOff>7989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170566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165227</xdr:rowOff>
    </xdr:from>
    <xdr:to>
      <xdr:col>76</xdr:col>
      <xdr:colOff>165100</xdr:colOff>
      <xdr:row>58</xdr:row>
      <xdr:rowOff>95377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86504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55004</xdr:rowOff>
    </xdr:from>
    <xdr:to>
      <xdr:col>72</xdr:col>
      <xdr:colOff>38100</xdr:colOff>
      <xdr:row>58</xdr:row>
      <xdr:rowOff>156604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147731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9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64173</xdr:rowOff>
    </xdr:from>
    <xdr:to>
      <xdr:col>67</xdr:col>
      <xdr:colOff>101600</xdr:colOff>
      <xdr:row>57</xdr:row>
      <xdr:rowOff>165773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3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156900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2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12402</xdr:rowOff>
    </xdr:from>
    <xdr:to>
      <xdr:col>85</xdr:col>
      <xdr:colOff>127000</xdr:colOff>
      <xdr:row>79</xdr:row>
      <xdr:rowOff>29211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56952"/>
          <a:ext cx="838200" cy="1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124112</xdr:rowOff>
    </xdr:from>
    <xdr:to>
      <xdr:col>81</xdr:col>
      <xdr:colOff>50800</xdr:colOff>
      <xdr:row>79</xdr:row>
      <xdr:rowOff>29211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97212"/>
          <a:ext cx="889000" cy="7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87013</xdr:rowOff>
    </xdr:from>
    <xdr:to>
      <xdr:col>76</xdr:col>
      <xdr:colOff>114300</xdr:colOff>
      <xdr:row>78</xdr:row>
      <xdr:rowOff>124112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60113"/>
          <a:ext cx="889000" cy="3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87013</xdr:rowOff>
    </xdr:from>
    <xdr:to>
      <xdr:col>71</xdr:col>
      <xdr:colOff>177800</xdr:colOff>
      <xdr:row>78</xdr:row>
      <xdr:rowOff>127736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60113"/>
          <a:ext cx="8890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93834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63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133052</xdr:rowOff>
    </xdr:from>
    <xdr:to>
      <xdr:col>85</xdr:col>
      <xdr:colOff>177800</xdr:colOff>
      <xdr:row>79</xdr:row>
      <xdr:rowOff>63202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92429</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9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149861</xdr:rowOff>
    </xdr:from>
    <xdr:to>
      <xdr:col>81</xdr:col>
      <xdr:colOff>101600</xdr:colOff>
      <xdr:row>79</xdr:row>
      <xdr:rowOff>80011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96538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73312</xdr:rowOff>
    </xdr:from>
    <xdr:to>
      <xdr:col>76</xdr:col>
      <xdr:colOff>165100</xdr:colOff>
      <xdr:row>79</xdr:row>
      <xdr:rowOff>3462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19989</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22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36213</xdr:rowOff>
    </xdr:from>
    <xdr:to>
      <xdr:col>72</xdr:col>
      <xdr:colOff>38100</xdr:colOff>
      <xdr:row>78</xdr:row>
      <xdr:rowOff>137813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154340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18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76936</xdr:rowOff>
    </xdr:from>
    <xdr:to>
      <xdr:col>67</xdr:col>
      <xdr:colOff>101600</xdr:colOff>
      <xdr:row>79</xdr:row>
      <xdr:rowOff>7086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23613</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22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54139</xdr:rowOff>
    </xdr:from>
    <xdr:to>
      <xdr:col>85</xdr:col>
      <xdr:colOff>127000</xdr:colOff>
      <xdr:row>95</xdr:row>
      <xdr:rowOff>110655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341889"/>
          <a:ext cx="838200" cy="5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20307</xdr:rowOff>
    </xdr:from>
    <xdr:to>
      <xdr:col>81</xdr:col>
      <xdr:colOff>50800</xdr:colOff>
      <xdr:row>95</xdr:row>
      <xdr:rowOff>54139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308057"/>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156414</xdr:rowOff>
    </xdr:from>
    <xdr:to>
      <xdr:col>76</xdr:col>
      <xdr:colOff>114300</xdr:colOff>
      <xdr:row>95</xdr:row>
      <xdr:rowOff>20307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272714"/>
          <a:ext cx="889000" cy="3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156414</xdr:rowOff>
    </xdr:from>
    <xdr:to>
      <xdr:col>71</xdr:col>
      <xdr:colOff>177800</xdr:colOff>
      <xdr:row>94</xdr:row>
      <xdr:rowOff>166839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272714"/>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96460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59855</xdr:rowOff>
    </xdr:from>
    <xdr:to>
      <xdr:col>85</xdr:col>
      <xdr:colOff>177800</xdr:colOff>
      <xdr:row>95</xdr:row>
      <xdr:rowOff>161455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82732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3339</xdr:rowOff>
    </xdr:from>
    <xdr:to>
      <xdr:col>81</xdr:col>
      <xdr:colOff>101600</xdr:colOff>
      <xdr:row>95</xdr:row>
      <xdr:rowOff>104939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29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121466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6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140957</xdr:rowOff>
    </xdr:from>
    <xdr:to>
      <xdr:col>76</xdr:col>
      <xdr:colOff>165100</xdr:colOff>
      <xdr:row>95</xdr:row>
      <xdr:rowOff>71107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25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87634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03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105614</xdr:rowOff>
    </xdr:from>
    <xdr:to>
      <xdr:col>72</xdr:col>
      <xdr:colOff>38100</xdr:colOff>
      <xdr:row>95</xdr:row>
      <xdr:rowOff>35764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2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52291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99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116039</xdr:rowOff>
    </xdr:from>
    <xdr:to>
      <xdr:col>67</xdr:col>
      <xdr:colOff>101600</xdr:colOff>
      <xdr:row>95</xdr:row>
      <xdr:rowOff>46189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62716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00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目的別歳出決算額の約</a:t>
          </a:r>
          <a:r>
            <a:rPr kumimoji="1" lang="en-US" altLang="ja-JP" sz="1300">
              <a:latin typeface="ＭＳ Ｐゴシック" panose="020B0600070205080204" pitchFamily="50" charset="-128"/>
              <a:ea typeface="ＭＳ Ｐゴシック" panose="020B0600070205080204" pitchFamily="50" charset="-128"/>
            </a:rPr>
            <a:t>37.5</a:t>
          </a:r>
          <a:r>
            <a:rPr kumimoji="1" lang="ja-JP" altLang="en-US" sz="1300">
              <a:latin typeface="ＭＳ Ｐゴシック" panose="020B0600070205080204" pitchFamily="50" charset="-128"/>
              <a:ea typeface="ＭＳ Ｐゴシック" panose="020B0600070205080204" pitchFamily="50" charset="-128"/>
            </a:rPr>
            <a:t>％を占める民生費は、住民一人当たりのコストが約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252</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千円増加している。これは公定価格の増に伴う保育所運営経費の増や、制度改正による児童手当及び障害者支援事業の増によるものである。また、類似団体内平均値と比較して高い傾向にあるのは、本市が子ども・子育て支援体制の充実による子育てしやすいまちづくりに努めており、子どもを安心して育てることができる環境整備を行うことを目的に認可保育園・幼保連携型認定こども園の施設整備に取り組んできたことによるものである。</a:t>
          </a:r>
        </a:p>
        <a:p>
          <a:r>
            <a:rPr kumimoji="1" lang="ja-JP" altLang="en-US" sz="1300">
              <a:latin typeface="ＭＳ Ｐゴシック" panose="020B0600070205080204" pitchFamily="50" charset="-128"/>
              <a:ea typeface="ＭＳ Ｐゴシック" panose="020B0600070205080204" pitchFamily="50" charset="-128"/>
            </a:rPr>
            <a:t>　消防費は、住民一人当たりのコストが約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千円の増となっている。これは、北薩３消防本部指令センターシステム構築整備事業や防災行政無線システム更新事業によるものである。</a:t>
          </a:r>
        </a:p>
        <a:p>
          <a:r>
            <a:rPr kumimoji="1" lang="ja-JP" altLang="en-US" sz="1300">
              <a:latin typeface="ＭＳ Ｐゴシック" panose="020B0600070205080204" pitchFamily="50" charset="-128"/>
              <a:ea typeface="ＭＳ Ｐゴシック" panose="020B0600070205080204" pitchFamily="50" charset="-128"/>
            </a:rPr>
            <a:t>　また、公債費は、住民一人当たりのコストが約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千円の減となっている。類似団体内平均値を約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千円上回っているが、前年度と比較して類似団体内平均値との差は小さくなっている。今後も起債の抑制を徹底し、公債費の抑制を図っていく。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財政調整基金は、純繰越金等による積立を行い前年度と同水準の残高を確保したものの、標準財政規模が増となったことから、前年度比</a:t>
          </a:r>
          <a:r>
            <a:rPr kumimoji="1" lang="en-US" altLang="ja-JP" sz="1200">
              <a:latin typeface="ＭＳ ゴシック" pitchFamily="49" charset="-128"/>
              <a:ea typeface="ＭＳ ゴシック" pitchFamily="49" charset="-128"/>
            </a:rPr>
            <a:t>0.47</a:t>
          </a:r>
          <a:r>
            <a:rPr kumimoji="1" lang="ja-JP" altLang="en-US" sz="1200">
              <a:latin typeface="ＭＳ ゴシック" pitchFamily="49" charset="-128"/>
              <a:ea typeface="ＭＳ ゴシック" pitchFamily="49" charset="-128"/>
            </a:rPr>
            <a:t>ポイント減少している。今後も基金の適正水準の確保に努める。</a:t>
          </a:r>
        </a:p>
        <a:p>
          <a:r>
            <a:rPr kumimoji="1" lang="ja-JP" altLang="en-US" sz="1200">
              <a:latin typeface="ＭＳ ゴシック" pitchFamily="49" charset="-128"/>
              <a:ea typeface="ＭＳ ゴシック" pitchFamily="49" charset="-128"/>
            </a:rPr>
            <a:t>　実質収支は、地方交付税等の増により歳入全体は増加したことや、前年度に後年度事業に備えた特定目的基金への多額の積立を行ったため当該年度の積立金が減少したことにより、前年度比</a:t>
          </a:r>
          <a:r>
            <a:rPr kumimoji="1" lang="en-US" altLang="ja-JP" sz="1200">
              <a:latin typeface="ＭＳ ゴシック" pitchFamily="49" charset="-128"/>
              <a:ea typeface="ＭＳ ゴシック" pitchFamily="49" charset="-128"/>
            </a:rPr>
            <a:t>3.84</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　実質単年度収支は、単年度収支の黒字により、黒字に転じた。今後も適正な財政運営に努める。</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令和６年度は全ての会計で実質収支が黒字となっている。</a:t>
          </a:r>
        </a:p>
        <a:p>
          <a:r>
            <a:rPr kumimoji="1" lang="ja-JP" altLang="en-US" sz="1400">
              <a:latin typeface="ＭＳ ゴシック" pitchFamily="49" charset="-128"/>
              <a:ea typeface="ＭＳ ゴシック" pitchFamily="49" charset="-128"/>
            </a:rPr>
            <a:t>　国民健康保険事業特別会計及び介護保険事業特別会計においては、今後の医療費、給付費の伸びによる社会保障経費の増、水道事業会計、簡易水道事業会計、下水道事業会計においては、施設の計画的な更新や基幹施設の耐震化など、いずれも一般会計からの繰出しが必要な状況であることから、今後の厳しい財政状況を踏まえ、特別会計においても歳入確保や歳出抑制に努める。</a:t>
          </a:r>
        </a:p>
        <a:p>
          <a:r>
            <a:rPr kumimoji="1" lang="ja-JP" altLang="en-US" sz="1400">
              <a:latin typeface="ＭＳ ゴシック" pitchFamily="49" charset="-128"/>
              <a:ea typeface="ＭＳ ゴシック" pitchFamily="49" charset="-128"/>
            </a:rPr>
            <a:t>　また、独立採算の原則により、事業経費の更なる見直しや収入確保を図っていく。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c r="B2" s="164" t="s">
        <v>77</v>
      </c>
      <c r="C2" s="164"/>
      <c r="D2" s="165"/>
    </row>
    <row r="3" spans="1:119" ht="18.75" customHeight="1" thickBot="1">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65837963</v>
      </c>
      <c r="BO4" s="358"/>
      <c r="BP4" s="358"/>
      <c r="BQ4" s="358"/>
      <c r="BR4" s="358"/>
      <c r="BS4" s="358"/>
      <c r="BT4" s="358"/>
      <c r="BU4" s="359"/>
      <c r="BV4" s="357">
        <v>62802001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13.5</v>
      </c>
      <c r="CU4" s="364"/>
      <c r="CV4" s="364"/>
      <c r="CW4" s="364"/>
      <c r="CX4" s="364"/>
      <c r="CY4" s="364"/>
      <c r="CZ4" s="364"/>
      <c r="DA4" s="365"/>
      <c r="DB4" s="363">
        <v>9.6999999999999993</v>
      </c>
      <c r="DC4" s="364"/>
      <c r="DD4" s="364"/>
      <c r="DE4" s="364"/>
      <c r="DF4" s="364"/>
      <c r="DG4" s="364"/>
      <c r="DH4" s="364"/>
      <c r="DI4" s="365"/>
    </row>
    <row r="5" spans="1:119" ht="18.75" customHeight="1">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60848510</v>
      </c>
      <c r="BO5" s="395"/>
      <c r="BP5" s="395"/>
      <c r="BQ5" s="395"/>
      <c r="BR5" s="395"/>
      <c r="BS5" s="395"/>
      <c r="BT5" s="395"/>
      <c r="BU5" s="396"/>
      <c r="BV5" s="394">
        <v>59424853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91.3</v>
      </c>
      <c r="CU5" s="392"/>
      <c r="CV5" s="392"/>
      <c r="CW5" s="392"/>
      <c r="CX5" s="392"/>
      <c r="CY5" s="392"/>
      <c r="CZ5" s="392"/>
      <c r="DA5" s="393"/>
      <c r="DB5" s="391">
        <v>91.9</v>
      </c>
      <c r="DC5" s="392"/>
      <c r="DD5" s="392"/>
      <c r="DE5" s="392"/>
      <c r="DF5" s="392"/>
      <c r="DG5" s="392"/>
      <c r="DH5" s="392"/>
      <c r="DI5" s="393"/>
    </row>
    <row r="6" spans="1:119" ht="18.75" customHeight="1">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4989453</v>
      </c>
      <c r="BO6" s="395"/>
      <c r="BP6" s="395"/>
      <c r="BQ6" s="395"/>
      <c r="BR6" s="395"/>
      <c r="BS6" s="395"/>
      <c r="BT6" s="395"/>
      <c r="BU6" s="396"/>
      <c r="BV6" s="394">
        <v>3377148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91.6</v>
      </c>
      <c r="CU6" s="432"/>
      <c r="CV6" s="432"/>
      <c r="CW6" s="432"/>
      <c r="CX6" s="432"/>
      <c r="CY6" s="432"/>
      <c r="CZ6" s="432"/>
      <c r="DA6" s="433"/>
      <c r="DB6" s="431">
        <v>92.5</v>
      </c>
      <c r="DC6" s="432"/>
      <c r="DD6" s="432"/>
      <c r="DE6" s="432"/>
      <c r="DF6" s="432"/>
      <c r="DG6" s="432"/>
      <c r="DH6" s="432"/>
      <c r="DI6" s="433"/>
    </row>
    <row r="7" spans="1:119" ht="18.75" customHeight="1">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963341</v>
      </c>
      <c r="BO7" s="395"/>
      <c r="BP7" s="395"/>
      <c r="BQ7" s="395"/>
      <c r="BR7" s="395"/>
      <c r="BS7" s="395"/>
      <c r="BT7" s="395"/>
      <c r="BU7" s="396"/>
      <c r="BV7" s="394">
        <v>543525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29828047</v>
      </c>
      <c r="CU7" s="395"/>
      <c r="CV7" s="395"/>
      <c r="CW7" s="395"/>
      <c r="CX7" s="395"/>
      <c r="CY7" s="395"/>
      <c r="CZ7" s="395"/>
      <c r="DA7" s="396"/>
      <c r="DB7" s="394">
        <v>29324812</v>
      </c>
      <c r="DC7" s="395"/>
      <c r="DD7" s="395"/>
      <c r="DE7" s="395"/>
      <c r="DF7" s="395"/>
      <c r="DG7" s="395"/>
      <c r="DH7" s="395"/>
      <c r="DI7" s="396"/>
    </row>
    <row r="8" spans="1:119" ht="18.75" customHeight="1" thickBot="1">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4026112</v>
      </c>
      <c r="BO8" s="395"/>
      <c r="BP8" s="395"/>
      <c r="BQ8" s="395"/>
      <c r="BR8" s="395"/>
      <c r="BS8" s="395"/>
      <c r="BT8" s="395"/>
      <c r="BU8" s="396"/>
      <c r="BV8" s="394">
        <v>2833623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0.59</v>
      </c>
      <c r="CU8" s="435"/>
      <c r="CV8" s="435"/>
      <c r="CW8" s="435"/>
      <c r="CX8" s="435"/>
      <c r="CY8" s="435"/>
      <c r="CZ8" s="435"/>
      <c r="DA8" s="436"/>
      <c r="DB8" s="434">
        <v>0.59</v>
      </c>
      <c r="DC8" s="435"/>
      <c r="DD8" s="435"/>
      <c r="DE8" s="435"/>
      <c r="DF8" s="435"/>
      <c r="DG8" s="435"/>
      <c r="DH8" s="435"/>
      <c r="DI8" s="436"/>
    </row>
    <row r="9" spans="1:119" ht="18.75" customHeight="1" thickBot="1">
      <c r="A9" s="163"/>
      <c r="B9" s="388" t="s">
        <v>106</v>
      </c>
      <c r="C9" s="389"/>
      <c r="D9" s="389"/>
      <c r="E9" s="389"/>
      <c r="F9" s="389"/>
      <c r="G9" s="389"/>
      <c r="H9" s="389"/>
      <c r="I9" s="389"/>
      <c r="J9" s="389"/>
      <c r="K9" s="437"/>
      <c r="L9" s="438" t="s">
        <v>107</v>
      </c>
      <c r="M9" s="439"/>
      <c r="N9" s="439"/>
      <c r="O9" s="439"/>
      <c r="P9" s="439"/>
      <c r="Q9" s="440"/>
      <c r="R9" s="441">
        <v>92403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1192489</v>
      </c>
      <c r="BO9" s="395"/>
      <c r="BP9" s="395"/>
      <c r="BQ9" s="395"/>
      <c r="BR9" s="395"/>
      <c r="BS9" s="395"/>
      <c r="BT9" s="395"/>
      <c r="BU9" s="396"/>
      <c r="BV9" s="394">
        <v>-474999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10.3</v>
      </c>
      <c r="CU9" s="392"/>
      <c r="CV9" s="392"/>
      <c r="CW9" s="392"/>
      <c r="CX9" s="392"/>
      <c r="CY9" s="392"/>
      <c r="CZ9" s="392"/>
      <c r="DA9" s="393"/>
      <c r="DB9" s="391">
        <v>11.5</v>
      </c>
      <c r="DC9" s="392"/>
      <c r="DD9" s="392"/>
      <c r="DE9" s="392"/>
      <c r="DF9" s="392"/>
      <c r="DG9" s="392"/>
      <c r="DH9" s="392"/>
      <c r="DI9" s="393"/>
    </row>
    <row r="10" spans="1:119" ht="18.75" customHeight="1" thickBot="1">
      <c r="A10" s="163"/>
      <c r="B10" s="388"/>
      <c r="C10" s="389"/>
      <c r="D10" s="389"/>
      <c r="E10" s="389"/>
      <c r="F10" s="389"/>
      <c r="G10" s="389"/>
      <c r="H10" s="389"/>
      <c r="I10" s="389"/>
      <c r="J10" s="389"/>
      <c r="K10" s="437"/>
      <c r="L10" s="444" t="s">
        <v>112</v>
      </c>
      <c r="M10" s="424"/>
      <c r="N10" s="424"/>
      <c r="O10" s="424"/>
      <c r="P10" s="424"/>
      <c r="Q10" s="425"/>
      <c r="R10" s="445">
        <v>96076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1859757</v>
      </c>
      <c r="BO10" s="395"/>
      <c r="BP10" s="395"/>
      <c r="BQ10" s="395"/>
      <c r="BR10" s="395"/>
      <c r="BS10" s="395"/>
      <c r="BT10" s="395"/>
      <c r="BU10" s="396"/>
      <c r="BV10" s="394">
        <v>2142935</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5249</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c r="A12" s="163"/>
      <c r="B12" s="454" t="s">
        <v>123</v>
      </c>
      <c r="C12" s="455"/>
      <c r="D12" s="455"/>
      <c r="E12" s="455"/>
      <c r="F12" s="455"/>
      <c r="G12" s="455"/>
      <c r="H12" s="455"/>
      <c r="I12" s="455"/>
      <c r="J12" s="455"/>
      <c r="K12" s="456"/>
      <c r="L12" s="463" t="s">
        <v>124</v>
      </c>
      <c r="M12" s="464"/>
      <c r="N12" s="464"/>
      <c r="O12" s="464"/>
      <c r="P12" s="464"/>
      <c r="Q12" s="465"/>
      <c r="R12" s="466">
        <v>90536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1860719</v>
      </c>
      <c r="BO12" s="395"/>
      <c r="BP12" s="395"/>
      <c r="BQ12" s="395"/>
      <c r="BR12" s="395"/>
      <c r="BS12" s="395"/>
      <c r="BT12" s="395"/>
      <c r="BU12" s="396"/>
      <c r="BV12" s="394">
        <v>2179842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c r="A13" s="163"/>
      <c r="B13" s="457"/>
      <c r="C13" s="458"/>
      <c r="D13" s="458"/>
      <c r="E13" s="458"/>
      <c r="F13" s="458"/>
      <c r="G13" s="458"/>
      <c r="H13" s="458"/>
      <c r="I13" s="458"/>
      <c r="J13" s="458"/>
      <c r="K13" s="459"/>
      <c r="L13" s="178"/>
      <c r="M13" s="485" t="s">
        <v>130</v>
      </c>
      <c r="N13" s="486"/>
      <c r="O13" s="486"/>
      <c r="P13" s="486"/>
      <c r="Q13" s="487"/>
      <c r="R13" s="478">
        <v>89770</v>
      </c>
      <c r="S13" s="479"/>
      <c r="T13" s="479"/>
      <c r="U13" s="479"/>
      <c r="V13" s="480"/>
      <c r="W13" s="410" t="s">
        <v>131</v>
      </c>
      <c r="X13" s="411"/>
      <c r="Y13" s="411"/>
      <c r="Z13" s="411"/>
      <c r="AA13" s="411"/>
      <c r="AB13" s="401"/>
      <c r="AC13" s="445">
        <v>2365</v>
      </c>
      <c r="AD13" s="446"/>
      <c r="AE13" s="446"/>
      <c r="AF13" s="446"/>
      <c r="AG13" s="488"/>
      <c r="AH13" s="445">
        <v>2803</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1196776</v>
      </c>
      <c r="BO13" s="395"/>
      <c r="BP13" s="395"/>
      <c r="BQ13" s="395"/>
      <c r="BR13" s="395"/>
      <c r="BS13" s="395"/>
      <c r="BT13" s="395"/>
      <c r="BU13" s="396"/>
      <c r="BV13" s="394">
        <v>-511906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6.6</v>
      </c>
      <c r="CU13" s="392"/>
      <c r="CV13" s="392"/>
      <c r="CW13" s="392"/>
      <c r="CX13" s="392"/>
      <c r="CY13" s="392"/>
      <c r="CZ13" s="392"/>
      <c r="DA13" s="393"/>
      <c r="DB13" s="391">
        <v>7.3</v>
      </c>
      <c r="DC13" s="392"/>
      <c r="DD13" s="392"/>
      <c r="DE13" s="392"/>
      <c r="DF13" s="392"/>
      <c r="DG13" s="392"/>
      <c r="DH13" s="392"/>
      <c r="DI13" s="393"/>
    </row>
    <row r="14" spans="1:119" ht="18.75" customHeight="1" thickBot="1">
      <c r="A14" s="163"/>
      <c r="B14" s="457"/>
      <c r="C14" s="458"/>
      <c r="D14" s="458"/>
      <c r="E14" s="458"/>
      <c r="F14" s="458"/>
      <c r="G14" s="458"/>
      <c r="H14" s="458"/>
      <c r="I14" s="458"/>
      <c r="J14" s="458"/>
      <c r="K14" s="459"/>
      <c r="L14" s="475" t="s">
        <v>135</v>
      </c>
      <c r="M14" s="476"/>
      <c r="N14" s="476"/>
      <c r="O14" s="476"/>
      <c r="P14" s="476"/>
      <c r="Q14" s="477"/>
      <c r="R14" s="478">
        <v>91542</v>
      </c>
      <c r="S14" s="479"/>
      <c r="T14" s="479"/>
      <c r="U14" s="479"/>
      <c r="V14" s="480"/>
      <c r="W14" s="384"/>
      <c r="X14" s="385"/>
      <c r="Y14" s="385"/>
      <c r="Z14" s="385"/>
      <c r="AA14" s="385"/>
      <c r="AB14" s="374"/>
      <c r="AC14" s="481">
        <v>5.6</v>
      </c>
      <c r="AD14" s="482"/>
      <c r="AE14" s="482"/>
      <c r="AF14" s="482"/>
      <c r="AG14" s="483"/>
      <c r="AH14" s="481">
        <v>6.3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c r="A15" s="163"/>
      <c r="B15" s="457"/>
      <c r="C15" s="458"/>
      <c r="D15" s="458"/>
      <c r="E15" s="458"/>
      <c r="F15" s="458"/>
      <c r="G15" s="458"/>
      <c r="H15" s="458"/>
      <c r="I15" s="458"/>
      <c r="J15" s="458"/>
      <c r="K15" s="459"/>
      <c r="L15" s="178"/>
      <c r="M15" s="485" t="s">
        <v>130</v>
      </c>
      <c r="N15" s="486"/>
      <c r="O15" s="486"/>
      <c r="P15" s="486"/>
      <c r="Q15" s="487"/>
      <c r="R15" s="478">
        <v>90899</v>
      </c>
      <c r="S15" s="479"/>
      <c r="T15" s="479"/>
      <c r="U15" s="479"/>
      <c r="V15" s="480"/>
      <c r="W15" s="410" t="s">
        <v>137</v>
      </c>
      <c r="X15" s="411"/>
      <c r="Y15" s="411"/>
      <c r="Z15" s="411"/>
      <c r="AA15" s="411"/>
      <c r="AB15" s="401"/>
      <c r="AC15" s="445">
        <v>12395</v>
      </c>
      <c r="AD15" s="446"/>
      <c r="AE15" s="446"/>
      <c r="AF15" s="446"/>
      <c r="AG15" s="488"/>
      <c r="AH15" s="445">
        <v>12889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14878648</v>
      </c>
      <c r="BO15" s="358"/>
      <c r="BP15" s="358"/>
      <c r="BQ15" s="358"/>
      <c r="BR15" s="358"/>
      <c r="BS15" s="358"/>
      <c r="BT15" s="358"/>
      <c r="BU15" s="359"/>
      <c r="BV15" s="357">
        <v>14898355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29.1</v>
      </c>
      <c r="AD16" s="482"/>
      <c r="AE16" s="482"/>
      <c r="AF16" s="482"/>
      <c r="AG16" s="483"/>
      <c r="AH16" s="481">
        <v>29.1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25679377</v>
      </c>
      <c r="BO16" s="395"/>
      <c r="BP16" s="395"/>
      <c r="BQ16" s="395"/>
      <c r="BR16" s="395"/>
      <c r="BS16" s="395"/>
      <c r="BT16" s="395"/>
      <c r="BU16" s="396"/>
      <c r="BV16" s="394">
        <v>25064147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27792</v>
      </c>
      <c r="AD17" s="446"/>
      <c r="AE17" s="446"/>
      <c r="AF17" s="446"/>
      <c r="AG17" s="488"/>
      <c r="AH17" s="445">
        <v>28641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18917933</v>
      </c>
      <c r="BO17" s="395"/>
      <c r="BP17" s="395"/>
      <c r="BQ17" s="395"/>
      <c r="BR17" s="395"/>
      <c r="BS17" s="395"/>
      <c r="BT17" s="395"/>
      <c r="BU17" s="396"/>
      <c r="BV17" s="394">
        <v>18949673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63"/>
      <c r="B18" s="516" t="s">
        <v>147</v>
      </c>
      <c r="C18" s="437"/>
      <c r="D18" s="437"/>
      <c r="E18" s="517"/>
      <c r="F18" s="517"/>
      <c r="G18" s="517"/>
      <c r="H18" s="517"/>
      <c r="I18" s="517"/>
      <c r="J18" s="517"/>
      <c r="K18" s="517"/>
      <c r="L18" s="518">
        <v>682.92</v>
      </c>
      <c r="M18" s="518"/>
      <c r="N18" s="518"/>
      <c r="O18" s="518"/>
      <c r="P18" s="518"/>
      <c r="Q18" s="518"/>
      <c r="R18" s="519"/>
      <c r="S18" s="519"/>
      <c r="T18" s="519"/>
      <c r="U18" s="519"/>
      <c r="V18" s="520"/>
      <c r="W18" s="412"/>
      <c r="X18" s="413"/>
      <c r="Y18" s="413"/>
      <c r="Z18" s="413"/>
      <c r="AA18" s="413"/>
      <c r="AB18" s="404"/>
      <c r="AC18" s="521">
        <v>65.3</v>
      </c>
      <c r="AD18" s="522"/>
      <c r="AE18" s="522"/>
      <c r="AF18" s="522"/>
      <c r="AG18" s="523"/>
      <c r="AH18" s="521">
        <v>64.599999999999994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27861148</v>
      </c>
      <c r="BO18" s="395"/>
      <c r="BP18" s="395"/>
      <c r="BQ18" s="395"/>
      <c r="BR18" s="395"/>
      <c r="BS18" s="395"/>
      <c r="BT18" s="395"/>
      <c r="BU18" s="396"/>
      <c r="BV18" s="394">
        <v>27239783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63"/>
      <c r="B19" s="516" t="s">
        <v>149</v>
      </c>
      <c r="C19" s="437"/>
      <c r="D19" s="437"/>
      <c r="E19" s="517"/>
      <c r="F19" s="517"/>
      <c r="G19" s="517"/>
      <c r="H19" s="517"/>
      <c r="I19" s="517"/>
      <c r="J19" s="517"/>
      <c r="K19" s="517"/>
      <c r="L19" s="525">
        <v>135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42454541</v>
      </c>
      <c r="BO19" s="395"/>
      <c r="BP19" s="395"/>
      <c r="BQ19" s="395"/>
      <c r="BR19" s="395"/>
      <c r="BS19" s="395"/>
      <c r="BT19" s="395"/>
      <c r="BU19" s="396"/>
      <c r="BV19" s="394">
        <v>41794349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63"/>
      <c r="B20" s="516" t="s">
        <v>151</v>
      </c>
      <c r="C20" s="437"/>
      <c r="D20" s="437"/>
      <c r="E20" s="517"/>
      <c r="F20" s="517"/>
      <c r="G20" s="517"/>
      <c r="H20" s="517"/>
      <c r="I20" s="517"/>
      <c r="J20" s="517"/>
      <c r="K20" s="517"/>
      <c r="L20" s="525">
        <v>40995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35982302</v>
      </c>
      <c r="BO22" s="358"/>
      <c r="BP22" s="358"/>
      <c r="BQ22" s="358"/>
      <c r="BR22" s="358"/>
      <c r="BS22" s="358"/>
      <c r="BT22" s="358"/>
      <c r="BU22" s="359"/>
      <c r="BV22" s="357">
        <v>34464374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14805894</v>
      </c>
      <c r="BO23" s="395"/>
      <c r="BP23" s="395"/>
      <c r="BQ23" s="395"/>
      <c r="BR23" s="395"/>
      <c r="BS23" s="395"/>
      <c r="BT23" s="395"/>
      <c r="BU23" s="396"/>
      <c r="BV23" s="394">
        <v>15189893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63"/>
      <c r="B24" s="565"/>
      <c r="C24" s="541"/>
      <c r="D24" s="542"/>
      <c r="E24" s="444" t="s">
        <v>161</v>
      </c>
      <c r="F24" s="424"/>
      <c r="G24" s="424"/>
      <c r="H24" s="424"/>
      <c r="I24" s="424"/>
      <c r="J24" s="424"/>
      <c r="K24" s="425"/>
      <c r="L24" s="445">
        <v>1</v>
      </c>
      <c r="M24" s="446"/>
      <c r="N24" s="446"/>
      <c r="O24" s="446"/>
      <c r="P24" s="488"/>
      <c r="Q24" s="445">
        <v>7320</v>
      </c>
      <c r="R24" s="446"/>
      <c r="S24" s="446"/>
      <c r="T24" s="446"/>
      <c r="U24" s="446"/>
      <c r="V24" s="488"/>
      <c r="W24" s="540"/>
      <c r="X24" s="541"/>
      <c r="Y24" s="542"/>
      <c r="Z24" s="444" t="s">
        <v>162</v>
      </c>
      <c r="AA24" s="424"/>
      <c r="AB24" s="424"/>
      <c r="AC24" s="424"/>
      <c r="AD24" s="424"/>
      <c r="AE24" s="424"/>
      <c r="AF24" s="424"/>
      <c r="AG24" s="425"/>
      <c r="AH24" s="445">
        <v>878</v>
      </c>
      <c r="AI24" s="446"/>
      <c r="AJ24" s="446"/>
      <c r="AK24" s="446"/>
      <c r="AL24" s="488"/>
      <c r="AM24" s="445">
        <v>2759554</v>
      </c>
      <c r="AN24" s="446"/>
      <c r="AO24" s="446"/>
      <c r="AP24" s="446"/>
      <c r="AQ24" s="446"/>
      <c r="AR24" s="488"/>
      <c r="AS24" s="445">
        <v>3143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24046487</v>
      </c>
      <c r="BO24" s="395"/>
      <c r="BP24" s="395"/>
      <c r="BQ24" s="395"/>
      <c r="BR24" s="395"/>
      <c r="BS24" s="395"/>
      <c r="BT24" s="395"/>
      <c r="BU24" s="396"/>
      <c r="BV24" s="394">
        <v>20950556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63"/>
      <c r="B25" s="565"/>
      <c r="C25" s="541"/>
      <c r="D25" s="542"/>
      <c r="E25" s="444" t="s">
        <v>164</v>
      </c>
      <c r="F25" s="424"/>
      <c r="G25" s="424"/>
      <c r="H25" s="424"/>
      <c r="I25" s="424"/>
      <c r="J25" s="424"/>
      <c r="K25" s="425"/>
      <c r="L25" s="445">
        <v>2</v>
      </c>
      <c r="M25" s="446"/>
      <c r="N25" s="446"/>
      <c r="O25" s="446"/>
      <c r="P25" s="488"/>
      <c r="Q25" s="445">
        <v>6534</v>
      </c>
      <c r="R25" s="446"/>
      <c r="S25" s="446"/>
      <c r="T25" s="446"/>
      <c r="U25" s="446"/>
      <c r="V25" s="488"/>
      <c r="W25" s="540"/>
      <c r="X25" s="541"/>
      <c r="Y25" s="542"/>
      <c r="Z25" s="444" t="s">
        <v>165</v>
      </c>
      <c r="AA25" s="424"/>
      <c r="AB25" s="424"/>
      <c r="AC25" s="424"/>
      <c r="AD25" s="424"/>
      <c r="AE25" s="424"/>
      <c r="AF25" s="424"/>
      <c r="AG25" s="425"/>
      <c r="AH25" s="445">
        <v>157</v>
      </c>
      <c r="AI25" s="446"/>
      <c r="AJ25" s="446"/>
      <c r="AK25" s="446"/>
      <c r="AL25" s="488"/>
      <c r="AM25" s="445">
        <v>463621</v>
      </c>
      <c r="AN25" s="446"/>
      <c r="AO25" s="446"/>
      <c r="AP25" s="446"/>
      <c r="AQ25" s="446"/>
      <c r="AR25" s="488"/>
      <c r="AS25" s="445">
        <v>2953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12013566</v>
      </c>
      <c r="BO25" s="358"/>
      <c r="BP25" s="358"/>
      <c r="BQ25" s="358"/>
      <c r="BR25" s="358"/>
      <c r="BS25" s="358"/>
      <c r="BT25" s="358"/>
      <c r="BU25" s="359"/>
      <c r="BV25" s="357">
        <v>14553936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63"/>
      <c r="B26" s="565"/>
      <c r="C26" s="541"/>
      <c r="D26" s="542"/>
      <c r="E26" s="444" t="s">
        <v>167</v>
      </c>
      <c r="F26" s="424"/>
      <c r="G26" s="424"/>
      <c r="H26" s="424"/>
      <c r="I26" s="424"/>
      <c r="J26" s="424"/>
      <c r="K26" s="425"/>
      <c r="L26" s="445">
        <v>1</v>
      </c>
      <c r="M26" s="446"/>
      <c r="N26" s="446"/>
      <c r="O26" s="446"/>
      <c r="P26" s="488"/>
      <c r="Q26" s="445">
        <v>5940</v>
      </c>
      <c r="R26" s="446"/>
      <c r="S26" s="446"/>
      <c r="T26" s="446"/>
      <c r="U26" s="446"/>
      <c r="V26" s="488"/>
      <c r="W26" s="540"/>
      <c r="X26" s="541"/>
      <c r="Y26" s="542"/>
      <c r="Z26" s="444" t="s">
        <v>168</v>
      </c>
      <c r="AA26" s="546"/>
      <c r="AB26" s="546"/>
      <c r="AC26" s="546"/>
      <c r="AD26" s="546"/>
      <c r="AE26" s="546"/>
      <c r="AF26" s="546"/>
      <c r="AG26" s="547"/>
      <c r="AH26" s="445">
        <v>20</v>
      </c>
      <c r="AI26" s="446"/>
      <c r="AJ26" s="446"/>
      <c r="AK26" s="446"/>
      <c r="AL26" s="488"/>
      <c r="AM26" s="445">
        <v>65320</v>
      </c>
      <c r="AN26" s="446"/>
      <c r="AO26" s="446"/>
      <c r="AP26" s="446"/>
      <c r="AQ26" s="446"/>
      <c r="AR26" s="488"/>
      <c r="AS26" s="445">
        <v>3266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63"/>
      <c r="B27" s="565"/>
      <c r="C27" s="541"/>
      <c r="D27" s="542"/>
      <c r="E27" s="444" t="s">
        <v>170</v>
      </c>
      <c r="F27" s="424"/>
      <c r="G27" s="424"/>
      <c r="H27" s="424"/>
      <c r="I27" s="424"/>
      <c r="J27" s="424"/>
      <c r="K27" s="425"/>
      <c r="L27" s="445">
        <v>1</v>
      </c>
      <c r="M27" s="446"/>
      <c r="N27" s="446"/>
      <c r="O27" s="446"/>
      <c r="P27" s="488"/>
      <c r="Q27" s="445">
        <v>4580</v>
      </c>
      <c r="R27" s="446"/>
      <c r="S27" s="446"/>
      <c r="T27" s="446"/>
      <c r="U27" s="446"/>
      <c r="V27" s="488"/>
      <c r="W27" s="540"/>
      <c r="X27" s="541"/>
      <c r="Y27" s="542"/>
      <c r="Z27" s="444" t="s">
        <v>171</v>
      </c>
      <c r="AA27" s="424"/>
      <c r="AB27" s="424"/>
      <c r="AC27" s="424"/>
      <c r="AD27" s="424"/>
      <c r="AE27" s="424"/>
      <c r="AF27" s="424"/>
      <c r="AG27" s="425"/>
      <c r="AH27" s="445">
        <v>30</v>
      </c>
      <c r="AI27" s="446"/>
      <c r="AJ27" s="446"/>
      <c r="AK27" s="446"/>
      <c r="AL27" s="488"/>
      <c r="AM27" s="445">
        <v>113796</v>
      </c>
      <c r="AN27" s="446"/>
      <c r="AO27" s="446"/>
      <c r="AP27" s="446"/>
      <c r="AQ27" s="446"/>
      <c r="AR27" s="488"/>
      <c r="AS27" s="445">
        <v>3793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63"/>
      <c r="B28" s="565"/>
      <c r="C28" s="541"/>
      <c r="D28" s="542"/>
      <c r="E28" s="444" t="s">
        <v>173</v>
      </c>
      <c r="F28" s="424"/>
      <c r="G28" s="424"/>
      <c r="H28" s="424"/>
      <c r="I28" s="424"/>
      <c r="J28" s="424"/>
      <c r="K28" s="425"/>
      <c r="L28" s="445">
        <v>1</v>
      </c>
      <c r="M28" s="446"/>
      <c r="N28" s="446"/>
      <c r="O28" s="446"/>
      <c r="P28" s="488"/>
      <c r="Q28" s="445">
        <v>3960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8021434</v>
      </c>
      <c r="BO28" s="358"/>
      <c r="BP28" s="358"/>
      <c r="BQ28" s="358"/>
      <c r="BR28" s="358"/>
      <c r="BS28" s="358"/>
      <c r="BT28" s="358"/>
      <c r="BU28" s="359"/>
      <c r="BV28" s="357">
        <v>8022396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63"/>
      <c r="B29" s="565"/>
      <c r="C29" s="541"/>
      <c r="D29" s="542"/>
      <c r="E29" s="444" t="s">
        <v>176</v>
      </c>
      <c r="F29" s="424"/>
      <c r="G29" s="424"/>
      <c r="H29" s="424"/>
      <c r="I29" s="424"/>
      <c r="J29" s="424"/>
      <c r="K29" s="425"/>
      <c r="L29" s="445">
        <v>24</v>
      </c>
      <c r="M29" s="446"/>
      <c r="N29" s="446"/>
      <c r="O29" s="446"/>
      <c r="P29" s="488"/>
      <c r="Q29" s="445">
        <v>3700</v>
      </c>
      <c r="R29" s="446"/>
      <c r="S29" s="446"/>
      <c r="T29" s="446"/>
      <c r="U29" s="446"/>
      <c r="V29" s="488"/>
      <c r="W29" s="543"/>
      <c r="X29" s="544"/>
      <c r="Y29" s="545"/>
      <c r="Z29" s="444" t="s">
        <v>177</v>
      </c>
      <c r="AA29" s="424"/>
      <c r="AB29" s="424"/>
      <c r="AC29" s="424"/>
      <c r="AD29" s="424"/>
      <c r="AE29" s="424"/>
      <c r="AF29" s="424"/>
      <c r="AG29" s="425"/>
      <c r="AH29" s="445">
        <v>908</v>
      </c>
      <c r="AI29" s="446"/>
      <c r="AJ29" s="446"/>
      <c r="AK29" s="446"/>
      <c r="AL29" s="488"/>
      <c r="AM29" s="445">
        <v>2873350</v>
      </c>
      <c r="AN29" s="446"/>
      <c r="AO29" s="446"/>
      <c r="AP29" s="446"/>
      <c r="AQ29" s="446"/>
      <c r="AR29" s="488"/>
      <c r="AS29" s="445">
        <v>3164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1387769</v>
      </c>
      <c r="BO29" s="395"/>
      <c r="BP29" s="395"/>
      <c r="BQ29" s="395"/>
      <c r="BR29" s="395"/>
      <c r="BS29" s="395"/>
      <c r="BT29" s="395"/>
      <c r="BU29" s="396"/>
      <c r="BV29" s="394">
        <v>1223763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6926564</v>
      </c>
      <c r="BO30" s="514"/>
      <c r="BP30" s="514"/>
      <c r="BQ30" s="514"/>
      <c r="BR30" s="514"/>
      <c r="BS30" s="514"/>
      <c r="BT30" s="514"/>
      <c r="BU30" s="515"/>
      <c r="BV30" s="513">
        <v>7429763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c r="A31" s="163"/>
      <c r="B31" s="188"/>
      <c r="DI31" s="189"/>
    </row>
    <row r="32" spans="1:113" ht="13.5" customHeight="1">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9</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12</v>
      </c>
      <c r="BF34" s="584"/>
      <c r="BG34" s="585" t="str">
        <f>IF('各会計、関係団体の財政状況及び健全化判断比率'!B35="","",'各会計、関係団体の財政状況及び健全化判断比率'!B35)</f>
        <v>温泉給湯事業会計</v>
      </c>
      <c r="BH34" s="585"/>
      <c r="BI34" s="585"/>
      <c r="BJ34" s="585"/>
      <c r="BK34" s="585"/>
      <c r="BL34" s="585"/>
      <c r="BM34" s="585"/>
      <c r="BN34" s="585"/>
      <c r="BO34" s="585"/>
      <c r="BP34" s="585"/>
      <c r="BQ34" s="585"/>
      <c r="BR34" s="585"/>
      <c r="BS34" s="585"/>
      <c r="BT34" s="585"/>
      <c r="BU34" s="585"/>
      <c r="BV34" s="163"/>
      <c r="BW34" s="584">
        <f>IF(BY34="","",MAX(C34:D43,U34:V43,AM34:AN43,BE34:BF43)+1)</f>
        <v>14</v>
      </c>
      <c r="BX34" s="584"/>
      <c r="BY34" s="585" t="str">
        <f>IF('各会計、関係団体の財政状況及び健全化判断比率'!B68="","",'各会計、関係団体の財政状況及び健全化判断比率'!B68)</f>
        <v>鹿児島県市町村総合事務組合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遊湯館</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c r="A35" s="163"/>
      <c r="B35" s="190"/>
      <c r="C35" s="584">
        <f>IF(E35="","",C34+1)</f>
        <v>2</v>
      </c>
      <c r="D35" s="584"/>
      <c r="E35" s="585" t="str">
        <f>IF('各会計、関係団体の財政状況及び健全化判断比率'!B8="","",'各会計、関係団体の財政状況及び健全化判断比率'!B8)</f>
        <v>天辰第一地区土地区画整理事業会計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国民健康保険直営診療施設勘定特別会計</v>
      </c>
      <c r="X35" s="585"/>
      <c r="Y35" s="585"/>
      <c r="Z35" s="585"/>
      <c r="AA35" s="585"/>
      <c r="AB35" s="585"/>
      <c r="AC35" s="585"/>
      <c r="AD35" s="585"/>
      <c r="AE35" s="585"/>
      <c r="AF35" s="585"/>
      <c r="AG35" s="585"/>
      <c r="AH35" s="585"/>
      <c r="AI35" s="585"/>
      <c r="AJ35" s="585"/>
      <c r="AK35" s="585"/>
      <c r="AL35" s="163"/>
      <c r="AM35" s="584">
        <f t="shared" ref="AM35:AM43" si="0">IF(AO35="","",AM34+1)</f>
        <v>10</v>
      </c>
      <c r="AN35" s="584"/>
      <c r="AO35" s="585" t="str">
        <f>IF('各会計、関係団体の財政状況及び健全化判断比率'!B33="","",'各会計、関係団体の財政状況及び健全化判断比率'!B33)</f>
        <v>簡易水道事業会計</v>
      </c>
      <c r="AP35" s="585"/>
      <c r="AQ35" s="585"/>
      <c r="AR35" s="585"/>
      <c r="AS35" s="585"/>
      <c r="AT35" s="585"/>
      <c r="AU35" s="585"/>
      <c r="AV35" s="585"/>
      <c r="AW35" s="585"/>
      <c r="AX35" s="585"/>
      <c r="AY35" s="585"/>
      <c r="AZ35" s="585"/>
      <c r="BA35" s="585"/>
      <c r="BB35" s="585"/>
      <c r="BC35" s="585"/>
      <c r="BD35" s="163"/>
      <c r="BE35" s="584">
        <f t="shared" ref="BE35:BE43" si="1">IF(BG35="","",BE34+1)</f>
        <v>13</v>
      </c>
      <c r="BF35" s="584"/>
      <c r="BG35" s="585" t="str">
        <f>IF('各会計、関係団体の財政状況及び健全化判断比率'!B36="","",'各会計、関係団体の財政状況及び健全化判断比率'!B36)</f>
        <v>浄化槽事業会計</v>
      </c>
      <c r="BH35" s="585"/>
      <c r="BI35" s="585"/>
      <c r="BJ35" s="585"/>
      <c r="BK35" s="585"/>
      <c r="BL35" s="585"/>
      <c r="BM35" s="585"/>
      <c r="BN35" s="585"/>
      <c r="BO35" s="585"/>
      <c r="BP35" s="585"/>
      <c r="BQ35" s="585"/>
      <c r="BR35" s="585"/>
      <c r="BS35" s="585"/>
      <c r="BT35" s="585"/>
      <c r="BU35" s="585"/>
      <c r="BV35" s="163"/>
      <c r="BW35" s="584">
        <f t="shared" ref="BW35:BW43" si="2">IF(BY35="","",BW34+1)</f>
        <v>15</v>
      </c>
      <c r="BX35" s="584"/>
      <c r="BY35" s="585" t="str">
        <f>IF('各会計、関係団体の財政状況及び健全化判断比率'!B69="","",'各会計、関係団体の財政状況及び健全化判断比率'!B69)</f>
        <v>鹿児島県後期高齢者医療広域連合（一般会計）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甑島商船</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c r="A36" s="163"/>
      <c r="B36" s="190"/>
      <c r="C36" s="584">
        <f>IF(E36="","",C35+1)</f>
        <v>3</v>
      </c>
      <c r="D36" s="584"/>
      <c r="E36" s="585" t="str">
        <f>IF('各会計、関係団体の財政状況及び健全化判断比率'!B9="","",'各会計、関係団体の財政状況及び健全化判断比率'!B9)</f>
        <v>天辰第二地区土地区画整理事業会計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63"/>
      <c r="AM36" s="584">
        <f t="shared" si="0"/>
        <v>11</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16</v>
      </c>
      <c r="BX36" s="584"/>
      <c r="BY36" s="585" t="str">
        <f>IF('各会計、関係団体の財政状況及び健全化判断比率'!B70="","",'各会計、関係団体の財政状況及び健全化判断比率'!B70)</f>
        <v>鹿児島県後期高齢者医療広域連合（後期高齢者医療特別会計）</v>
      </c>
      <c r="BZ36" s="585"/>
      <c r="CA36" s="585"/>
      <c r="CB36" s="585"/>
      <c r="CC36" s="585"/>
      <c r="CD36" s="585"/>
      <c r="CE36" s="585"/>
      <c r="CF36" s="585"/>
      <c r="CG36" s="585"/>
      <c r="CH36" s="585"/>
      <c r="CI36" s="585"/>
      <c r="CJ36" s="585"/>
      <c r="CK36" s="585"/>
      <c r="CL36" s="585"/>
      <c r="CM36" s="585"/>
      <c r="CN36" s="163"/>
      <c r="CO36" s="584">
        <f t="shared" si="3"/>
        <v>19</v>
      </c>
      <c r="CP36" s="584"/>
      <c r="CQ36" s="585" t="str">
        <f>IF('各会計、関係団体の財政状況及び健全化判断比率'!BS9="","",'各会計、関係団体の財政状況及び健全化判断比率'!BS9)</f>
        <v>薩摩川内市民まちづくり公社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c r="A37" s="163"/>
      <c r="B37" s="190"/>
      <c r="C37" s="584">
        <f>IF(E37="","",C36+1)</f>
        <v>4</v>
      </c>
      <c r="D37" s="584"/>
      <c r="E37" s="585" t="str">
        <f>IF('各会計、関係団体の財政状況及び健全化判断比率'!B10="","",'各会計、関係団体の財政状況及び健全化判断比率'!B10)</f>
        <v>入来温泉場地区土地区画整理事業会計</v>
      </c>
      <c r="F37" s="585"/>
      <c r="G37" s="585"/>
      <c r="H37" s="585"/>
      <c r="I37" s="585"/>
      <c r="J37" s="585"/>
      <c r="K37" s="585"/>
      <c r="L37" s="585"/>
      <c r="M37" s="585"/>
      <c r="N37" s="585"/>
      <c r="O37" s="585"/>
      <c r="P37" s="585"/>
      <c r="Q37" s="585"/>
      <c r="R37" s="585"/>
      <c r="S37" s="585"/>
      <c r="T37" s="163"/>
      <c r="U37" s="584">
        <f t="shared" si="4"/>
        <v>8</v>
      </c>
      <c r="V37" s="584"/>
      <c r="W37" s="585" t="str">
        <f>IF('各会計、関係団体の財政状況及び健全化判断比率'!B31="","",'各会計、関係団体の財政状況及び健全化判断比率'!B31)</f>
        <v>後期高齢者医療事業特別会計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20</v>
      </c>
      <c r="CP37" s="584"/>
      <c r="CQ37" s="585" t="str">
        <f>IF('各会計、関係団体の財政状況及び健全化判断比率'!BS10="","",'各会計、関係団体の財政状況及び健全化判断比率'!BS10)</f>
        <v>薩摩川内市土地開発公社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21</v>
      </c>
      <c r="CP38" s="584"/>
      <c r="CQ38" s="585" t="str">
        <f>IF('各会計、関係団体の財政状況及び健全化判断比率'!BS11="","",'各会計、関係団体の財政状況及び健全化判断比率'!BS11)</f>
        <v>薩摩川内市観光物産協会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Z2LRaVbSC8IOoChzJZD88fIB86n69JeWkBYs+RGPLSdtrhekNoHOUIgvBOsZnwPvwsp8sZDl82DCQWaQ72gCWw==" saltValue="1pVtMXXNFnLre9BsGvhj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c r="A34" s="22"/>
      <c r="B34" s="31"/>
      <c r="C34" s="1136" t="s">
        <v>539</v>
      </c>
      <c r="D34" s="1136"/>
      <c r="E34" s="1137"/>
      <c r="F34" s="32">
        <v>7.63</v>
      </c>
      <c r="G34" s="33">
        <v>9.6300000000000008</v>
      </c>
      <c r="H34" s="33">
        <v>11.52</v>
      </c>
      <c r="I34" s="33">
        <v>9.59</v>
      </c>
      <c r="J34" s="34">
        <v>13.48</v>
      </c>
      <c r="K34" s="22"/>
      <c r="L34" s="22"/>
      <c r="M34" s="22"/>
      <c r="N34" s="22"/>
      <c r="O34" s="22"/>
      <c r="P34" s="22"/>
    </row>
    <row r="35" spans="1:16" ht="39" customHeight="1">
      <c r="A35" s="22"/>
      <c r="B35" s="35"/>
      <c r="C35" s="1132" t="s">
        <v>540</v>
      </c>
      <c r="D35" s="1132"/>
      <c r="E35" s="1133"/>
      <c r="F35" s="36">
        <v>4.99</v>
      </c>
      <c r="G35" s="37">
        <v>5.33</v>
      </c>
      <c r="H35" s="37">
        <v>5.76</v>
      </c>
      <c r="I35" s="37">
        <v>6.01</v>
      </c>
      <c r="J35" s="38">
        <v>5.27</v>
      </c>
      <c r="K35" s="22"/>
      <c r="L35" s="22"/>
      <c r="M35" s="22"/>
      <c r="N35" s="22"/>
      <c r="O35" s="22"/>
      <c r="P35" s="22"/>
    </row>
    <row r="36" spans="1:16" ht="39" customHeight="1">
      <c r="A36" s="22"/>
      <c r="B36" s="35"/>
      <c r="C36" s="1132" t="s">
        <v>541</v>
      </c>
      <c r="D36" s="1132"/>
      <c r="E36" s="1133"/>
      <c r="F36" s="36">
        <v>0.8</v>
      </c>
      <c r="G36" s="37">
        <v>1.47</v>
      </c>
      <c r="H36" s="37">
        <v>1.87</v>
      </c>
      <c r="I36" s="37">
        <v>1.41</v>
      </c>
      <c r="J36" s="38">
        <v>1.97</v>
      </c>
      <c r="K36" s="22"/>
      <c r="L36" s="22"/>
      <c r="M36" s="22"/>
      <c r="N36" s="22"/>
      <c r="O36" s="22"/>
      <c r="P36" s="22"/>
    </row>
    <row r="37" spans="1:16" ht="39" customHeight="1">
      <c r="A37" s="22"/>
      <c r="B37" s="35"/>
      <c r="C37" s="1132" t="s">
        <v>542</v>
      </c>
      <c r="D37" s="1132"/>
      <c r="E37" s="1133"/>
      <c r="F37" s="36">
        <v>0.55000000000000004</v>
      </c>
      <c r="G37" s="37">
        <v>0.87</v>
      </c>
      <c r="H37" s="37">
        <v>1.22</v>
      </c>
      <c r="I37" s="37">
        <v>1.51</v>
      </c>
      <c r="J37" s="38">
        <v>1.79</v>
      </c>
      <c r="K37" s="22"/>
      <c r="L37" s="22"/>
      <c r="M37" s="22"/>
      <c r="N37" s="22"/>
      <c r="O37" s="22"/>
      <c r="P37" s="22"/>
    </row>
    <row r="38" spans="1:16" ht="39" customHeight="1">
      <c r="A38" s="22"/>
      <c r="B38" s="35"/>
      <c r="C38" s="1132" t="s">
        <v>543</v>
      </c>
      <c r="D38" s="1132"/>
      <c r="E38" s="1133"/>
      <c r="F38" s="36">
        <v>0.23</v>
      </c>
      <c r="G38" s="37">
        <v>0.42</v>
      </c>
      <c r="H38" s="37">
        <v>0.61</v>
      </c>
      <c r="I38" s="37">
        <v>0.76</v>
      </c>
      <c r="J38" s="38">
        <v>0.91</v>
      </c>
      <c r="K38" s="22"/>
      <c r="L38" s="22"/>
      <c r="M38" s="22"/>
      <c r="N38" s="22"/>
      <c r="O38" s="22"/>
      <c r="P38" s="22"/>
    </row>
    <row r="39" spans="1:16" ht="39" customHeight="1">
      <c r="A39" s="22"/>
      <c r="B39" s="35"/>
      <c r="C39" s="1132" t="s">
        <v>544</v>
      </c>
      <c r="D39" s="1132"/>
      <c r="E39" s="1133"/>
      <c r="F39" s="36">
        <v>0.38</v>
      </c>
      <c r="G39" s="37">
        <v>0.26</v>
      </c>
      <c r="H39" s="37">
        <v>0.25</v>
      </c>
      <c r="I39" s="37">
        <v>0</v>
      </c>
      <c r="J39" s="38">
        <v>0.06</v>
      </c>
      <c r="K39" s="22"/>
      <c r="L39" s="22"/>
      <c r="M39" s="22"/>
      <c r="N39" s="22"/>
      <c r="O39" s="22"/>
      <c r="P39" s="22"/>
    </row>
    <row r="40" spans="1:16" ht="39" customHeight="1">
      <c r="A40" s="22"/>
      <c r="B40" s="35"/>
      <c r="C40" s="1132" t="s">
        <v>545</v>
      </c>
      <c r="D40" s="1132"/>
      <c r="E40" s="1133"/>
      <c r="F40" s="36">
        <v>0.01</v>
      </c>
      <c r="G40" s="37">
        <v>0.01</v>
      </c>
      <c r="H40" s="37">
        <v>0</v>
      </c>
      <c r="I40" s="37">
        <v>0</v>
      </c>
      <c r="J40" s="38">
        <v>0.01</v>
      </c>
      <c r="K40" s="22"/>
      <c r="L40" s="22"/>
      <c r="M40" s="22"/>
      <c r="N40" s="22"/>
      <c r="O40" s="22"/>
      <c r="P40" s="22"/>
    </row>
    <row r="41" spans="1:16" ht="39" customHeight="1">
      <c r="A41" s="22"/>
      <c r="B41" s="35"/>
      <c r="C41" s="1132" t="s">
        <v>546</v>
      </c>
      <c r="D41" s="1132"/>
      <c r="E41" s="1133"/>
      <c r="F41" s="36">
        <v>0</v>
      </c>
      <c r="G41" s="37">
        <v>0</v>
      </c>
      <c r="H41" s="37">
        <v>0.01</v>
      </c>
      <c r="I41" s="37">
        <v>0.01</v>
      </c>
      <c r="J41" s="38">
        <v>0.01</v>
      </c>
      <c r="K41" s="22"/>
      <c r="L41" s="22"/>
      <c r="M41" s="22"/>
      <c r="N41" s="22"/>
      <c r="O41" s="22"/>
      <c r="P41" s="22"/>
    </row>
    <row r="42" spans="1:16" ht="39" customHeight="1">
      <c r="A42" s="22"/>
      <c r="B42" s="39"/>
      <c r="C42" s="1132" t="s">
        <v>547</v>
      </c>
      <c r="D42" s="1132"/>
      <c r="E42" s="1133"/>
      <c r="F42" s="36" t="s">
        <v>494</v>
      </c>
      <c r="G42" s="37" t="s">
        <v>494</v>
      </c>
      <c r="H42" s="37" t="s">
        <v>494</v>
      </c>
      <c r="I42" s="37" t="s">
        <v>494</v>
      </c>
      <c r="J42" s="38" t="s">
        <v>494</v>
      </c>
      <c r="K42" s="22"/>
      <c r="L42" s="22"/>
      <c r="M42" s="22"/>
      <c r="N42" s="22"/>
      <c r="O42" s="22"/>
      <c r="P42" s="22"/>
    </row>
    <row r="43" spans="1:16" ht="39" customHeight="1" thickBot="1">
      <c r="A43" s="22"/>
      <c r="B43" s="40"/>
      <c r="C43" s="1134" t="s">
        <v>548</v>
      </c>
      <c r="D43" s="1134"/>
      <c r="E43" s="1135"/>
      <c r="F43" s="41">
        <v>0.02</v>
      </c>
      <c r="G43" s="42">
        <v>7.0000000000000007E-2</v>
      </c>
      <c r="H43" s="42">
        <v>0.01</v>
      </c>
      <c r="I43" s="42">
        <v>0.06</v>
      </c>
      <c r="J43" s="43">
        <v>0.01</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i30eZu6LVkIQQqWPyUo7fRpSugZOZhS8aRja046PmTxkEWsU3ejkizY766NWC9i2rwhrgterDM0NK0WFC30NyA==" saltValue="xTyCOcag1ixPKQDD9AN9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c r="A45" s="46"/>
      <c r="B45" s="1138" t="s">
        <v>9</v>
      </c>
      <c r="C45" s="1139"/>
      <c r="D45" s="56"/>
      <c r="E45" s="1144" t="s">
        <v>10</v>
      </c>
      <c r="F45" s="1144"/>
      <c r="G45" s="1144"/>
      <c r="H45" s="1144"/>
      <c r="I45" s="1144"/>
      <c r="J45" s="1145"/>
      <c r="K45" s="57">
        <v>5415</v>
      </c>
      <c r="L45" s="58">
        <v>5468</v>
      </c>
      <c r="M45" s="58">
        <v>5147</v>
      </c>
      <c r="N45" s="58">
        <v>4873</v>
      </c>
      <c r="O45" s="59">
        <v>4412</v>
      </c>
      <c r="P45" s="46"/>
      <c r="Q45" s="46"/>
      <c r="R45" s="46"/>
      <c r="S45" s="46"/>
      <c r="T45" s="46"/>
      <c r="U45" s="46"/>
    </row>
    <row r="46" spans="1:21" ht="30.75" customHeight="1">
      <c r="A46" s="46"/>
      <c r="B46" s="1140"/>
      <c r="C46" s="1141"/>
      <c r="D46" s="60"/>
      <c r="E46" s="1146" t="s">
        <v>11</v>
      </c>
      <c r="F46" s="1146"/>
      <c r="G46" s="1146"/>
      <c r="H46" s="1146"/>
      <c r="I46" s="1146"/>
      <c r="J46" s="1147"/>
      <c r="K46" s="61" t="s">
        <v>494</v>
      </c>
      <c r="L46" s="62" t="s">
        <v>494</v>
      </c>
      <c r="M46" s="62" t="s">
        <v>494</v>
      </c>
      <c r="N46" s="62" t="s">
        <v>494</v>
      </c>
      <c r="O46" s="63" t="s">
        <v>494</v>
      </c>
      <c r="P46" s="46"/>
      <c r="Q46" s="46"/>
      <c r="R46" s="46"/>
      <c r="S46" s="46"/>
      <c r="T46" s="46"/>
      <c r="U46" s="46"/>
    </row>
    <row r="47" spans="1:21" ht="30.75" customHeight="1">
      <c r="A47" s="46"/>
      <c r="B47" s="1140"/>
      <c r="C47" s="1141"/>
      <c r="D47" s="60"/>
      <c r="E47" s="1146" t="s">
        <v>12</v>
      </c>
      <c r="F47" s="1146"/>
      <c r="G47" s="1146"/>
      <c r="H47" s="1146"/>
      <c r="I47" s="1146"/>
      <c r="J47" s="1147"/>
      <c r="K47" s="61" t="s">
        <v>494</v>
      </c>
      <c r="L47" s="62" t="s">
        <v>494</v>
      </c>
      <c r="M47" s="62" t="s">
        <v>494</v>
      </c>
      <c r="N47" s="62" t="s">
        <v>494</v>
      </c>
      <c r="O47" s="63" t="s">
        <v>494</v>
      </c>
      <c r="P47" s="46"/>
      <c r="Q47" s="46"/>
      <c r="R47" s="46"/>
      <c r="S47" s="46"/>
      <c r="T47" s="46"/>
      <c r="U47" s="46"/>
    </row>
    <row r="48" spans="1:21" ht="30.75" customHeight="1">
      <c r="A48" s="46"/>
      <c r="B48" s="1140"/>
      <c r="C48" s="1141"/>
      <c r="D48" s="60"/>
      <c r="E48" s="1146" t="s">
        <v>13</v>
      </c>
      <c r="F48" s="1146"/>
      <c r="G48" s="1146"/>
      <c r="H48" s="1146"/>
      <c r="I48" s="1146"/>
      <c r="J48" s="1147"/>
      <c r="K48" s="61">
        <v>560</v>
      </c>
      <c r="L48" s="62">
        <v>561</v>
      </c>
      <c r="M48" s="62">
        <v>590</v>
      </c>
      <c r="N48" s="62">
        <v>560</v>
      </c>
      <c r="O48" s="63">
        <v>569</v>
      </c>
      <c r="P48" s="46"/>
      <c r="Q48" s="46"/>
      <c r="R48" s="46"/>
      <c r="S48" s="46"/>
      <c r="T48" s="46"/>
      <c r="U48" s="46"/>
    </row>
    <row r="49" spans="1:21" ht="30.75" customHeight="1">
      <c r="A49" s="46"/>
      <c r="B49" s="1140"/>
      <c r="C49" s="1141"/>
      <c r="D49" s="60"/>
      <c r="E49" s="1146" t="s">
        <v>14</v>
      </c>
      <c r="F49" s="1146"/>
      <c r="G49" s="1146"/>
      <c r="H49" s="1146"/>
      <c r="I49" s="1146"/>
      <c r="J49" s="1147"/>
      <c r="K49" s="61" t="s">
        <v>494</v>
      </c>
      <c r="L49" s="62" t="s">
        <v>494</v>
      </c>
      <c r="M49" s="62" t="s">
        <v>494</v>
      </c>
      <c r="N49" s="62" t="s">
        <v>494</v>
      </c>
      <c r="O49" s="63" t="s">
        <v>494</v>
      </c>
      <c r="P49" s="46"/>
      <c r="Q49" s="46"/>
      <c r="R49" s="46"/>
      <c r="S49" s="46"/>
      <c r="T49" s="46"/>
      <c r="U49" s="46"/>
    </row>
    <row r="50" spans="1:21" ht="30.75" customHeight="1">
      <c r="A50" s="46"/>
      <c r="B50" s="1140"/>
      <c r="C50" s="1141"/>
      <c r="D50" s="60"/>
      <c r="E50" s="1146" t="s">
        <v>15</v>
      </c>
      <c r="F50" s="1146"/>
      <c r="G50" s="1146"/>
      <c r="H50" s="1146"/>
      <c r="I50" s="1146"/>
      <c r="J50" s="1147"/>
      <c r="K50" s="61">
        <v>78</v>
      </c>
      <c r="L50" s="62">
        <v>55</v>
      </c>
      <c r="M50" s="62">
        <v>46</v>
      </c>
      <c r="N50" s="62">
        <v>25</v>
      </c>
      <c r="O50" s="63">
        <v>25</v>
      </c>
      <c r="P50" s="46"/>
      <c r="Q50" s="46"/>
      <c r="R50" s="46"/>
      <c r="S50" s="46"/>
      <c r="T50" s="46"/>
      <c r="U50" s="46"/>
    </row>
    <row r="51" spans="1:21" ht="30.75" customHeight="1">
      <c r="A51" s="46"/>
      <c r="B51" s="1142"/>
      <c r="C51" s="1143"/>
      <c r="D51" s="64"/>
      <c r="E51" s="1146" t="s">
        <v>16</v>
      </c>
      <c r="F51" s="1146"/>
      <c r="G51" s="1146"/>
      <c r="H51" s="1146"/>
      <c r="I51" s="1146"/>
      <c r="J51" s="1147"/>
      <c r="K51" s="61" t="s">
        <v>494</v>
      </c>
      <c r="L51" s="62" t="s">
        <v>494</v>
      </c>
      <c r="M51" s="62" t="s">
        <v>494</v>
      </c>
      <c r="N51" s="62" t="s">
        <v>494</v>
      </c>
      <c r="O51" s="63" t="s">
        <v>494</v>
      </c>
      <c r="P51" s="46"/>
      <c r="Q51" s="46"/>
      <c r="R51" s="46"/>
      <c r="S51" s="46"/>
      <c r="T51" s="46"/>
      <c r="U51" s="46"/>
    </row>
    <row r="52" spans="1:21" ht="30.75" customHeight="1">
      <c r="A52" s="46"/>
      <c r="B52" s="1148" t="s">
        <v>17</v>
      </c>
      <c r="C52" s="1149"/>
      <c r="D52" s="64"/>
      <c r="E52" s="1146" t="s">
        <v>18</v>
      </c>
      <c r="F52" s="1146"/>
      <c r="G52" s="1146"/>
      <c r="H52" s="1146"/>
      <c r="I52" s="1146"/>
      <c r="J52" s="1147"/>
      <c r="K52" s="61">
        <v>4093</v>
      </c>
      <c r="L52" s="62">
        <v>4138</v>
      </c>
      <c r="M52" s="62">
        <v>3916</v>
      </c>
      <c r="N52" s="62">
        <v>3709</v>
      </c>
      <c r="O52" s="63">
        <v>3561</v>
      </c>
      <c r="P52" s="46"/>
      <c r="Q52" s="46"/>
      <c r="R52" s="46"/>
      <c r="S52" s="46"/>
      <c r="T52" s="46"/>
      <c r="U52" s="46"/>
    </row>
    <row r="53" spans="1:21" ht="30.75" customHeight="1" thickBot="1">
      <c r="A53" s="46"/>
      <c r="B53" s="1150" t="s">
        <v>19</v>
      </c>
      <c r="C53" s="1151"/>
      <c r="D53" s="65"/>
      <c r="E53" s="1152" t="s">
        <v>20</v>
      </c>
      <c r="F53" s="1152"/>
      <c r="G53" s="1152"/>
      <c r="H53" s="1152"/>
      <c r="I53" s="1152"/>
      <c r="J53" s="1153"/>
      <c r="K53" s="66">
        <v>1960</v>
      </c>
      <c r="L53" s="67">
        <v>1946</v>
      </c>
      <c r="M53" s="67">
        <v>1867</v>
      </c>
      <c r="N53" s="67">
        <v>1749</v>
      </c>
      <c r="O53" s="68">
        <v>1445</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c r="B58" s="1154" t="s">
        <v>24</v>
      </c>
      <c r="C58" s="1155"/>
      <c r="D58" s="1160" t="s">
        <v>25</v>
      </c>
      <c r="E58" s="1161"/>
      <c r="F58" s="1161"/>
      <c r="G58" s="1161"/>
      <c r="H58" s="1161"/>
      <c r="I58" s="1161"/>
      <c r="J58" s="1162"/>
      <c r="K58" s="81" t="s">
        <v>554</v>
      </c>
      <c r="L58" s="82" t="s">
        <v>554</v>
      </c>
      <c r="M58" s="82" t="s">
        <v>554</v>
      </c>
      <c r="N58" s="82" t="s">
        <v>554</v>
      </c>
      <c r="O58" s="83" t="s">
        <v>554</v>
      </c>
    </row>
    <row r="59" spans="1:21" ht="31.5" customHeight="1">
      <c r="B59" s="1156"/>
      <c r="C59" s="1157"/>
      <c r="D59" s="1163" t="s">
        <v>26</v>
      </c>
      <c r="E59" s="1164"/>
      <c r="F59" s="1164"/>
      <c r="G59" s="1164"/>
      <c r="H59" s="1164"/>
      <c r="I59" s="1164"/>
      <c r="J59" s="1165"/>
      <c r="K59" s="84" t="s">
        <v>554</v>
      </c>
      <c r="L59" s="85" t="s">
        <v>554</v>
      </c>
      <c r="M59" s="85" t="s">
        <v>554</v>
      </c>
      <c r="N59" s="85" t="s">
        <v>554</v>
      </c>
      <c r="O59" s="86" t="s">
        <v>554</v>
      </c>
    </row>
    <row r="60" spans="1:21" ht="31.5" customHeight="1" thickBot="1">
      <c r="B60" s="1158"/>
      <c r="C60" s="1159"/>
      <c r="D60" s="1166" t="s">
        <v>27</v>
      </c>
      <c r="E60" s="1167"/>
      <c r="F60" s="1167"/>
      <c r="G60" s="1167"/>
      <c r="H60" s="1167"/>
      <c r="I60" s="1167"/>
      <c r="J60" s="1168"/>
      <c r="K60" s="87" t="s">
        <v>554</v>
      </c>
      <c r="L60" s="88" t="s">
        <v>554</v>
      </c>
      <c r="M60" s="88" t="s">
        <v>554</v>
      </c>
      <c r="N60" s="88" t="s">
        <v>554</v>
      </c>
      <c r="O60" s="89" t="s">
        <v>554</v>
      </c>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IEQ+KZU7n29jJACcH7vmN4e2y0C/c02yZrlC9bxJIlg8LmYVCYIxWmNBvz7ZHJxg4z7bFJhJIRERRamhBWDQg==" saltValue="COyIjuf8KVZUsBEAtGnW/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532</v>
      </c>
      <c r="J40" s="101" t="s">
        <v>533</v>
      </c>
      <c r="K40" s="101" t="s">
        <v>534</v>
      </c>
      <c r="L40" s="101" t="s">
        <v>535</v>
      </c>
      <c r="M40" s="102" t="s">
        <v>536</v>
      </c>
    </row>
    <row r="41" spans="2:13" ht="27.75" customHeight="1">
      <c r="B41" s="1169" t="s">
        <v>30</v>
      </c>
      <c r="C41" s="1170"/>
      <c r="D41" s="103"/>
      <c r="E41" s="1175" t="s">
        <v>31</v>
      </c>
      <c r="F41" s="1175"/>
      <c r="G41" s="1175"/>
      <c r="H41" s="1176"/>
      <c r="I41" s="330">
        <v>38179</v>
      </c>
      <c r="J41" s="331">
        <v>36929</v>
      </c>
      <c r="K41" s="331">
        <v>35042</v>
      </c>
      <c r="L41" s="331">
        <v>34464</v>
      </c>
      <c r="M41" s="332">
        <v>35982</v>
      </c>
    </row>
    <row r="42" spans="2:13" ht="27.75" customHeight="1">
      <c r="B42" s="1171"/>
      <c r="C42" s="1172"/>
      <c r="D42" s="104"/>
      <c r="E42" s="1177" t="s">
        <v>32</v>
      </c>
      <c r="F42" s="1177"/>
      <c r="G42" s="1177"/>
      <c r="H42" s="1178"/>
      <c r="I42" s="333">
        <v>1196</v>
      </c>
      <c r="J42" s="334">
        <v>1440</v>
      </c>
      <c r="K42" s="334">
        <v>1335</v>
      </c>
      <c r="L42" s="334">
        <v>247</v>
      </c>
      <c r="M42" s="335">
        <v>221</v>
      </c>
    </row>
    <row r="43" spans="2:13" ht="27.75" customHeight="1">
      <c r="B43" s="1171"/>
      <c r="C43" s="1172"/>
      <c r="D43" s="104"/>
      <c r="E43" s="1177" t="s">
        <v>33</v>
      </c>
      <c r="F43" s="1177"/>
      <c r="G43" s="1177"/>
      <c r="H43" s="1178"/>
      <c r="I43" s="333">
        <v>6543</v>
      </c>
      <c r="J43" s="334">
        <v>6533</v>
      </c>
      <c r="K43" s="334">
        <v>6456</v>
      </c>
      <c r="L43" s="334">
        <v>6504</v>
      </c>
      <c r="M43" s="335">
        <v>6520</v>
      </c>
    </row>
    <row r="44" spans="2:13" ht="27.75" customHeight="1">
      <c r="B44" s="1171"/>
      <c r="C44" s="1172"/>
      <c r="D44" s="104"/>
      <c r="E44" s="1177" t="s">
        <v>34</v>
      </c>
      <c r="F44" s="1177"/>
      <c r="G44" s="1177"/>
      <c r="H44" s="1178"/>
      <c r="I44" s="333" t="s">
        <v>494</v>
      </c>
      <c r="J44" s="334" t="s">
        <v>494</v>
      </c>
      <c r="K44" s="334" t="s">
        <v>494</v>
      </c>
      <c r="L44" s="334" t="s">
        <v>494</v>
      </c>
      <c r="M44" s="335" t="s">
        <v>494</v>
      </c>
    </row>
    <row r="45" spans="2:13" ht="27.75" customHeight="1">
      <c r="B45" s="1171"/>
      <c r="C45" s="1172"/>
      <c r="D45" s="104"/>
      <c r="E45" s="1177" t="s">
        <v>35</v>
      </c>
      <c r="F45" s="1177"/>
      <c r="G45" s="1177"/>
      <c r="H45" s="1178"/>
      <c r="I45" s="333">
        <v>7271</v>
      </c>
      <c r="J45" s="334">
        <v>7017</v>
      </c>
      <c r="K45" s="334">
        <v>6667</v>
      </c>
      <c r="L45" s="334">
        <v>6796</v>
      </c>
      <c r="M45" s="335">
        <v>6894</v>
      </c>
    </row>
    <row r="46" spans="2:13" ht="27.75" customHeight="1">
      <c r="B46" s="1171"/>
      <c r="C46" s="1172"/>
      <c r="D46" s="105"/>
      <c r="E46" s="1177" t="s">
        <v>36</v>
      </c>
      <c r="F46" s="1177"/>
      <c r="G46" s="1177"/>
      <c r="H46" s="1178"/>
      <c r="I46" s="333" t="s">
        <v>494</v>
      </c>
      <c r="J46" s="334" t="s">
        <v>494</v>
      </c>
      <c r="K46" s="334" t="s">
        <v>494</v>
      </c>
      <c r="L46" s="334" t="s">
        <v>494</v>
      </c>
      <c r="M46" s="335" t="s">
        <v>494</v>
      </c>
    </row>
    <row r="47" spans="2:13" ht="27.75" customHeight="1">
      <c r="B47" s="1171"/>
      <c r="C47" s="1172"/>
      <c r="D47" s="106"/>
      <c r="E47" s="1179" t="s">
        <v>37</v>
      </c>
      <c r="F47" s="1180"/>
      <c r="G47" s="1180"/>
      <c r="H47" s="1181"/>
      <c r="I47" s="333" t="s">
        <v>494</v>
      </c>
      <c r="J47" s="334" t="s">
        <v>494</v>
      </c>
      <c r="K47" s="334" t="s">
        <v>494</v>
      </c>
      <c r="L47" s="334" t="s">
        <v>494</v>
      </c>
      <c r="M47" s="335" t="s">
        <v>494</v>
      </c>
    </row>
    <row r="48" spans="2:13" ht="27.75" customHeight="1">
      <c r="B48" s="1171"/>
      <c r="C48" s="1172"/>
      <c r="D48" s="104"/>
      <c r="E48" s="1177" t="s">
        <v>38</v>
      </c>
      <c r="F48" s="1177"/>
      <c r="G48" s="1177"/>
      <c r="H48" s="1178"/>
      <c r="I48" s="333" t="s">
        <v>494</v>
      </c>
      <c r="J48" s="334" t="s">
        <v>494</v>
      </c>
      <c r="K48" s="334" t="s">
        <v>494</v>
      </c>
      <c r="L48" s="334" t="s">
        <v>494</v>
      </c>
      <c r="M48" s="335" t="s">
        <v>494</v>
      </c>
    </row>
    <row r="49" spans="2:13" ht="27.75" customHeight="1">
      <c r="B49" s="1173"/>
      <c r="C49" s="1174"/>
      <c r="D49" s="104"/>
      <c r="E49" s="1177" t="s">
        <v>39</v>
      </c>
      <c r="F49" s="1177"/>
      <c r="G49" s="1177"/>
      <c r="H49" s="1178"/>
      <c r="I49" s="333" t="s">
        <v>494</v>
      </c>
      <c r="J49" s="334" t="s">
        <v>494</v>
      </c>
      <c r="K49" s="334" t="s">
        <v>494</v>
      </c>
      <c r="L49" s="334" t="s">
        <v>494</v>
      </c>
      <c r="M49" s="335" t="s">
        <v>494</v>
      </c>
    </row>
    <row r="50" spans="2:13" ht="27.75" customHeight="1">
      <c r="B50" s="1182" t="s">
        <v>40</v>
      </c>
      <c r="C50" s="1183"/>
      <c r="D50" s="107"/>
      <c r="E50" s="1177" t="s">
        <v>41</v>
      </c>
      <c r="F50" s="1177"/>
      <c r="G50" s="1177"/>
      <c r="H50" s="1178"/>
      <c r="I50" s="333">
        <v>16107</v>
      </c>
      <c r="J50" s="334">
        <v>16127</v>
      </c>
      <c r="K50" s="334">
        <v>16883</v>
      </c>
      <c r="L50" s="334">
        <v>18222</v>
      </c>
      <c r="M50" s="335">
        <v>17837</v>
      </c>
    </row>
    <row r="51" spans="2:13" ht="27.75" customHeight="1">
      <c r="B51" s="1171"/>
      <c r="C51" s="1172"/>
      <c r="D51" s="104"/>
      <c r="E51" s="1177" t="s">
        <v>42</v>
      </c>
      <c r="F51" s="1177"/>
      <c r="G51" s="1177"/>
      <c r="H51" s="1178"/>
      <c r="I51" s="333">
        <v>1048</v>
      </c>
      <c r="J51" s="334">
        <v>993</v>
      </c>
      <c r="K51" s="334">
        <v>906</v>
      </c>
      <c r="L51" s="334">
        <v>127</v>
      </c>
      <c r="M51" s="335">
        <v>86</v>
      </c>
    </row>
    <row r="52" spans="2:13" ht="27.75" customHeight="1">
      <c r="B52" s="1173"/>
      <c r="C52" s="1174"/>
      <c r="D52" s="104"/>
      <c r="E52" s="1177" t="s">
        <v>43</v>
      </c>
      <c r="F52" s="1177"/>
      <c r="G52" s="1177"/>
      <c r="H52" s="1178"/>
      <c r="I52" s="333">
        <v>35942</v>
      </c>
      <c r="J52" s="334">
        <v>35365</v>
      </c>
      <c r="K52" s="334">
        <v>34189</v>
      </c>
      <c r="L52" s="334">
        <v>33995</v>
      </c>
      <c r="M52" s="335">
        <v>34664</v>
      </c>
    </row>
    <row r="53" spans="2:13" ht="27.75" customHeight="1" thickBot="1">
      <c r="B53" s="1184" t="s">
        <v>19</v>
      </c>
      <c r="C53" s="1185"/>
      <c r="D53" s="108"/>
      <c r="E53" s="1186" t="s">
        <v>44</v>
      </c>
      <c r="F53" s="1186"/>
      <c r="G53" s="1186"/>
      <c r="H53" s="1187"/>
      <c r="I53" s="336">
        <v>92</v>
      </c>
      <c r="J53" s="337">
        <v>-567</v>
      </c>
      <c r="K53" s="337">
        <v>-2476</v>
      </c>
      <c r="L53" s="337">
        <v>-4331</v>
      </c>
      <c r="M53" s="338">
        <v>-2970</v>
      </c>
    </row>
    <row r="54" spans="2:13" ht="27.75" customHeight="1">
      <c r="B54" s="109"/>
      <c r="C54" s="110"/>
      <c r="D54" s="110"/>
      <c r="E54" s="111"/>
      <c r="F54" s="111"/>
      <c r="G54" s="111"/>
      <c r="H54" s="111"/>
      <c r="I54" s="112"/>
      <c r="J54" s="112"/>
      <c r="K54" s="112"/>
      <c r="L54" s="112"/>
      <c r="M54" s="112"/>
    </row>
    <row r="55" spans="2:13"/>
  </sheetData>
  <sheetProtection algorithmName="SHA-512" hashValue="i6w+nQ0Y9744wYs81RUTHqHOMBjHJJm/qx7DYDZWIEkUkt16TIhnw1UzsLPyGRtdBOdRLNEdECMaK8Mux5Na4w==" saltValue="S+sRDOE32mRV9SSyroj7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534</v>
      </c>
      <c r="G54" s="117" t="s">
        <v>535</v>
      </c>
      <c r="H54" s="118" t="s">
        <v>536</v>
      </c>
    </row>
    <row r="55" spans="2:8" ht="52.5" customHeight="1">
      <c r="B55" s="119"/>
      <c r="C55" s="1196" t="s">
        <v>46</v>
      </c>
      <c r="D55" s="1196"/>
      <c r="E55" s="1197"/>
      <c r="F55" s="339">
        <v>8059</v>
      </c>
      <c r="G55" s="339">
        <v>8022</v>
      </c>
      <c r="H55" s="340">
        <v>8021</v>
      </c>
    </row>
    <row r="56" spans="2:8" ht="52.5" customHeight="1">
      <c r="B56" s="120"/>
      <c r="C56" s="1198" t="s">
        <v>47</v>
      </c>
      <c r="D56" s="1198"/>
      <c r="E56" s="1199"/>
      <c r="F56" s="341">
        <v>1093</v>
      </c>
      <c r="G56" s="341">
        <v>1224</v>
      </c>
      <c r="H56" s="342">
        <v>1388</v>
      </c>
    </row>
    <row r="57" spans="2:8" ht="53.25" customHeight="1">
      <c r="B57" s="120"/>
      <c r="C57" s="1200" t="s">
        <v>48</v>
      </c>
      <c r="D57" s="1200"/>
      <c r="E57" s="1201"/>
      <c r="F57" s="343">
        <v>6492</v>
      </c>
      <c r="G57" s="343">
        <v>7430</v>
      </c>
      <c r="H57" s="344">
        <v>6927</v>
      </c>
    </row>
    <row r="58" spans="2:8" ht="45.75" customHeight="1">
      <c r="B58" s="121"/>
      <c r="C58" s="1188" t="s">
        <v>558</v>
      </c>
      <c r="D58" s="1189"/>
      <c r="E58" s="1190"/>
      <c r="F58" s="345">
        <v>2843</v>
      </c>
      <c r="G58" s="345">
        <v>2670</v>
      </c>
      <c r="H58" s="346">
        <v>2618</v>
      </c>
    </row>
    <row r="59" spans="2:8" ht="45.75" customHeight="1">
      <c r="B59" s="121"/>
      <c r="C59" s="1188" t="s">
        <v>559</v>
      </c>
      <c r="D59" s="1189"/>
      <c r="E59" s="1190"/>
      <c r="F59" s="345">
        <v>2385</v>
      </c>
      <c r="G59" s="345">
        <v>2013</v>
      </c>
      <c r="H59" s="346">
        <v>1658</v>
      </c>
    </row>
    <row r="60" spans="2:8" ht="45.75" customHeight="1">
      <c r="B60" s="121"/>
      <c r="C60" s="1188" t="s">
        <v>560</v>
      </c>
      <c r="D60" s="1189"/>
      <c r="E60" s="1190"/>
      <c r="F60" s="345">
        <v>172</v>
      </c>
      <c r="G60" s="345">
        <v>794</v>
      </c>
      <c r="H60" s="346">
        <v>783</v>
      </c>
    </row>
    <row r="61" spans="2:8" ht="45.75" customHeight="1">
      <c r="B61" s="121"/>
      <c r="C61" s="1188" t="s">
        <v>561</v>
      </c>
      <c r="D61" s="1189"/>
      <c r="E61" s="1190"/>
      <c r="F61" s="345">
        <v>0</v>
      </c>
      <c r="G61" s="345">
        <v>400</v>
      </c>
      <c r="H61" s="346">
        <v>363</v>
      </c>
    </row>
    <row r="62" spans="2:8" ht="45.75" customHeight="1" thickBot="1">
      <c r="B62" s="122"/>
      <c r="C62" s="1191" t="s">
        <v>562</v>
      </c>
      <c r="D62" s="1192"/>
      <c r="E62" s="1193"/>
      <c r="F62" s="347">
        <v>243</v>
      </c>
      <c r="G62" s="347">
        <v>234</v>
      </c>
      <c r="H62" s="348">
        <v>322</v>
      </c>
    </row>
    <row r="63" spans="2:8" ht="52.5" customHeight="1" thickBot="1">
      <c r="B63" s="123"/>
      <c r="C63" s="1194" t="s">
        <v>49</v>
      </c>
      <c r="D63" s="1194"/>
      <c r="E63" s="1195"/>
      <c r="F63" s="349">
        <v>15643</v>
      </c>
      <c r="G63" s="349">
        <v>16676</v>
      </c>
      <c r="H63" s="350">
        <v>16336</v>
      </c>
    </row>
    <row r="64" spans="2:8"/>
  </sheetData>
  <sheetProtection algorithmName="SHA-512" hashValue="92anNV98NmbTjZc/dS80Lzzal0IlkUVx1PdiAqU7JgK0stdVMKuO9w0NgeoTHlduBOkKmn9i9ovls5PIllEjZg==" saltValue="VRXyMlUcaabba4QSbJhB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0" customWidth="1"/>
    <col min="2" max="8" width="13.375" style="130" customWidth="1"/>
    <col min="9" max="16384" width="11.125" style="130"/>
  </cols>
  <sheetData>
    <row r="1" spans="1:8">
      <c r="A1" s="124"/>
      <c r="B1" s="125"/>
      <c r="C1" s="126"/>
      <c r="D1" s="127"/>
      <c r="E1" s="128"/>
      <c r="F1" s="128"/>
      <c r="G1" s="128"/>
      <c r="H1" s="129"/>
    </row>
    <row r="2" spans="1:8">
      <c r="A2" s="131"/>
      <c r="B2" s="132"/>
      <c r="C2" s="133"/>
      <c r="D2" s="134" t="s">
        <v>50</v>
      </c>
      <c r="E2" s="135"/>
      <c r="F2" s="136" t="s">
        <v>531</v>
      </c>
      <c r="G2" s="137"/>
      <c r="H2" s="138"/>
    </row>
    <row r="3" spans="1:8">
      <c r="A3" s="134" t="s">
        <v>524</v>
      </c>
      <c r="B3" s="139"/>
      <c r="C3" s="140"/>
      <c r="D3" s="141">
        <v>95259</v>
      </c>
      <c r="E3" s="142"/>
      <c r="F3" s="143">
        <v>63812</v>
      </c>
      <c r="G3" s="144"/>
      <c r="H3" s="145"/>
    </row>
    <row r="4" spans="1:8">
      <c r="A4" s="146"/>
      <c r="B4" s="147"/>
      <c r="C4" s="148"/>
      <c r="D4" s="149">
        <v>57559</v>
      </c>
      <c r="E4" s="150"/>
      <c r="F4" s="151">
        <v>33848</v>
      </c>
      <c r="G4" s="152"/>
      <c r="H4" s="153"/>
    </row>
    <row r="5" spans="1:8">
      <c r="A5" s="134" t="s">
        <v>526</v>
      </c>
      <c r="B5" s="139"/>
      <c r="C5" s="140"/>
      <c r="D5" s="141">
        <v>106487</v>
      </c>
      <c r="E5" s="142"/>
      <c r="F5" s="143">
        <v>45945</v>
      </c>
      <c r="G5" s="144"/>
      <c r="H5" s="145"/>
    </row>
    <row r="6" spans="1:8">
      <c r="A6" s="146"/>
      <c r="B6" s="147"/>
      <c r="C6" s="148"/>
      <c r="D6" s="149">
        <v>70350</v>
      </c>
      <c r="E6" s="150"/>
      <c r="F6" s="151">
        <v>25180</v>
      </c>
      <c r="G6" s="152"/>
      <c r="H6" s="153"/>
    </row>
    <row r="7" spans="1:8">
      <c r="A7" s="134" t="s">
        <v>527</v>
      </c>
      <c r="B7" s="139"/>
      <c r="C7" s="140"/>
      <c r="D7" s="141">
        <v>77911</v>
      </c>
      <c r="E7" s="142"/>
      <c r="F7" s="143">
        <v>44475</v>
      </c>
      <c r="G7" s="144"/>
      <c r="H7" s="145"/>
    </row>
    <row r="8" spans="1:8">
      <c r="A8" s="146"/>
      <c r="B8" s="147"/>
      <c r="C8" s="148"/>
      <c r="D8" s="149">
        <v>47047</v>
      </c>
      <c r="E8" s="150"/>
      <c r="F8" s="151">
        <v>24780</v>
      </c>
      <c r="G8" s="152"/>
      <c r="H8" s="153"/>
    </row>
    <row r="9" spans="1:8">
      <c r="A9" s="134" t="s">
        <v>528</v>
      </c>
      <c r="B9" s="139"/>
      <c r="C9" s="140"/>
      <c r="D9" s="141">
        <v>92687</v>
      </c>
      <c r="E9" s="142"/>
      <c r="F9" s="143">
        <v>45982</v>
      </c>
      <c r="G9" s="144"/>
      <c r="H9" s="145"/>
    </row>
    <row r="10" spans="1:8">
      <c r="A10" s="146"/>
      <c r="B10" s="147"/>
      <c r="C10" s="148"/>
      <c r="D10" s="149">
        <v>56570</v>
      </c>
      <c r="E10" s="150"/>
      <c r="F10" s="151">
        <v>25583</v>
      </c>
      <c r="G10" s="152"/>
      <c r="H10" s="153"/>
    </row>
    <row r="11" spans="1:8">
      <c r="A11" s="134" t="s">
        <v>529</v>
      </c>
      <c r="B11" s="139"/>
      <c r="C11" s="140"/>
      <c r="D11" s="141">
        <v>111995</v>
      </c>
      <c r="E11" s="142"/>
      <c r="F11" s="143">
        <v>50538</v>
      </c>
      <c r="G11" s="144"/>
      <c r="H11" s="145"/>
    </row>
    <row r="12" spans="1:8">
      <c r="A12" s="146"/>
      <c r="B12" s="147"/>
      <c r="C12" s="154"/>
      <c r="D12" s="149">
        <v>78839</v>
      </c>
      <c r="E12" s="150"/>
      <c r="F12" s="151">
        <v>29053</v>
      </c>
      <c r="G12" s="152"/>
      <c r="H12" s="153"/>
    </row>
    <row r="13" spans="1:8">
      <c r="A13" s="134"/>
      <c r="B13" s="139"/>
      <c r="C13" s="140"/>
      <c r="D13" s="141">
        <v>96868</v>
      </c>
      <c r="E13" s="142"/>
      <c r="F13" s="143">
        <v>50150</v>
      </c>
      <c r="G13" s="155"/>
      <c r="H13" s="145"/>
    </row>
    <row r="14" spans="1:8">
      <c r="A14" s="146"/>
      <c r="B14" s="147"/>
      <c r="C14" s="148"/>
      <c r="D14" s="149">
        <v>62073</v>
      </c>
      <c r="E14" s="150"/>
      <c r="F14" s="151">
        <v>27689</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7.66</v>
      </c>
      <c r="C19" s="156">
        <f>ROUND(VALUE(SUBSTITUTE(実質収支比率等に係る経年分析!G$48,"▲","-")),2)</f>
        <v>9.7100000000000009</v>
      </c>
      <c r="D19" s="156">
        <f>ROUND(VALUE(SUBSTITUTE(実質収支比率等に係る経年分析!H$48,"▲","-")),2)</f>
        <v>11.54</v>
      </c>
      <c r="E19" s="156">
        <f>ROUND(VALUE(SUBSTITUTE(実質収支比率等に係る経年分析!I$48,"▲","-")),2)</f>
        <v>9.66</v>
      </c>
      <c r="F19" s="156">
        <f>ROUND(VALUE(SUBSTITUTE(実質収支比率等に係る経年分析!J$48,"▲","-")),2)</f>
        <v>13.5</v>
      </c>
    </row>
    <row r="20" spans="1:11">
      <c r="A20" s="156" t="s">
        <v>53</v>
      </c>
      <c r="B20" s="156">
        <f>ROUND(VALUE(SUBSTITUTE(実質収支比率等に係る経年分析!F$47,"▲","-")),2)</f>
        <v>27.74</v>
      </c>
      <c r="C20" s="156">
        <f>ROUND(VALUE(SUBSTITUTE(実質収支比率等に係る経年分析!G$47,"▲","-")),2)</f>
        <v>27.63</v>
      </c>
      <c r="D20" s="156">
        <f>ROUND(VALUE(SUBSTITUTE(実質収支比率等に係る経年分析!H$47,"▲","-")),2)</f>
        <v>28.11</v>
      </c>
      <c r="E20" s="156">
        <f>ROUND(VALUE(SUBSTITUTE(実質収支比率等に係る経年分析!I$47,"▲","-")),2)</f>
        <v>27.36</v>
      </c>
      <c r="F20" s="156">
        <f>ROUND(VALUE(SUBSTITUTE(実質収支比率等に係る経年分析!J$47,"▲","-")),2)</f>
        <v>26.89</v>
      </c>
    </row>
    <row r="21" spans="1:11">
      <c r="A21" s="156" t="s">
        <v>54</v>
      </c>
      <c r="B21" s="156">
        <f>IF(ISNUMBER(VALUE(SUBSTITUTE(実質収支比率等に係る経年分析!F$49,"▲","-"))),ROUND(VALUE(SUBSTITUTE(実質収支比率等に係る経年分析!F$49,"▲","-")),2),NA())</f>
        <v>-1.68</v>
      </c>
      <c r="C21" s="156">
        <f>IF(ISNUMBER(VALUE(SUBSTITUTE(実質収支比率等に係る経年分析!G$49,"▲","-"))),ROUND(VALUE(SUBSTITUTE(実質収支比率等に係る経年分析!G$49,"▲","-")),2),NA())</f>
        <v>3.38</v>
      </c>
      <c r="D21" s="156">
        <f>IF(ISNUMBER(VALUE(SUBSTITUTE(実質収支比率等に係る経年分析!H$49,"▲","-"))),ROUND(VALUE(SUBSTITUTE(実質収支比率等に係る経年分析!H$49,"▲","-")),2),NA())</f>
        <v>1.17</v>
      </c>
      <c r="E21" s="156">
        <f>IF(ISNUMBER(VALUE(SUBSTITUTE(実質収支比率等に係る経年分析!I$49,"▲","-"))),ROUND(VALUE(SUBSTITUTE(実質収支比率等に係る経年分析!I$49,"▲","-")),2),NA())</f>
        <v>-1.75</v>
      </c>
      <c r="F21" s="156">
        <f>IF(ISNUMBER(VALUE(SUBSTITUTE(実質収支比率等に係る経年分析!J$49,"▲","-"))),ROUND(VALUE(SUBSTITUTE(実質収支比率等に係る経年分析!J$49,"▲","-")),2),NA())</f>
        <v>4.01</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7.0000000000000007E-2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str">
        <f>IF(連結実質赤字比率に係る赤字・黒字の構成分析!C$41="",NA(),連結実質赤字比率に係る赤字・黒字の構成分析!C$41)</f>
        <v>温泉給湯事業会計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0.91</v>
      </c>
    </row>
    <row r="33" spans="1:16">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0.55000000000000004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1.79</v>
      </c>
    </row>
    <row r="34" spans="1:16">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1.97</v>
      </c>
    </row>
    <row r="35" spans="1:16">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5.76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6.01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5.27</v>
      </c>
    </row>
    <row r="36" spans="1:16">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7.63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9.6300000000000008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11.52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9.59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13.48</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4093</v>
      </c>
      <c r="E42" s="158"/>
      <c r="F42" s="158"/>
      <c r="G42" s="158">
        <f>'実質公債費比率（分子）の構造'!L$52</f>
        <v>4138</v>
      </c>
      <c r="H42" s="158"/>
      <c r="I42" s="158"/>
      <c r="J42" s="158">
        <f>'実質公債費比率（分子）の構造'!M$52</f>
        <v>3916</v>
      </c>
      <c r="K42" s="158"/>
      <c r="L42" s="158"/>
      <c r="M42" s="158">
        <f>'実質公債費比率（分子）の構造'!N$52</f>
        <v>3709</v>
      </c>
      <c r="N42" s="158"/>
      <c r="O42" s="158"/>
      <c r="P42" s="158">
        <f>'実質公債費比率（分子）の構造'!O$52</f>
        <v>3561</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f>'実質公債費比率（分子）の構造'!K$50</f>
        <v>78</v>
      </c>
      <c r="C44" s="158"/>
      <c r="D44" s="158"/>
      <c r="E44" s="158">
        <f>'実質公債費比率（分子）の構造'!L$50</f>
        <v>55</v>
      </c>
      <c r="F44" s="158"/>
      <c r="G44" s="158"/>
      <c r="H44" s="158">
        <f>'実質公債費比率（分子）の構造'!M$50</f>
        <v>46</v>
      </c>
      <c r="I44" s="158"/>
      <c r="J44" s="158"/>
      <c r="K44" s="158">
        <f>'実質公債費比率（分子）の構造'!N$50</f>
        <v>25</v>
      </c>
      <c r="L44" s="158"/>
      <c r="M44" s="158"/>
      <c r="N44" s="158">
        <f>'実質公債費比率（分子）の構造'!O$50</f>
        <v>25</v>
      </c>
      <c r="O44" s="158"/>
      <c r="P44" s="158"/>
    </row>
    <row r="45" spans="1:16">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c r="A46" s="158" t="s">
        <v>64</v>
      </c>
      <c r="B46" s="158">
        <f>'実質公債費比率（分子）の構造'!K$48</f>
        <v>560</v>
      </c>
      <c r="C46" s="158"/>
      <c r="D46" s="158"/>
      <c r="E46" s="158">
        <f>'実質公債費比率（分子）の構造'!L$48</f>
        <v>561</v>
      </c>
      <c r="F46" s="158"/>
      <c r="G46" s="158"/>
      <c r="H46" s="158">
        <f>'実質公債費比率（分子）の構造'!M$48</f>
        <v>590</v>
      </c>
      <c r="I46" s="158"/>
      <c r="J46" s="158"/>
      <c r="K46" s="158">
        <f>'実質公債費比率（分子）の構造'!N$48</f>
        <v>560</v>
      </c>
      <c r="L46" s="158"/>
      <c r="M46" s="158"/>
      <c r="N46" s="158">
        <f>'実質公債費比率（分子）の構造'!O$48</f>
        <v>569</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5415</v>
      </c>
      <c r="C49" s="158"/>
      <c r="D49" s="158"/>
      <c r="E49" s="158">
        <f>'実質公債費比率（分子）の構造'!L$45</f>
        <v>5468</v>
      </c>
      <c r="F49" s="158"/>
      <c r="G49" s="158"/>
      <c r="H49" s="158">
        <f>'実質公債費比率（分子）の構造'!M$45</f>
        <v>5147</v>
      </c>
      <c r="I49" s="158"/>
      <c r="J49" s="158"/>
      <c r="K49" s="158">
        <f>'実質公債費比率（分子）の構造'!N$45</f>
        <v>4873</v>
      </c>
      <c r="L49" s="158"/>
      <c r="M49" s="158"/>
      <c r="N49" s="158">
        <f>'実質公債費比率（分子）の構造'!O$45</f>
        <v>4412</v>
      </c>
      <c r="O49" s="158"/>
      <c r="P49" s="158"/>
    </row>
    <row r="50" spans="1:16">
      <c r="A50" s="158" t="s">
        <v>67</v>
      </c>
      <c r="B50" s="158" t="e">
        <f>NA()</f>
        <v>#N/A</v>
      </c>
      <c r="C50" s="158">
        <f>IF(ISNUMBER('実質公債費比率（分子）の構造'!K$53),'実質公債費比率（分子）の構造'!K$53,NA())</f>
        <v>1960</v>
      </c>
      <c r="D50" s="158" t="e">
        <f>NA()</f>
        <v>#N/A</v>
      </c>
      <c r="E50" s="158" t="e">
        <f>NA()</f>
        <v>#N/A</v>
      </c>
      <c r="F50" s="158">
        <f>IF(ISNUMBER('実質公債費比率（分子）の構造'!L$53),'実質公債費比率（分子）の構造'!L$53,NA())</f>
        <v>1946</v>
      </c>
      <c r="G50" s="158" t="e">
        <f>NA()</f>
        <v>#N/A</v>
      </c>
      <c r="H50" s="158" t="e">
        <f>NA()</f>
        <v>#N/A</v>
      </c>
      <c r="I50" s="158">
        <f>IF(ISNUMBER('実質公債費比率（分子）の構造'!M$53),'実質公債費比率（分子）の構造'!M$53,NA())</f>
        <v>1867</v>
      </c>
      <c r="J50" s="158" t="e">
        <f>NA()</f>
        <v>#N/A</v>
      </c>
      <c r="K50" s="158" t="e">
        <f>NA()</f>
        <v>#N/A</v>
      </c>
      <c r="L50" s="158">
        <f>IF(ISNUMBER('実質公債費比率（分子）の構造'!N$53),'実質公債費比率（分子）の構造'!N$53,NA())</f>
        <v>1749</v>
      </c>
      <c r="M50" s="158" t="e">
        <f>NA()</f>
        <v>#N/A</v>
      </c>
      <c r="N50" s="158" t="e">
        <f>NA()</f>
        <v>#N/A</v>
      </c>
      <c r="O50" s="158">
        <f>IF(ISNUMBER('実質公債費比率（分子）の構造'!O$53),'実質公債費比率（分子）の構造'!O$53,NA())</f>
        <v>1445</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35942</v>
      </c>
      <c r="E56" s="157"/>
      <c r="F56" s="157"/>
      <c r="G56" s="157">
        <f>'将来負担比率（分子）の構造'!J$52</f>
        <v>35365</v>
      </c>
      <c r="H56" s="157"/>
      <c r="I56" s="157"/>
      <c r="J56" s="157">
        <f>'将来負担比率（分子）の構造'!K$52</f>
        <v>34189</v>
      </c>
      <c r="K56" s="157"/>
      <c r="L56" s="157"/>
      <c r="M56" s="157">
        <f>'将来負担比率（分子）の構造'!L$52</f>
        <v>33995</v>
      </c>
      <c r="N56" s="157"/>
      <c r="O56" s="157"/>
      <c r="P56" s="157">
        <f>'将来負担比率（分子）の構造'!M$52</f>
        <v>34664</v>
      </c>
    </row>
    <row r="57" spans="1:16">
      <c r="A57" s="157" t="s">
        <v>42</v>
      </c>
      <c r="B57" s="157"/>
      <c r="C57" s="157"/>
      <c r="D57" s="157">
        <f>'将来負担比率（分子）の構造'!I$51</f>
        <v>1048</v>
      </c>
      <c r="E57" s="157"/>
      <c r="F57" s="157"/>
      <c r="G57" s="157">
        <f>'将来負担比率（分子）の構造'!J$51</f>
        <v>993</v>
      </c>
      <c r="H57" s="157"/>
      <c r="I57" s="157"/>
      <c r="J57" s="157">
        <f>'将来負担比率（分子）の構造'!K$51</f>
        <v>906</v>
      </c>
      <c r="K57" s="157"/>
      <c r="L57" s="157"/>
      <c r="M57" s="157">
        <f>'将来負担比率（分子）の構造'!L$51</f>
        <v>127</v>
      </c>
      <c r="N57" s="157"/>
      <c r="O57" s="157"/>
      <c r="P57" s="157">
        <f>'将来負担比率（分子）の構造'!M$51</f>
        <v>86</v>
      </c>
    </row>
    <row r="58" spans="1:16">
      <c r="A58" s="157" t="s">
        <v>41</v>
      </c>
      <c r="B58" s="157"/>
      <c r="C58" s="157"/>
      <c r="D58" s="157">
        <f>'将来負担比率（分子）の構造'!I$50</f>
        <v>16107</v>
      </c>
      <c r="E58" s="157"/>
      <c r="F58" s="157"/>
      <c r="G58" s="157">
        <f>'将来負担比率（分子）の構造'!J$50</f>
        <v>16127</v>
      </c>
      <c r="H58" s="157"/>
      <c r="I58" s="157"/>
      <c r="J58" s="157">
        <f>'将来負担比率（分子）の構造'!K$50</f>
        <v>16883</v>
      </c>
      <c r="K58" s="157"/>
      <c r="L58" s="157"/>
      <c r="M58" s="157">
        <f>'将来負担比率（分子）の構造'!L$50</f>
        <v>18222</v>
      </c>
      <c r="N58" s="157"/>
      <c r="O58" s="157"/>
      <c r="P58" s="157">
        <f>'将来負担比率（分子）の構造'!M$50</f>
        <v>17837</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c r="A62" s="157" t="s">
        <v>35</v>
      </c>
      <c r="B62" s="157">
        <f>'将来負担比率（分子）の構造'!I$45</f>
        <v>7271</v>
      </c>
      <c r="C62" s="157"/>
      <c r="D62" s="157"/>
      <c r="E62" s="157">
        <f>'将来負担比率（分子）の構造'!J$45</f>
        <v>7017</v>
      </c>
      <c r="F62" s="157"/>
      <c r="G62" s="157"/>
      <c r="H62" s="157">
        <f>'将来負担比率（分子）の構造'!K$45</f>
        <v>6667</v>
      </c>
      <c r="I62" s="157"/>
      <c r="J62" s="157"/>
      <c r="K62" s="157">
        <f>'将来負担比率（分子）の構造'!L$45</f>
        <v>6796</v>
      </c>
      <c r="L62" s="157"/>
      <c r="M62" s="157"/>
      <c r="N62" s="157">
        <f>'将来負担比率（分子）の構造'!M$45</f>
        <v>6894</v>
      </c>
      <c r="O62" s="157"/>
      <c r="P62" s="157"/>
    </row>
    <row r="63" spans="1:16">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c r="A64" s="157" t="s">
        <v>33</v>
      </c>
      <c r="B64" s="157">
        <f>'将来負担比率（分子）の構造'!I$43</f>
        <v>6543</v>
      </c>
      <c r="C64" s="157"/>
      <c r="D64" s="157"/>
      <c r="E64" s="157">
        <f>'将来負担比率（分子）の構造'!J$43</f>
        <v>6533</v>
      </c>
      <c r="F64" s="157"/>
      <c r="G64" s="157"/>
      <c r="H64" s="157">
        <f>'将来負担比率（分子）の構造'!K$43</f>
        <v>6456</v>
      </c>
      <c r="I64" s="157"/>
      <c r="J64" s="157"/>
      <c r="K64" s="157">
        <f>'将来負担比率（分子）の構造'!L$43</f>
        <v>6504</v>
      </c>
      <c r="L64" s="157"/>
      <c r="M64" s="157"/>
      <c r="N64" s="157">
        <f>'将来負担比率（分子）の構造'!M$43</f>
        <v>6520</v>
      </c>
      <c r="O64" s="157"/>
      <c r="P64" s="157"/>
    </row>
    <row r="65" spans="1:16">
      <c r="A65" s="157" t="s">
        <v>32</v>
      </c>
      <c r="B65" s="157">
        <f>'将来負担比率（分子）の構造'!I$42</f>
        <v>1196</v>
      </c>
      <c r="C65" s="157"/>
      <c r="D65" s="157"/>
      <c r="E65" s="157">
        <f>'将来負担比率（分子）の構造'!J$42</f>
        <v>1440</v>
      </c>
      <c r="F65" s="157"/>
      <c r="G65" s="157"/>
      <c r="H65" s="157">
        <f>'将来負担比率（分子）の構造'!K$42</f>
        <v>1335</v>
      </c>
      <c r="I65" s="157"/>
      <c r="J65" s="157"/>
      <c r="K65" s="157">
        <f>'将来負担比率（分子）の構造'!L$42</f>
        <v>247</v>
      </c>
      <c r="L65" s="157"/>
      <c r="M65" s="157"/>
      <c r="N65" s="157">
        <f>'将来負担比率（分子）の構造'!M$42</f>
        <v>221</v>
      </c>
      <c r="O65" s="157"/>
      <c r="P65" s="157"/>
    </row>
    <row r="66" spans="1:16">
      <c r="A66" s="157" t="s">
        <v>31</v>
      </c>
      <c r="B66" s="157">
        <f>'将来負担比率（分子）の構造'!I$41</f>
        <v>38179</v>
      </c>
      <c r="C66" s="157"/>
      <c r="D66" s="157"/>
      <c r="E66" s="157">
        <f>'将来負担比率（分子）の構造'!J$41</f>
        <v>36929</v>
      </c>
      <c r="F66" s="157"/>
      <c r="G66" s="157"/>
      <c r="H66" s="157">
        <f>'将来負担比率（分子）の構造'!K$41</f>
        <v>35042</v>
      </c>
      <c r="I66" s="157"/>
      <c r="J66" s="157"/>
      <c r="K66" s="157">
        <f>'将来負担比率（分子）の構造'!L$41</f>
        <v>34464</v>
      </c>
      <c r="L66" s="157"/>
      <c r="M66" s="157"/>
      <c r="N66" s="157">
        <f>'将来負担比率（分子）の構造'!M$41</f>
        <v>35982</v>
      </c>
      <c r="O66" s="157"/>
      <c r="P66" s="157"/>
    </row>
    <row r="67" spans="1:16">
      <c r="A67" s="157" t="s">
        <v>71</v>
      </c>
      <c r="B67" s="157" t="e">
        <f>NA()</f>
        <v>#N/A</v>
      </c>
      <c r="C67" s="157">
        <f>IF(ISNUMBER('将来負担比率（分子）の構造'!I$53), IF('将来負担比率（分子）の構造'!I$53 &lt; 0, 0, '将来負担比率（分子）の構造'!I$53), NA())</f>
        <v>92</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8059</v>
      </c>
      <c r="C72" s="161">
        <f>基金残高に係る経年分析!G55</f>
        <v>8022</v>
      </c>
      <c r="D72" s="161">
        <f>基金残高に係る経年分析!H55</f>
        <v>8021</v>
      </c>
    </row>
    <row r="73" spans="1:16">
      <c r="A73" s="160" t="s">
        <v>74</v>
      </c>
      <c r="B73" s="161">
        <f>基金残高に係る経年分析!F56</f>
        <v>1093</v>
      </c>
      <c r="C73" s="161">
        <f>基金残高に係る経年分析!G56</f>
        <v>1224</v>
      </c>
      <c r="D73" s="161">
        <f>基金残高に係る経年分析!H56</f>
        <v>1388</v>
      </c>
    </row>
    <row r="74" spans="1:16">
      <c r="A74" s="160" t="s">
        <v>75</v>
      </c>
      <c r="B74" s="161">
        <f>基金残高に係る経年分析!F57</f>
        <v>6492</v>
      </c>
      <c r="C74" s="161">
        <f>基金残高に係る経年分析!G57</f>
        <v>7430</v>
      </c>
      <c r="D74" s="161">
        <f>基金残高に係る経年分析!H57</f>
        <v>6927</v>
      </c>
    </row>
  </sheetData>
  <sheetProtection algorithmName="SHA-512" hashValue="9rWzb/rBcfcIqYKzPPl0SWFjajEeSKDslVuk2tEjDEpgQMiEXuN+LMGabobStLCYE9jEWURA6nOT8c2UcfQX4w==" saltValue="u2LyXk95xPbzfvnifdzF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16096913</v>
      </c>
      <c r="S5" s="600"/>
      <c r="T5" s="600"/>
      <c r="U5" s="600"/>
      <c r="V5" s="600"/>
      <c r="W5" s="600"/>
      <c r="X5" s="600"/>
      <c r="Y5" s="601"/>
      <c r="Z5" s="602">
        <v>24.4</v>
      </c>
      <c r="AA5" s="602"/>
      <c r="AB5" s="602"/>
      <c r="AC5" s="602"/>
      <c r="AD5" s="603">
        <v>15494873</v>
      </c>
      <c r="AE5" s="603"/>
      <c r="AF5" s="603"/>
      <c r="AG5" s="603"/>
      <c r="AH5" s="603"/>
      <c r="AI5" s="603"/>
      <c r="AJ5" s="603"/>
      <c r="AK5" s="603"/>
      <c r="AL5" s="604">
        <v>50.9</v>
      </c>
      <c r="AM5" s="605"/>
      <c r="AN5" s="605"/>
      <c r="AO5" s="606"/>
      <c r="AP5" s="596" t="s">
        <v>216</v>
      </c>
      <c r="AQ5" s="597"/>
      <c r="AR5" s="597"/>
      <c r="AS5" s="597"/>
      <c r="AT5" s="597"/>
      <c r="AU5" s="597"/>
      <c r="AV5" s="597"/>
      <c r="AW5" s="597"/>
      <c r="AX5" s="597"/>
      <c r="AY5" s="597"/>
      <c r="AZ5" s="597"/>
      <c r="BA5" s="597"/>
      <c r="BB5" s="597"/>
      <c r="BC5" s="597"/>
      <c r="BD5" s="597"/>
      <c r="BE5" s="597"/>
      <c r="BF5" s="598"/>
      <c r="BG5" s="610">
        <v>16079223</v>
      </c>
      <c r="BH5" s="611"/>
      <c r="BI5" s="611"/>
      <c r="BJ5" s="611"/>
      <c r="BK5" s="611"/>
      <c r="BL5" s="611"/>
      <c r="BM5" s="611"/>
      <c r="BN5" s="612"/>
      <c r="BO5" s="613">
        <v>99.9</v>
      </c>
      <c r="BP5" s="613"/>
      <c r="BQ5" s="613"/>
      <c r="BR5" s="613"/>
      <c r="BS5" s="614">
        <v>164410</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609052</v>
      </c>
      <c r="S6" s="611"/>
      <c r="T6" s="611"/>
      <c r="U6" s="611"/>
      <c r="V6" s="611"/>
      <c r="W6" s="611"/>
      <c r="X6" s="611"/>
      <c r="Y6" s="612"/>
      <c r="Z6" s="613">
        <v>0.9</v>
      </c>
      <c r="AA6" s="613"/>
      <c r="AB6" s="613"/>
      <c r="AC6" s="613"/>
      <c r="AD6" s="614">
        <v>609052</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15477183</v>
      </c>
      <c r="BH6" s="611"/>
      <c r="BI6" s="611"/>
      <c r="BJ6" s="611"/>
      <c r="BK6" s="611"/>
      <c r="BL6" s="611"/>
      <c r="BM6" s="611"/>
      <c r="BN6" s="612"/>
      <c r="BO6" s="613">
        <v>96.2</v>
      </c>
      <c r="BP6" s="613"/>
      <c r="BQ6" s="613"/>
      <c r="BR6" s="613"/>
      <c r="BS6" s="614">
        <v>164410</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287008</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286993</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4227</v>
      </c>
      <c r="S7" s="611"/>
      <c r="T7" s="611"/>
      <c r="U7" s="611"/>
      <c r="V7" s="611"/>
      <c r="W7" s="611"/>
      <c r="X7" s="611"/>
      <c r="Y7" s="612"/>
      <c r="Z7" s="613">
        <v>0</v>
      </c>
      <c r="AA7" s="613"/>
      <c r="AB7" s="613"/>
      <c r="AC7" s="613"/>
      <c r="AD7" s="614">
        <v>4227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4652991</v>
      </c>
      <c r="BH7" s="611"/>
      <c r="BI7" s="611"/>
      <c r="BJ7" s="611"/>
      <c r="BK7" s="611"/>
      <c r="BL7" s="611"/>
      <c r="BM7" s="611"/>
      <c r="BN7" s="612"/>
      <c r="BO7" s="613">
        <v>28.9</v>
      </c>
      <c r="BP7" s="613"/>
      <c r="BQ7" s="613"/>
      <c r="BR7" s="613"/>
      <c r="BS7" s="614">
        <v>164410</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9000319</v>
      </c>
      <c r="CS7" s="611"/>
      <c r="CT7" s="611"/>
      <c r="CU7" s="611"/>
      <c r="CV7" s="611"/>
      <c r="CW7" s="611"/>
      <c r="CX7" s="611"/>
      <c r="CY7" s="612"/>
      <c r="CZ7" s="613">
        <v>14.8</v>
      </c>
      <c r="DA7" s="613"/>
      <c r="DB7" s="613"/>
      <c r="DC7" s="613"/>
      <c r="DD7" s="619">
        <v>704435</v>
      </c>
      <c r="DE7" s="611"/>
      <c r="DF7" s="611"/>
      <c r="DG7" s="611"/>
      <c r="DH7" s="611"/>
      <c r="DI7" s="611"/>
      <c r="DJ7" s="611"/>
      <c r="DK7" s="611"/>
      <c r="DL7" s="611"/>
      <c r="DM7" s="611"/>
      <c r="DN7" s="611"/>
      <c r="DO7" s="611"/>
      <c r="DP7" s="612"/>
      <c r="DQ7" s="619">
        <v>7416685</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48365</v>
      </c>
      <c r="S8" s="611"/>
      <c r="T8" s="611"/>
      <c r="U8" s="611"/>
      <c r="V8" s="611"/>
      <c r="W8" s="611"/>
      <c r="X8" s="611"/>
      <c r="Y8" s="612"/>
      <c r="Z8" s="613">
        <v>0.1</v>
      </c>
      <c r="AA8" s="613"/>
      <c r="AB8" s="613"/>
      <c r="AC8" s="613"/>
      <c r="AD8" s="614">
        <v>48365</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133516</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22796927</v>
      </c>
      <c r="CS8" s="611"/>
      <c r="CT8" s="611"/>
      <c r="CU8" s="611"/>
      <c r="CV8" s="611"/>
      <c r="CW8" s="611"/>
      <c r="CX8" s="611"/>
      <c r="CY8" s="612"/>
      <c r="CZ8" s="613">
        <v>37.5</v>
      </c>
      <c r="DA8" s="613"/>
      <c r="DB8" s="613"/>
      <c r="DC8" s="613"/>
      <c r="DD8" s="619">
        <v>148626</v>
      </c>
      <c r="DE8" s="611"/>
      <c r="DF8" s="611"/>
      <c r="DG8" s="611"/>
      <c r="DH8" s="611"/>
      <c r="DI8" s="611"/>
      <c r="DJ8" s="611"/>
      <c r="DK8" s="611"/>
      <c r="DL8" s="611"/>
      <c r="DM8" s="611"/>
      <c r="DN8" s="611"/>
      <c r="DO8" s="611"/>
      <c r="DP8" s="612"/>
      <c r="DQ8" s="619">
        <v>10951139</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67497</v>
      </c>
      <c r="S9" s="611"/>
      <c r="T9" s="611"/>
      <c r="U9" s="611"/>
      <c r="V9" s="611"/>
      <c r="W9" s="611"/>
      <c r="X9" s="611"/>
      <c r="Y9" s="612"/>
      <c r="Z9" s="613">
        <v>0.1</v>
      </c>
      <c r="AA9" s="613"/>
      <c r="AB9" s="613"/>
      <c r="AC9" s="613"/>
      <c r="AD9" s="614">
        <v>67497</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3439902</v>
      </c>
      <c r="BH9" s="611"/>
      <c r="BI9" s="611"/>
      <c r="BJ9" s="611"/>
      <c r="BK9" s="611"/>
      <c r="BL9" s="611"/>
      <c r="BM9" s="611"/>
      <c r="BN9" s="612"/>
      <c r="BO9" s="613">
        <v>21.4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4480049</v>
      </c>
      <c r="CS9" s="611"/>
      <c r="CT9" s="611"/>
      <c r="CU9" s="611"/>
      <c r="CV9" s="611"/>
      <c r="CW9" s="611"/>
      <c r="CX9" s="611"/>
      <c r="CY9" s="612"/>
      <c r="CZ9" s="613">
        <v>7.4</v>
      </c>
      <c r="DA9" s="613"/>
      <c r="DB9" s="613"/>
      <c r="DC9" s="613"/>
      <c r="DD9" s="619">
        <v>522778</v>
      </c>
      <c r="DE9" s="611"/>
      <c r="DF9" s="611"/>
      <c r="DG9" s="611"/>
      <c r="DH9" s="611"/>
      <c r="DI9" s="611"/>
      <c r="DJ9" s="611"/>
      <c r="DK9" s="611"/>
      <c r="DL9" s="611"/>
      <c r="DM9" s="611"/>
      <c r="DN9" s="611"/>
      <c r="DO9" s="611"/>
      <c r="DP9" s="612"/>
      <c r="DQ9" s="619">
        <v>3175562</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250974</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34730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33666</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2396792</v>
      </c>
      <c r="S11" s="611"/>
      <c r="T11" s="611"/>
      <c r="U11" s="611"/>
      <c r="V11" s="611"/>
      <c r="W11" s="611"/>
      <c r="X11" s="611"/>
      <c r="Y11" s="612"/>
      <c r="Z11" s="615">
        <v>3.6</v>
      </c>
      <c r="AA11" s="616"/>
      <c r="AB11" s="616"/>
      <c r="AC11" s="622"/>
      <c r="AD11" s="619">
        <v>2396792</v>
      </c>
      <c r="AE11" s="611"/>
      <c r="AF11" s="611"/>
      <c r="AG11" s="611"/>
      <c r="AH11" s="611"/>
      <c r="AI11" s="611"/>
      <c r="AJ11" s="611"/>
      <c r="AK11" s="612"/>
      <c r="AL11" s="615">
        <v>7.9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828599</v>
      </c>
      <c r="BH11" s="611"/>
      <c r="BI11" s="611"/>
      <c r="BJ11" s="611"/>
      <c r="BK11" s="611"/>
      <c r="BL11" s="611"/>
      <c r="BM11" s="611"/>
      <c r="BN11" s="612"/>
      <c r="BO11" s="613">
        <v>5.0999999999999996</v>
      </c>
      <c r="BP11" s="613"/>
      <c r="BQ11" s="613"/>
      <c r="BR11" s="613"/>
      <c r="BS11" s="614">
        <v>164410</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1869435</v>
      </c>
      <c r="CS11" s="611"/>
      <c r="CT11" s="611"/>
      <c r="CU11" s="611"/>
      <c r="CV11" s="611"/>
      <c r="CW11" s="611"/>
      <c r="CX11" s="611"/>
      <c r="CY11" s="612"/>
      <c r="CZ11" s="613">
        <v>3.1</v>
      </c>
      <c r="DA11" s="613"/>
      <c r="DB11" s="613"/>
      <c r="DC11" s="613"/>
      <c r="DD11" s="619">
        <v>469572</v>
      </c>
      <c r="DE11" s="611"/>
      <c r="DF11" s="611"/>
      <c r="DG11" s="611"/>
      <c r="DH11" s="611"/>
      <c r="DI11" s="611"/>
      <c r="DJ11" s="611"/>
      <c r="DK11" s="611"/>
      <c r="DL11" s="611"/>
      <c r="DM11" s="611"/>
      <c r="DN11" s="611"/>
      <c r="DO11" s="611"/>
      <c r="DP11" s="612"/>
      <c r="DQ11" s="619">
        <v>1272985</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v>32715</v>
      </c>
      <c r="S12" s="611"/>
      <c r="T12" s="611"/>
      <c r="U12" s="611"/>
      <c r="V12" s="611"/>
      <c r="W12" s="611"/>
      <c r="X12" s="611"/>
      <c r="Y12" s="612"/>
      <c r="Z12" s="613">
        <v>0</v>
      </c>
      <c r="AA12" s="613"/>
      <c r="AB12" s="613"/>
      <c r="AC12" s="613"/>
      <c r="AD12" s="614">
        <v>32715</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9724096</v>
      </c>
      <c r="BH12" s="611"/>
      <c r="BI12" s="611"/>
      <c r="BJ12" s="611"/>
      <c r="BK12" s="611"/>
      <c r="BL12" s="611"/>
      <c r="BM12" s="611"/>
      <c r="BN12" s="612"/>
      <c r="BO12" s="613">
        <v>60.4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1673346</v>
      </c>
      <c r="CS12" s="611"/>
      <c r="CT12" s="611"/>
      <c r="CU12" s="611"/>
      <c r="CV12" s="611"/>
      <c r="CW12" s="611"/>
      <c r="CX12" s="611"/>
      <c r="CY12" s="612"/>
      <c r="CZ12" s="613">
        <v>2.8</v>
      </c>
      <c r="DA12" s="613"/>
      <c r="DB12" s="613"/>
      <c r="DC12" s="613"/>
      <c r="DD12" s="619">
        <v>75373</v>
      </c>
      <c r="DE12" s="611"/>
      <c r="DF12" s="611"/>
      <c r="DG12" s="611"/>
      <c r="DH12" s="611"/>
      <c r="DI12" s="611"/>
      <c r="DJ12" s="611"/>
      <c r="DK12" s="611"/>
      <c r="DL12" s="611"/>
      <c r="DM12" s="611"/>
      <c r="DN12" s="611"/>
      <c r="DO12" s="611"/>
      <c r="DP12" s="612"/>
      <c r="DQ12" s="619">
        <v>1191766</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9680541</v>
      </c>
      <c r="BH13" s="611"/>
      <c r="BI13" s="611"/>
      <c r="BJ13" s="611"/>
      <c r="BK13" s="611"/>
      <c r="BL13" s="611"/>
      <c r="BM13" s="611"/>
      <c r="BN13" s="612"/>
      <c r="BO13" s="613">
        <v>60.1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7086820</v>
      </c>
      <c r="CS13" s="611"/>
      <c r="CT13" s="611"/>
      <c r="CU13" s="611"/>
      <c r="CV13" s="611"/>
      <c r="CW13" s="611"/>
      <c r="CX13" s="611"/>
      <c r="CY13" s="612"/>
      <c r="CZ13" s="613">
        <v>11.6</v>
      </c>
      <c r="DA13" s="613"/>
      <c r="DB13" s="613"/>
      <c r="DC13" s="613"/>
      <c r="DD13" s="619">
        <v>4956907</v>
      </c>
      <c r="DE13" s="611"/>
      <c r="DF13" s="611"/>
      <c r="DG13" s="611"/>
      <c r="DH13" s="611"/>
      <c r="DI13" s="611"/>
      <c r="DJ13" s="611"/>
      <c r="DK13" s="611"/>
      <c r="DL13" s="611"/>
      <c r="DM13" s="611"/>
      <c r="DN13" s="611"/>
      <c r="DO13" s="611"/>
      <c r="DP13" s="612"/>
      <c r="DQ13" s="619">
        <v>3085007</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412601</v>
      </c>
      <c r="BH14" s="611"/>
      <c r="BI14" s="611"/>
      <c r="BJ14" s="611"/>
      <c r="BK14" s="611"/>
      <c r="BL14" s="611"/>
      <c r="BM14" s="611"/>
      <c r="BN14" s="612"/>
      <c r="BO14" s="613">
        <v>2.6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3812443</v>
      </c>
      <c r="CS14" s="611"/>
      <c r="CT14" s="611"/>
      <c r="CU14" s="611"/>
      <c r="CV14" s="611"/>
      <c r="CW14" s="611"/>
      <c r="CX14" s="611"/>
      <c r="CY14" s="612"/>
      <c r="CZ14" s="613">
        <v>6.3</v>
      </c>
      <c r="DA14" s="613"/>
      <c r="DB14" s="613"/>
      <c r="DC14" s="613"/>
      <c r="DD14" s="619">
        <v>2139092</v>
      </c>
      <c r="DE14" s="611"/>
      <c r="DF14" s="611"/>
      <c r="DG14" s="611"/>
      <c r="DH14" s="611"/>
      <c r="DI14" s="611"/>
      <c r="DJ14" s="611"/>
      <c r="DK14" s="611"/>
      <c r="DL14" s="611"/>
      <c r="DM14" s="611"/>
      <c r="DN14" s="611"/>
      <c r="DO14" s="611"/>
      <c r="DP14" s="612"/>
      <c r="DQ14" s="619">
        <v>1758286</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v>41764</v>
      </c>
      <c r="S15" s="611"/>
      <c r="T15" s="611"/>
      <c r="U15" s="611"/>
      <c r="V15" s="611"/>
      <c r="W15" s="611"/>
      <c r="X15" s="611"/>
      <c r="Y15" s="612"/>
      <c r="Z15" s="613">
        <v>0.1</v>
      </c>
      <c r="AA15" s="613"/>
      <c r="AB15" s="613"/>
      <c r="AC15" s="613"/>
      <c r="AD15" s="614">
        <v>41764</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687495</v>
      </c>
      <c r="BH15" s="611"/>
      <c r="BI15" s="611"/>
      <c r="BJ15" s="611"/>
      <c r="BK15" s="611"/>
      <c r="BL15" s="611"/>
      <c r="BM15" s="611"/>
      <c r="BN15" s="612"/>
      <c r="BO15" s="613">
        <v>4.3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4671199</v>
      </c>
      <c r="CS15" s="611"/>
      <c r="CT15" s="611"/>
      <c r="CU15" s="611"/>
      <c r="CV15" s="611"/>
      <c r="CW15" s="611"/>
      <c r="CX15" s="611"/>
      <c r="CY15" s="612"/>
      <c r="CZ15" s="613">
        <v>7.7</v>
      </c>
      <c r="DA15" s="613"/>
      <c r="DB15" s="613"/>
      <c r="DC15" s="613"/>
      <c r="DD15" s="619">
        <v>1122752</v>
      </c>
      <c r="DE15" s="611"/>
      <c r="DF15" s="611"/>
      <c r="DG15" s="611"/>
      <c r="DH15" s="611"/>
      <c r="DI15" s="611"/>
      <c r="DJ15" s="611"/>
      <c r="DK15" s="611"/>
      <c r="DL15" s="611"/>
      <c r="DM15" s="611"/>
      <c r="DN15" s="611"/>
      <c r="DO15" s="611"/>
      <c r="DP15" s="612"/>
      <c r="DQ15" s="619">
        <v>3457515</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175349</v>
      </c>
      <c r="S16" s="611"/>
      <c r="T16" s="611"/>
      <c r="U16" s="611"/>
      <c r="V16" s="611"/>
      <c r="W16" s="611"/>
      <c r="X16" s="611"/>
      <c r="Y16" s="612"/>
      <c r="Z16" s="613">
        <v>0.3</v>
      </c>
      <c r="AA16" s="613"/>
      <c r="AB16" s="613"/>
      <c r="AC16" s="613"/>
      <c r="AD16" s="614">
        <v>175349</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719248</v>
      </c>
      <c r="CS16" s="611"/>
      <c r="CT16" s="611"/>
      <c r="CU16" s="611"/>
      <c r="CV16" s="611"/>
      <c r="CW16" s="611"/>
      <c r="CX16" s="611"/>
      <c r="CY16" s="612"/>
      <c r="CZ16" s="613">
        <v>1.2</v>
      </c>
      <c r="DA16" s="613"/>
      <c r="DB16" s="613"/>
      <c r="DC16" s="613"/>
      <c r="DD16" s="619" t="s">
        <v>122</v>
      </c>
      <c r="DE16" s="611"/>
      <c r="DF16" s="611"/>
      <c r="DG16" s="611"/>
      <c r="DH16" s="611"/>
      <c r="DI16" s="611"/>
      <c r="DJ16" s="611"/>
      <c r="DK16" s="611"/>
      <c r="DL16" s="611"/>
      <c r="DM16" s="611"/>
      <c r="DN16" s="611"/>
      <c r="DO16" s="611"/>
      <c r="DP16" s="612"/>
      <c r="DQ16" s="619">
        <v>458964</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v>485006</v>
      </c>
      <c r="S17" s="611"/>
      <c r="T17" s="611"/>
      <c r="U17" s="611"/>
      <c r="V17" s="611"/>
      <c r="W17" s="611"/>
      <c r="X17" s="611"/>
      <c r="Y17" s="612"/>
      <c r="Z17" s="613">
        <v>0.7</v>
      </c>
      <c r="AA17" s="613"/>
      <c r="AB17" s="613"/>
      <c r="AC17" s="613"/>
      <c r="AD17" s="614">
        <v>485006</v>
      </c>
      <c r="AE17" s="614"/>
      <c r="AF17" s="614"/>
      <c r="AG17" s="614"/>
      <c r="AH17" s="614"/>
      <c r="AI17" s="614"/>
      <c r="AJ17" s="614"/>
      <c r="AK17" s="614"/>
      <c r="AL17" s="615">
        <v>1.6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4416986</v>
      </c>
      <c r="CS17" s="611"/>
      <c r="CT17" s="611"/>
      <c r="CU17" s="611"/>
      <c r="CV17" s="611"/>
      <c r="CW17" s="611"/>
      <c r="CX17" s="611"/>
      <c r="CY17" s="612"/>
      <c r="CZ17" s="613">
        <v>7.3</v>
      </c>
      <c r="DA17" s="613"/>
      <c r="DB17" s="613"/>
      <c r="DC17" s="613"/>
      <c r="DD17" s="619" t="s">
        <v>122</v>
      </c>
      <c r="DE17" s="611"/>
      <c r="DF17" s="611"/>
      <c r="DG17" s="611"/>
      <c r="DH17" s="611"/>
      <c r="DI17" s="611"/>
      <c r="DJ17" s="611"/>
      <c r="DK17" s="611"/>
      <c r="DL17" s="611"/>
      <c r="DM17" s="611"/>
      <c r="DN17" s="611"/>
      <c r="DO17" s="611"/>
      <c r="DP17" s="612"/>
      <c r="DQ17" s="619">
        <v>4376520</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102179</v>
      </c>
      <c r="S18" s="611"/>
      <c r="T18" s="611"/>
      <c r="U18" s="611"/>
      <c r="V18" s="611"/>
      <c r="W18" s="611"/>
      <c r="X18" s="611"/>
      <c r="Y18" s="612"/>
      <c r="Z18" s="613">
        <v>0.2</v>
      </c>
      <c r="AA18" s="613"/>
      <c r="AB18" s="613"/>
      <c r="AC18" s="613"/>
      <c r="AD18" s="614">
        <v>102179</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v>602040</v>
      </c>
      <c r="BH18" s="611"/>
      <c r="BI18" s="611"/>
      <c r="BJ18" s="611"/>
      <c r="BK18" s="611"/>
      <c r="BL18" s="611"/>
      <c r="BM18" s="611"/>
      <c r="BN18" s="612"/>
      <c r="BO18" s="613">
        <v>3.7</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374728</v>
      </c>
      <c r="S19" s="611"/>
      <c r="T19" s="611"/>
      <c r="U19" s="611"/>
      <c r="V19" s="611"/>
      <c r="W19" s="611"/>
      <c r="X19" s="611"/>
      <c r="Y19" s="612"/>
      <c r="Z19" s="613">
        <v>0.6</v>
      </c>
      <c r="AA19" s="613"/>
      <c r="AB19" s="613"/>
      <c r="AC19" s="613"/>
      <c r="AD19" s="614">
        <v>374728</v>
      </c>
      <c r="AE19" s="614"/>
      <c r="AF19" s="614"/>
      <c r="AG19" s="614"/>
      <c r="AH19" s="614"/>
      <c r="AI19" s="614"/>
      <c r="AJ19" s="614"/>
      <c r="AK19" s="614"/>
      <c r="AL19" s="615">
        <v>1.2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17690</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v>8099</v>
      </c>
      <c r="S20" s="611"/>
      <c r="T20" s="611"/>
      <c r="U20" s="611"/>
      <c r="V20" s="611"/>
      <c r="W20" s="611"/>
      <c r="X20" s="611"/>
      <c r="Y20" s="612"/>
      <c r="Z20" s="613">
        <v>0</v>
      </c>
      <c r="AA20" s="613"/>
      <c r="AB20" s="613"/>
      <c r="AC20" s="613"/>
      <c r="AD20" s="614">
        <v>8099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17690</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60848510</v>
      </c>
      <c r="CS20" s="611"/>
      <c r="CT20" s="611"/>
      <c r="CU20" s="611"/>
      <c r="CV20" s="611"/>
      <c r="CW20" s="611"/>
      <c r="CX20" s="611"/>
      <c r="CY20" s="612"/>
      <c r="CZ20" s="613">
        <v>100</v>
      </c>
      <c r="DA20" s="613"/>
      <c r="DB20" s="613"/>
      <c r="DC20" s="613"/>
      <c r="DD20" s="619">
        <v>10139535</v>
      </c>
      <c r="DE20" s="611"/>
      <c r="DF20" s="611"/>
      <c r="DG20" s="611"/>
      <c r="DH20" s="611"/>
      <c r="DI20" s="611"/>
      <c r="DJ20" s="611"/>
      <c r="DK20" s="611"/>
      <c r="DL20" s="611"/>
      <c r="DM20" s="611"/>
      <c r="DN20" s="611"/>
      <c r="DO20" s="611"/>
      <c r="DP20" s="612"/>
      <c r="DQ20" s="619">
        <v>37465088</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v>13534157</v>
      </c>
      <c r="S21" s="611"/>
      <c r="T21" s="611"/>
      <c r="U21" s="611"/>
      <c r="V21" s="611"/>
      <c r="W21" s="611"/>
      <c r="X21" s="611"/>
      <c r="Y21" s="612"/>
      <c r="Z21" s="613">
        <v>20.6</v>
      </c>
      <c r="AA21" s="613"/>
      <c r="AB21" s="613"/>
      <c r="AC21" s="613"/>
      <c r="AD21" s="614">
        <v>10800726</v>
      </c>
      <c r="AE21" s="614"/>
      <c r="AF21" s="614"/>
      <c r="AG21" s="614"/>
      <c r="AH21" s="614"/>
      <c r="AI21" s="614"/>
      <c r="AJ21" s="614"/>
      <c r="AK21" s="614"/>
      <c r="AL21" s="615">
        <v>35.5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17690</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v>10800726</v>
      </c>
      <c r="S22" s="611"/>
      <c r="T22" s="611"/>
      <c r="U22" s="611"/>
      <c r="V22" s="611"/>
      <c r="W22" s="611"/>
      <c r="X22" s="611"/>
      <c r="Y22" s="612"/>
      <c r="Z22" s="613">
        <v>16.399999999999999</v>
      </c>
      <c r="AA22" s="613"/>
      <c r="AB22" s="613"/>
      <c r="AC22" s="613"/>
      <c r="AD22" s="614">
        <v>10800726</v>
      </c>
      <c r="AE22" s="614"/>
      <c r="AF22" s="614"/>
      <c r="AG22" s="614"/>
      <c r="AH22" s="614"/>
      <c r="AI22" s="614"/>
      <c r="AJ22" s="614"/>
      <c r="AK22" s="614"/>
      <c r="AL22" s="615">
        <v>35.5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v>2733431</v>
      </c>
      <c r="S23" s="611"/>
      <c r="T23" s="611"/>
      <c r="U23" s="611"/>
      <c r="V23" s="611"/>
      <c r="W23" s="611"/>
      <c r="X23" s="611"/>
      <c r="Y23" s="612"/>
      <c r="Z23" s="613">
        <v>4.2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28735923</v>
      </c>
      <c r="CS24" s="600"/>
      <c r="CT24" s="600"/>
      <c r="CU24" s="600"/>
      <c r="CV24" s="600"/>
      <c r="CW24" s="600"/>
      <c r="CX24" s="600"/>
      <c r="CY24" s="601"/>
      <c r="CZ24" s="604">
        <v>47.2</v>
      </c>
      <c r="DA24" s="605"/>
      <c r="DB24" s="605"/>
      <c r="DC24" s="621"/>
      <c r="DD24" s="645">
        <v>17717739</v>
      </c>
      <c r="DE24" s="600"/>
      <c r="DF24" s="600"/>
      <c r="DG24" s="600"/>
      <c r="DH24" s="600"/>
      <c r="DI24" s="600"/>
      <c r="DJ24" s="600"/>
      <c r="DK24" s="601"/>
      <c r="DL24" s="645">
        <v>16080447</v>
      </c>
      <c r="DM24" s="600"/>
      <c r="DN24" s="600"/>
      <c r="DO24" s="600"/>
      <c r="DP24" s="600"/>
      <c r="DQ24" s="600"/>
      <c r="DR24" s="600"/>
      <c r="DS24" s="600"/>
      <c r="DT24" s="600"/>
      <c r="DU24" s="600"/>
      <c r="DV24" s="601"/>
      <c r="DW24" s="604">
        <v>52.7</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33491837</v>
      </c>
      <c r="S25" s="611"/>
      <c r="T25" s="611"/>
      <c r="U25" s="611"/>
      <c r="V25" s="611"/>
      <c r="W25" s="611"/>
      <c r="X25" s="611"/>
      <c r="Y25" s="612"/>
      <c r="Z25" s="613">
        <v>50.9</v>
      </c>
      <c r="AA25" s="613"/>
      <c r="AB25" s="613"/>
      <c r="AC25" s="613"/>
      <c r="AD25" s="614">
        <v>30156366</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8441004</v>
      </c>
      <c r="CS25" s="642"/>
      <c r="CT25" s="642"/>
      <c r="CU25" s="642"/>
      <c r="CV25" s="642"/>
      <c r="CW25" s="642"/>
      <c r="CX25" s="642"/>
      <c r="CY25" s="643"/>
      <c r="CZ25" s="615">
        <v>13.9</v>
      </c>
      <c r="DA25" s="640"/>
      <c r="DB25" s="640"/>
      <c r="DC25" s="644"/>
      <c r="DD25" s="619">
        <v>7864708</v>
      </c>
      <c r="DE25" s="642"/>
      <c r="DF25" s="642"/>
      <c r="DG25" s="642"/>
      <c r="DH25" s="642"/>
      <c r="DI25" s="642"/>
      <c r="DJ25" s="642"/>
      <c r="DK25" s="643"/>
      <c r="DL25" s="619">
        <v>7778323</v>
      </c>
      <c r="DM25" s="642"/>
      <c r="DN25" s="642"/>
      <c r="DO25" s="642"/>
      <c r="DP25" s="642"/>
      <c r="DQ25" s="642"/>
      <c r="DR25" s="642"/>
      <c r="DS25" s="642"/>
      <c r="DT25" s="642"/>
      <c r="DU25" s="642"/>
      <c r="DV25" s="643"/>
      <c r="DW25" s="615">
        <v>25.5</v>
      </c>
      <c r="DX25" s="640"/>
      <c r="DY25" s="640"/>
      <c r="DZ25" s="640"/>
      <c r="EA25" s="640"/>
      <c r="EB25" s="640"/>
      <c r="EC25" s="641"/>
    </row>
    <row r="26" spans="2:133" ht="11.25" customHeight="1">
      <c r="B26" s="607" t="s">
        <v>283</v>
      </c>
      <c r="C26" s="608"/>
      <c r="D26" s="608"/>
      <c r="E26" s="608"/>
      <c r="F26" s="608"/>
      <c r="G26" s="608"/>
      <c r="H26" s="608"/>
      <c r="I26" s="608"/>
      <c r="J26" s="608"/>
      <c r="K26" s="608"/>
      <c r="L26" s="608"/>
      <c r="M26" s="608"/>
      <c r="N26" s="608"/>
      <c r="O26" s="608"/>
      <c r="P26" s="608"/>
      <c r="Q26" s="609"/>
      <c r="R26" s="610">
        <v>9791</v>
      </c>
      <c r="S26" s="611"/>
      <c r="T26" s="611"/>
      <c r="U26" s="611"/>
      <c r="V26" s="611"/>
      <c r="W26" s="611"/>
      <c r="X26" s="611"/>
      <c r="Y26" s="612"/>
      <c r="Z26" s="613">
        <v>0</v>
      </c>
      <c r="AA26" s="613"/>
      <c r="AB26" s="613"/>
      <c r="AC26" s="613"/>
      <c r="AD26" s="614">
        <v>9791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5381825</v>
      </c>
      <c r="CS26" s="611"/>
      <c r="CT26" s="611"/>
      <c r="CU26" s="611"/>
      <c r="CV26" s="611"/>
      <c r="CW26" s="611"/>
      <c r="CX26" s="611"/>
      <c r="CY26" s="612"/>
      <c r="CZ26" s="615">
        <v>8.8000000000000007</v>
      </c>
      <c r="DA26" s="640"/>
      <c r="DB26" s="640"/>
      <c r="DC26" s="644"/>
      <c r="DD26" s="619">
        <v>5023042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c r="B27" s="607" t="s">
        <v>286</v>
      </c>
      <c r="C27" s="608"/>
      <c r="D27" s="608"/>
      <c r="E27" s="608"/>
      <c r="F27" s="608"/>
      <c r="G27" s="608"/>
      <c r="H27" s="608"/>
      <c r="I27" s="608"/>
      <c r="J27" s="608"/>
      <c r="K27" s="608"/>
      <c r="L27" s="608"/>
      <c r="M27" s="608"/>
      <c r="N27" s="608"/>
      <c r="O27" s="608"/>
      <c r="P27" s="608"/>
      <c r="Q27" s="609"/>
      <c r="R27" s="610">
        <v>207468</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16096913</v>
      </c>
      <c r="BH27" s="611"/>
      <c r="BI27" s="611"/>
      <c r="BJ27" s="611"/>
      <c r="BK27" s="611"/>
      <c r="BL27" s="611"/>
      <c r="BM27" s="611"/>
      <c r="BN27" s="612"/>
      <c r="BO27" s="613">
        <v>100</v>
      </c>
      <c r="BP27" s="613"/>
      <c r="BQ27" s="613"/>
      <c r="BR27" s="613"/>
      <c r="BS27" s="614">
        <v>164410</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15877933</v>
      </c>
      <c r="CS27" s="642"/>
      <c r="CT27" s="642"/>
      <c r="CU27" s="642"/>
      <c r="CV27" s="642"/>
      <c r="CW27" s="642"/>
      <c r="CX27" s="642"/>
      <c r="CY27" s="643"/>
      <c r="CZ27" s="615">
        <v>26.1</v>
      </c>
      <c r="DA27" s="640"/>
      <c r="DB27" s="640"/>
      <c r="DC27" s="644"/>
      <c r="DD27" s="619">
        <v>5476511</v>
      </c>
      <c r="DE27" s="642"/>
      <c r="DF27" s="642"/>
      <c r="DG27" s="642"/>
      <c r="DH27" s="642"/>
      <c r="DI27" s="642"/>
      <c r="DJ27" s="642"/>
      <c r="DK27" s="643"/>
      <c r="DL27" s="619">
        <v>3930853</v>
      </c>
      <c r="DM27" s="642"/>
      <c r="DN27" s="642"/>
      <c r="DO27" s="642"/>
      <c r="DP27" s="642"/>
      <c r="DQ27" s="642"/>
      <c r="DR27" s="642"/>
      <c r="DS27" s="642"/>
      <c r="DT27" s="642"/>
      <c r="DU27" s="642"/>
      <c r="DV27" s="643"/>
      <c r="DW27" s="615">
        <v>12.9</v>
      </c>
      <c r="DX27" s="640"/>
      <c r="DY27" s="640"/>
      <c r="DZ27" s="640"/>
      <c r="EA27" s="640"/>
      <c r="EB27" s="640"/>
      <c r="EC27" s="641"/>
    </row>
    <row r="28" spans="2:133" ht="11.25" customHeight="1">
      <c r="B28" s="607" t="s">
        <v>289</v>
      </c>
      <c r="C28" s="608"/>
      <c r="D28" s="608"/>
      <c r="E28" s="608"/>
      <c r="F28" s="608"/>
      <c r="G28" s="608"/>
      <c r="H28" s="608"/>
      <c r="I28" s="608"/>
      <c r="J28" s="608"/>
      <c r="K28" s="608"/>
      <c r="L28" s="608"/>
      <c r="M28" s="608"/>
      <c r="N28" s="608"/>
      <c r="O28" s="608"/>
      <c r="P28" s="608"/>
      <c r="Q28" s="609"/>
      <c r="R28" s="610">
        <v>636302</v>
      </c>
      <c r="S28" s="611"/>
      <c r="T28" s="611"/>
      <c r="U28" s="611"/>
      <c r="V28" s="611"/>
      <c r="W28" s="611"/>
      <c r="X28" s="611"/>
      <c r="Y28" s="612"/>
      <c r="Z28" s="613">
        <v>1</v>
      </c>
      <c r="AA28" s="613"/>
      <c r="AB28" s="613"/>
      <c r="AC28" s="613"/>
      <c r="AD28" s="614">
        <v>53548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4416986</v>
      </c>
      <c r="CS28" s="611"/>
      <c r="CT28" s="611"/>
      <c r="CU28" s="611"/>
      <c r="CV28" s="611"/>
      <c r="CW28" s="611"/>
      <c r="CX28" s="611"/>
      <c r="CY28" s="612"/>
      <c r="CZ28" s="615">
        <v>7.3</v>
      </c>
      <c r="DA28" s="640"/>
      <c r="DB28" s="640"/>
      <c r="DC28" s="644"/>
      <c r="DD28" s="619">
        <v>4376520</v>
      </c>
      <c r="DE28" s="611"/>
      <c r="DF28" s="611"/>
      <c r="DG28" s="611"/>
      <c r="DH28" s="611"/>
      <c r="DI28" s="611"/>
      <c r="DJ28" s="611"/>
      <c r="DK28" s="612"/>
      <c r="DL28" s="619">
        <v>4371271</v>
      </c>
      <c r="DM28" s="611"/>
      <c r="DN28" s="611"/>
      <c r="DO28" s="611"/>
      <c r="DP28" s="611"/>
      <c r="DQ28" s="611"/>
      <c r="DR28" s="611"/>
      <c r="DS28" s="611"/>
      <c r="DT28" s="611"/>
      <c r="DU28" s="611"/>
      <c r="DV28" s="612"/>
      <c r="DW28" s="615">
        <v>14.3</v>
      </c>
      <c r="DX28" s="640"/>
      <c r="DY28" s="640"/>
      <c r="DZ28" s="640"/>
      <c r="EA28" s="640"/>
      <c r="EB28" s="640"/>
      <c r="EC28" s="641"/>
    </row>
    <row r="29" spans="2:133" ht="11.25" customHeight="1">
      <c r="B29" s="607" t="s">
        <v>291</v>
      </c>
      <c r="C29" s="608"/>
      <c r="D29" s="608"/>
      <c r="E29" s="608"/>
      <c r="F29" s="608"/>
      <c r="G29" s="608"/>
      <c r="H29" s="608"/>
      <c r="I29" s="608"/>
      <c r="J29" s="608"/>
      <c r="K29" s="608"/>
      <c r="L29" s="608"/>
      <c r="M29" s="608"/>
      <c r="N29" s="608"/>
      <c r="O29" s="608"/>
      <c r="P29" s="608"/>
      <c r="Q29" s="609"/>
      <c r="R29" s="610">
        <v>118309</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4416986</v>
      </c>
      <c r="CS29" s="642"/>
      <c r="CT29" s="642"/>
      <c r="CU29" s="642"/>
      <c r="CV29" s="642"/>
      <c r="CW29" s="642"/>
      <c r="CX29" s="642"/>
      <c r="CY29" s="643"/>
      <c r="CZ29" s="615">
        <v>7.3</v>
      </c>
      <c r="DA29" s="640"/>
      <c r="DB29" s="640"/>
      <c r="DC29" s="644"/>
      <c r="DD29" s="619">
        <v>4376520</v>
      </c>
      <c r="DE29" s="642"/>
      <c r="DF29" s="642"/>
      <c r="DG29" s="642"/>
      <c r="DH29" s="642"/>
      <c r="DI29" s="642"/>
      <c r="DJ29" s="642"/>
      <c r="DK29" s="643"/>
      <c r="DL29" s="619">
        <v>4371271</v>
      </c>
      <c r="DM29" s="642"/>
      <c r="DN29" s="642"/>
      <c r="DO29" s="642"/>
      <c r="DP29" s="642"/>
      <c r="DQ29" s="642"/>
      <c r="DR29" s="642"/>
      <c r="DS29" s="642"/>
      <c r="DT29" s="642"/>
      <c r="DU29" s="642"/>
      <c r="DV29" s="643"/>
      <c r="DW29" s="615">
        <v>14.3</v>
      </c>
      <c r="DX29" s="640"/>
      <c r="DY29" s="640"/>
      <c r="DZ29" s="640"/>
      <c r="EA29" s="640"/>
      <c r="EB29" s="640"/>
      <c r="EC29" s="641"/>
    </row>
    <row r="30" spans="2:133" ht="11.25" customHeight="1">
      <c r="B30" s="607" t="s">
        <v>293</v>
      </c>
      <c r="C30" s="608"/>
      <c r="D30" s="608"/>
      <c r="E30" s="608"/>
      <c r="F30" s="608"/>
      <c r="G30" s="608"/>
      <c r="H30" s="608"/>
      <c r="I30" s="608"/>
      <c r="J30" s="608"/>
      <c r="K30" s="608"/>
      <c r="L30" s="608"/>
      <c r="M30" s="608"/>
      <c r="N30" s="608"/>
      <c r="O30" s="608"/>
      <c r="P30" s="608"/>
      <c r="Q30" s="609"/>
      <c r="R30" s="610">
        <v>12048232</v>
      </c>
      <c r="S30" s="611"/>
      <c r="T30" s="611"/>
      <c r="U30" s="611"/>
      <c r="V30" s="611"/>
      <c r="W30" s="611"/>
      <c r="X30" s="611"/>
      <c r="Y30" s="612"/>
      <c r="Z30" s="613">
        <v>18.3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4289772</v>
      </c>
      <c r="CS30" s="611"/>
      <c r="CT30" s="611"/>
      <c r="CU30" s="611"/>
      <c r="CV30" s="611"/>
      <c r="CW30" s="611"/>
      <c r="CX30" s="611"/>
      <c r="CY30" s="612"/>
      <c r="CZ30" s="615">
        <v>7</v>
      </c>
      <c r="DA30" s="640"/>
      <c r="DB30" s="640"/>
      <c r="DC30" s="644"/>
      <c r="DD30" s="619">
        <v>4249306</v>
      </c>
      <c r="DE30" s="611"/>
      <c r="DF30" s="611"/>
      <c r="DG30" s="611"/>
      <c r="DH30" s="611"/>
      <c r="DI30" s="611"/>
      <c r="DJ30" s="611"/>
      <c r="DK30" s="612"/>
      <c r="DL30" s="619">
        <v>4244057</v>
      </c>
      <c r="DM30" s="611"/>
      <c r="DN30" s="611"/>
      <c r="DO30" s="611"/>
      <c r="DP30" s="611"/>
      <c r="DQ30" s="611"/>
      <c r="DR30" s="611"/>
      <c r="DS30" s="611"/>
      <c r="DT30" s="611"/>
      <c r="DU30" s="611"/>
      <c r="DV30" s="612"/>
      <c r="DW30" s="615">
        <v>13.9</v>
      </c>
      <c r="DX30" s="640"/>
      <c r="DY30" s="640"/>
      <c r="DZ30" s="640"/>
      <c r="EA30" s="640"/>
      <c r="EB30" s="640"/>
      <c r="EC30" s="641"/>
    </row>
    <row r="31" spans="2:133" ht="11.25" customHeight="1">
      <c r="B31" s="623" t="s">
        <v>297</v>
      </c>
      <c r="C31" s="624"/>
      <c r="D31" s="624"/>
      <c r="E31" s="624"/>
      <c r="F31" s="624"/>
      <c r="G31" s="624"/>
      <c r="H31" s="624"/>
      <c r="I31" s="624"/>
      <c r="J31" s="624"/>
      <c r="K31" s="624"/>
      <c r="L31" s="624"/>
      <c r="M31" s="624"/>
      <c r="N31" s="624"/>
      <c r="O31" s="624"/>
      <c r="P31" s="624"/>
      <c r="Q31" s="625"/>
      <c r="R31" s="610">
        <v>17201</v>
      </c>
      <c r="S31" s="611"/>
      <c r="T31" s="611"/>
      <c r="U31" s="611"/>
      <c r="V31" s="611"/>
      <c r="W31" s="611"/>
      <c r="X31" s="611"/>
      <c r="Y31" s="612"/>
      <c r="Z31" s="613">
        <v>0</v>
      </c>
      <c r="AA31" s="613"/>
      <c r="AB31" s="613"/>
      <c r="AC31" s="613"/>
      <c r="AD31" s="614">
        <v>17201</v>
      </c>
      <c r="AE31" s="614"/>
      <c r="AF31" s="614"/>
      <c r="AG31" s="614"/>
      <c r="AH31" s="614"/>
      <c r="AI31" s="614"/>
      <c r="AJ31" s="614"/>
      <c r="AK31" s="614"/>
      <c r="AL31" s="615">
        <v>0.1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97</v>
      </c>
      <c r="BN31" s="654"/>
      <c r="BO31" s="654"/>
      <c r="BP31" s="654"/>
      <c r="BQ31" s="655"/>
      <c r="BR31" s="666">
        <v>99.4</v>
      </c>
      <c r="BS31" s="654"/>
      <c r="BT31" s="654"/>
      <c r="BU31" s="654"/>
      <c r="BV31" s="654"/>
      <c r="BW31" s="654"/>
      <c r="BX31" s="605">
        <v>97</v>
      </c>
      <c r="BY31" s="654"/>
      <c r="BZ31" s="654"/>
      <c r="CA31" s="654"/>
      <c r="CB31" s="655"/>
      <c r="CD31" s="648"/>
      <c r="CE31" s="649"/>
      <c r="CF31" s="607" t="s">
        <v>300</v>
      </c>
      <c r="CG31" s="608"/>
      <c r="CH31" s="608"/>
      <c r="CI31" s="608"/>
      <c r="CJ31" s="608"/>
      <c r="CK31" s="608"/>
      <c r="CL31" s="608"/>
      <c r="CM31" s="608"/>
      <c r="CN31" s="608"/>
      <c r="CO31" s="608"/>
      <c r="CP31" s="608"/>
      <c r="CQ31" s="609"/>
      <c r="CR31" s="610">
        <v>127214</v>
      </c>
      <c r="CS31" s="642"/>
      <c r="CT31" s="642"/>
      <c r="CU31" s="642"/>
      <c r="CV31" s="642"/>
      <c r="CW31" s="642"/>
      <c r="CX31" s="642"/>
      <c r="CY31" s="643"/>
      <c r="CZ31" s="615">
        <v>0.2</v>
      </c>
      <c r="DA31" s="640"/>
      <c r="DB31" s="640"/>
      <c r="DC31" s="644"/>
      <c r="DD31" s="619">
        <v>127214</v>
      </c>
      <c r="DE31" s="642"/>
      <c r="DF31" s="642"/>
      <c r="DG31" s="642"/>
      <c r="DH31" s="642"/>
      <c r="DI31" s="642"/>
      <c r="DJ31" s="642"/>
      <c r="DK31" s="643"/>
      <c r="DL31" s="619">
        <v>127214</v>
      </c>
      <c r="DM31" s="642"/>
      <c r="DN31" s="642"/>
      <c r="DO31" s="642"/>
      <c r="DP31" s="642"/>
      <c r="DQ31" s="642"/>
      <c r="DR31" s="642"/>
      <c r="DS31" s="642"/>
      <c r="DT31" s="642"/>
      <c r="DU31" s="642"/>
      <c r="DV31" s="643"/>
      <c r="DW31" s="615">
        <v>0.4</v>
      </c>
      <c r="DX31" s="640"/>
      <c r="DY31" s="640"/>
      <c r="DZ31" s="640"/>
      <c r="EA31" s="640"/>
      <c r="EB31" s="640"/>
      <c r="EC31" s="641"/>
    </row>
    <row r="32" spans="2:133" ht="11.25" customHeight="1">
      <c r="B32" s="607" t="s">
        <v>301</v>
      </c>
      <c r="C32" s="608"/>
      <c r="D32" s="608"/>
      <c r="E32" s="608"/>
      <c r="F32" s="608"/>
      <c r="G32" s="608"/>
      <c r="H32" s="608"/>
      <c r="I32" s="608"/>
      <c r="J32" s="608"/>
      <c r="K32" s="608"/>
      <c r="L32" s="608"/>
      <c r="M32" s="608"/>
      <c r="N32" s="608"/>
      <c r="O32" s="608"/>
      <c r="P32" s="608"/>
      <c r="Q32" s="609"/>
      <c r="R32" s="610">
        <v>5064907</v>
      </c>
      <c r="S32" s="611"/>
      <c r="T32" s="611"/>
      <c r="U32" s="611"/>
      <c r="V32" s="611"/>
      <c r="W32" s="611"/>
      <c r="X32" s="611"/>
      <c r="Y32" s="612"/>
      <c r="Z32" s="613">
        <v>7.7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99.2</v>
      </c>
      <c r="BH32" s="642"/>
      <c r="BI32" s="642"/>
      <c r="BJ32" s="642"/>
      <c r="BK32" s="642"/>
      <c r="BL32" s="642"/>
      <c r="BM32" s="616">
        <v>97.3</v>
      </c>
      <c r="BN32" s="642"/>
      <c r="BO32" s="642"/>
      <c r="BP32" s="642"/>
      <c r="BQ32" s="665"/>
      <c r="BR32" s="667">
        <v>99.3</v>
      </c>
      <c r="BS32" s="642"/>
      <c r="BT32" s="642"/>
      <c r="BU32" s="642"/>
      <c r="BV32" s="642"/>
      <c r="BW32" s="642"/>
      <c r="BX32" s="616">
        <v>97.4</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c r="B33" s="607" t="s">
        <v>305</v>
      </c>
      <c r="C33" s="608"/>
      <c r="D33" s="608"/>
      <c r="E33" s="608"/>
      <c r="F33" s="608"/>
      <c r="G33" s="608"/>
      <c r="H33" s="608"/>
      <c r="I33" s="608"/>
      <c r="J33" s="608"/>
      <c r="K33" s="608"/>
      <c r="L33" s="608"/>
      <c r="M33" s="608"/>
      <c r="N33" s="608"/>
      <c r="O33" s="608"/>
      <c r="P33" s="608"/>
      <c r="Q33" s="609"/>
      <c r="R33" s="610">
        <v>217320</v>
      </c>
      <c r="S33" s="611"/>
      <c r="T33" s="611"/>
      <c r="U33" s="611"/>
      <c r="V33" s="611"/>
      <c r="W33" s="611"/>
      <c r="X33" s="611"/>
      <c r="Y33" s="612"/>
      <c r="Z33" s="613">
        <v>0.3</v>
      </c>
      <c r="AA33" s="613"/>
      <c r="AB33" s="613"/>
      <c r="AC33" s="613"/>
      <c r="AD33" s="614">
        <v>158751</v>
      </c>
      <c r="AE33" s="614"/>
      <c r="AF33" s="614"/>
      <c r="AG33" s="614"/>
      <c r="AH33" s="614"/>
      <c r="AI33" s="614"/>
      <c r="AJ33" s="614"/>
      <c r="AK33" s="614"/>
      <c r="AL33" s="615">
        <v>0.5</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96.6</v>
      </c>
      <c r="BN33" s="669"/>
      <c r="BO33" s="669"/>
      <c r="BP33" s="669"/>
      <c r="BQ33" s="671"/>
      <c r="BR33" s="668">
        <v>99.5</v>
      </c>
      <c r="BS33" s="669"/>
      <c r="BT33" s="669"/>
      <c r="BU33" s="669"/>
      <c r="BV33" s="669"/>
      <c r="BW33" s="669"/>
      <c r="BX33" s="670">
        <v>96.4</v>
      </c>
      <c r="BY33" s="669"/>
      <c r="BZ33" s="669"/>
      <c r="CA33" s="669"/>
      <c r="CB33" s="671"/>
      <c r="CD33" s="607" t="s">
        <v>307</v>
      </c>
      <c r="CE33" s="608"/>
      <c r="CF33" s="608"/>
      <c r="CG33" s="608"/>
      <c r="CH33" s="608"/>
      <c r="CI33" s="608"/>
      <c r="CJ33" s="608"/>
      <c r="CK33" s="608"/>
      <c r="CL33" s="608"/>
      <c r="CM33" s="608"/>
      <c r="CN33" s="608"/>
      <c r="CO33" s="608"/>
      <c r="CP33" s="608"/>
      <c r="CQ33" s="609"/>
      <c r="CR33" s="610">
        <v>21253804</v>
      </c>
      <c r="CS33" s="642"/>
      <c r="CT33" s="642"/>
      <c r="CU33" s="642"/>
      <c r="CV33" s="642"/>
      <c r="CW33" s="642"/>
      <c r="CX33" s="642"/>
      <c r="CY33" s="643"/>
      <c r="CZ33" s="615">
        <v>34.9</v>
      </c>
      <c r="DA33" s="640"/>
      <c r="DB33" s="640"/>
      <c r="DC33" s="644"/>
      <c r="DD33" s="619">
        <v>16852021</v>
      </c>
      <c r="DE33" s="642"/>
      <c r="DF33" s="642"/>
      <c r="DG33" s="642"/>
      <c r="DH33" s="642"/>
      <c r="DI33" s="642"/>
      <c r="DJ33" s="642"/>
      <c r="DK33" s="643"/>
      <c r="DL33" s="619">
        <v>11780701</v>
      </c>
      <c r="DM33" s="642"/>
      <c r="DN33" s="642"/>
      <c r="DO33" s="642"/>
      <c r="DP33" s="642"/>
      <c r="DQ33" s="642"/>
      <c r="DR33" s="642"/>
      <c r="DS33" s="642"/>
      <c r="DT33" s="642"/>
      <c r="DU33" s="642"/>
      <c r="DV33" s="643"/>
      <c r="DW33" s="615">
        <v>38.6</v>
      </c>
      <c r="DX33" s="640"/>
      <c r="DY33" s="640"/>
      <c r="DZ33" s="640"/>
      <c r="EA33" s="640"/>
      <c r="EB33" s="640"/>
      <c r="EC33" s="641"/>
    </row>
    <row r="34" spans="2:133" ht="11.25" customHeight="1">
      <c r="B34" s="607" t="s">
        <v>308</v>
      </c>
      <c r="C34" s="608"/>
      <c r="D34" s="608"/>
      <c r="E34" s="608"/>
      <c r="F34" s="608"/>
      <c r="G34" s="608"/>
      <c r="H34" s="608"/>
      <c r="I34" s="608"/>
      <c r="J34" s="608"/>
      <c r="K34" s="608"/>
      <c r="L34" s="608"/>
      <c r="M34" s="608"/>
      <c r="N34" s="608"/>
      <c r="O34" s="608"/>
      <c r="P34" s="608"/>
      <c r="Q34" s="609"/>
      <c r="R34" s="610">
        <v>541456</v>
      </c>
      <c r="S34" s="611"/>
      <c r="T34" s="611"/>
      <c r="U34" s="611"/>
      <c r="V34" s="611"/>
      <c r="W34" s="611"/>
      <c r="X34" s="611"/>
      <c r="Y34" s="612"/>
      <c r="Z34" s="613">
        <v>0.8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8211542</v>
      </c>
      <c r="CS34" s="611"/>
      <c r="CT34" s="611"/>
      <c r="CU34" s="611"/>
      <c r="CV34" s="611"/>
      <c r="CW34" s="611"/>
      <c r="CX34" s="611"/>
      <c r="CY34" s="612"/>
      <c r="CZ34" s="615">
        <v>13.5</v>
      </c>
      <c r="DA34" s="640"/>
      <c r="DB34" s="640"/>
      <c r="DC34" s="644"/>
      <c r="DD34" s="619">
        <v>6223624</v>
      </c>
      <c r="DE34" s="611"/>
      <c r="DF34" s="611"/>
      <c r="DG34" s="611"/>
      <c r="DH34" s="611"/>
      <c r="DI34" s="611"/>
      <c r="DJ34" s="611"/>
      <c r="DK34" s="612"/>
      <c r="DL34" s="619">
        <v>5506297</v>
      </c>
      <c r="DM34" s="611"/>
      <c r="DN34" s="611"/>
      <c r="DO34" s="611"/>
      <c r="DP34" s="611"/>
      <c r="DQ34" s="611"/>
      <c r="DR34" s="611"/>
      <c r="DS34" s="611"/>
      <c r="DT34" s="611"/>
      <c r="DU34" s="611"/>
      <c r="DV34" s="612"/>
      <c r="DW34" s="615">
        <v>18</v>
      </c>
      <c r="DX34" s="640"/>
      <c r="DY34" s="640"/>
      <c r="DZ34" s="640"/>
      <c r="EA34" s="640"/>
      <c r="EB34" s="640"/>
      <c r="EC34" s="641"/>
    </row>
    <row r="35" spans="2:133" ht="11.25" customHeight="1">
      <c r="B35" s="607" t="s">
        <v>310</v>
      </c>
      <c r="C35" s="608"/>
      <c r="D35" s="608"/>
      <c r="E35" s="608"/>
      <c r="F35" s="608"/>
      <c r="G35" s="608"/>
      <c r="H35" s="608"/>
      <c r="I35" s="608"/>
      <c r="J35" s="608"/>
      <c r="K35" s="608"/>
      <c r="L35" s="608"/>
      <c r="M35" s="608"/>
      <c r="N35" s="608"/>
      <c r="O35" s="608"/>
      <c r="P35" s="608"/>
      <c r="Q35" s="609"/>
      <c r="R35" s="610">
        <v>3030045</v>
      </c>
      <c r="S35" s="611"/>
      <c r="T35" s="611"/>
      <c r="U35" s="611"/>
      <c r="V35" s="611"/>
      <c r="W35" s="611"/>
      <c r="X35" s="611"/>
      <c r="Y35" s="612"/>
      <c r="Z35" s="613">
        <v>4.5999999999999996</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625434</v>
      </c>
      <c r="CS35" s="642"/>
      <c r="CT35" s="642"/>
      <c r="CU35" s="642"/>
      <c r="CV35" s="642"/>
      <c r="CW35" s="642"/>
      <c r="CX35" s="642"/>
      <c r="CY35" s="643"/>
      <c r="CZ35" s="615">
        <v>1</v>
      </c>
      <c r="DA35" s="640"/>
      <c r="DB35" s="640"/>
      <c r="DC35" s="644"/>
      <c r="DD35" s="619">
        <v>547349</v>
      </c>
      <c r="DE35" s="642"/>
      <c r="DF35" s="642"/>
      <c r="DG35" s="642"/>
      <c r="DH35" s="642"/>
      <c r="DI35" s="642"/>
      <c r="DJ35" s="642"/>
      <c r="DK35" s="643"/>
      <c r="DL35" s="619">
        <v>543402</v>
      </c>
      <c r="DM35" s="642"/>
      <c r="DN35" s="642"/>
      <c r="DO35" s="642"/>
      <c r="DP35" s="642"/>
      <c r="DQ35" s="642"/>
      <c r="DR35" s="642"/>
      <c r="DS35" s="642"/>
      <c r="DT35" s="642"/>
      <c r="DU35" s="642"/>
      <c r="DV35" s="643"/>
      <c r="DW35" s="615">
        <v>1.8</v>
      </c>
      <c r="DX35" s="640"/>
      <c r="DY35" s="640"/>
      <c r="DZ35" s="640"/>
      <c r="EA35" s="640"/>
      <c r="EB35" s="640"/>
      <c r="EC35" s="641"/>
    </row>
    <row r="36" spans="2:133" ht="11.25" customHeight="1">
      <c r="B36" s="607" t="s">
        <v>314</v>
      </c>
      <c r="C36" s="608"/>
      <c r="D36" s="608"/>
      <c r="E36" s="608"/>
      <c r="F36" s="608"/>
      <c r="G36" s="608"/>
      <c r="H36" s="608"/>
      <c r="I36" s="608"/>
      <c r="J36" s="608"/>
      <c r="K36" s="608"/>
      <c r="L36" s="608"/>
      <c r="M36" s="608"/>
      <c r="N36" s="608"/>
      <c r="O36" s="608"/>
      <c r="P36" s="608"/>
      <c r="Q36" s="609"/>
      <c r="R36" s="610">
        <v>3377148</v>
      </c>
      <c r="S36" s="611"/>
      <c r="T36" s="611"/>
      <c r="U36" s="611"/>
      <c r="V36" s="611"/>
      <c r="W36" s="611"/>
      <c r="X36" s="611"/>
      <c r="Y36" s="612"/>
      <c r="Z36" s="613">
        <v>5.0999999999999996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5941063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19730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4445819</v>
      </c>
      <c r="CS36" s="611"/>
      <c r="CT36" s="611"/>
      <c r="CU36" s="611"/>
      <c r="CV36" s="611"/>
      <c r="CW36" s="611"/>
      <c r="CX36" s="611"/>
      <c r="CY36" s="612"/>
      <c r="CZ36" s="615">
        <v>7.3</v>
      </c>
      <c r="DA36" s="640"/>
      <c r="DB36" s="640"/>
      <c r="DC36" s="644"/>
      <c r="DD36" s="619">
        <v>3126164</v>
      </c>
      <c r="DE36" s="611"/>
      <c r="DF36" s="611"/>
      <c r="DG36" s="611"/>
      <c r="DH36" s="611"/>
      <c r="DI36" s="611"/>
      <c r="DJ36" s="611"/>
      <c r="DK36" s="612"/>
      <c r="DL36" s="619">
        <v>2002736</v>
      </c>
      <c r="DM36" s="611"/>
      <c r="DN36" s="611"/>
      <c r="DO36" s="611"/>
      <c r="DP36" s="611"/>
      <c r="DQ36" s="611"/>
      <c r="DR36" s="611"/>
      <c r="DS36" s="611"/>
      <c r="DT36" s="611"/>
      <c r="DU36" s="611"/>
      <c r="DV36" s="612"/>
      <c r="DW36" s="615">
        <v>6.6</v>
      </c>
      <c r="DX36" s="640"/>
      <c r="DY36" s="640"/>
      <c r="DZ36" s="640"/>
      <c r="EA36" s="640"/>
      <c r="EB36" s="640"/>
      <c r="EC36" s="641"/>
    </row>
    <row r="37" spans="2:133" ht="11.25" customHeight="1">
      <c r="B37" s="607" t="s">
        <v>318</v>
      </c>
      <c r="C37" s="608"/>
      <c r="D37" s="608"/>
      <c r="E37" s="608"/>
      <c r="F37" s="608"/>
      <c r="G37" s="608"/>
      <c r="H37" s="608"/>
      <c r="I37" s="608"/>
      <c r="J37" s="608"/>
      <c r="K37" s="608"/>
      <c r="L37" s="608"/>
      <c r="M37" s="608"/>
      <c r="N37" s="608"/>
      <c r="O37" s="608"/>
      <c r="P37" s="608"/>
      <c r="Q37" s="609"/>
      <c r="R37" s="610">
        <v>1270247</v>
      </c>
      <c r="S37" s="611"/>
      <c r="T37" s="611"/>
      <c r="U37" s="611"/>
      <c r="V37" s="611"/>
      <c r="W37" s="611"/>
      <c r="X37" s="611"/>
      <c r="Y37" s="612"/>
      <c r="Z37" s="613">
        <v>1.9</v>
      </c>
      <c r="AA37" s="613"/>
      <c r="AB37" s="613"/>
      <c r="AC37" s="613"/>
      <c r="AD37" s="614">
        <v>27789</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716341</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-169986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36256</v>
      </c>
      <c r="CS37" s="642"/>
      <c r="CT37" s="642"/>
      <c r="CU37" s="642"/>
      <c r="CV37" s="642"/>
      <c r="CW37" s="642"/>
      <c r="CX37" s="642"/>
      <c r="CY37" s="643"/>
      <c r="CZ37" s="615">
        <v>0.1</v>
      </c>
      <c r="DA37" s="640"/>
      <c r="DB37" s="640"/>
      <c r="DC37" s="644"/>
      <c r="DD37" s="619">
        <v>36256</v>
      </c>
      <c r="DE37" s="642"/>
      <c r="DF37" s="642"/>
      <c r="DG37" s="642"/>
      <c r="DH37" s="642"/>
      <c r="DI37" s="642"/>
      <c r="DJ37" s="642"/>
      <c r="DK37" s="643"/>
      <c r="DL37" s="619">
        <v>36256</v>
      </c>
      <c r="DM37" s="642"/>
      <c r="DN37" s="642"/>
      <c r="DO37" s="642"/>
      <c r="DP37" s="642"/>
      <c r="DQ37" s="642"/>
      <c r="DR37" s="642"/>
      <c r="DS37" s="642"/>
      <c r="DT37" s="642"/>
      <c r="DU37" s="642"/>
      <c r="DV37" s="643"/>
      <c r="DW37" s="615">
        <v>0.1</v>
      </c>
      <c r="DX37" s="640"/>
      <c r="DY37" s="640"/>
      <c r="DZ37" s="640"/>
      <c r="EA37" s="640"/>
      <c r="EB37" s="640"/>
      <c r="EC37" s="641"/>
    </row>
    <row r="38" spans="2:133" ht="11.25" customHeight="1">
      <c r="B38" s="607" t="s">
        <v>322</v>
      </c>
      <c r="C38" s="608"/>
      <c r="D38" s="608"/>
      <c r="E38" s="608"/>
      <c r="F38" s="608"/>
      <c r="G38" s="608"/>
      <c r="H38" s="608"/>
      <c r="I38" s="608"/>
      <c r="J38" s="608"/>
      <c r="K38" s="608"/>
      <c r="L38" s="608"/>
      <c r="M38" s="608"/>
      <c r="N38" s="608"/>
      <c r="O38" s="608"/>
      <c r="P38" s="608"/>
      <c r="Q38" s="609"/>
      <c r="R38" s="610">
        <v>5807700</v>
      </c>
      <c r="S38" s="611"/>
      <c r="T38" s="611"/>
      <c r="U38" s="611"/>
      <c r="V38" s="611"/>
      <c r="W38" s="611"/>
      <c r="X38" s="611"/>
      <c r="Y38" s="612"/>
      <c r="Z38" s="613">
        <v>8.8000000000000007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185717</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11475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4995991</v>
      </c>
      <c r="CS38" s="611"/>
      <c r="CT38" s="611"/>
      <c r="CU38" s="611"/>
      <c r="CV38" s="611"/>
      <c r="CW38" s="611"/>
      <c r="CX38" s="611"/>
      <c r="CY38" s="612"/>
      <c r="CZ38" s="615">
        <v>8.1999999999999993</v>
      </c>
      <c r="DA38" s="640"/>
      <c r="DB38" s="640"/>
      <c r="DC38" s="644"/>
      <c r="DD38" s="619">
        <v>4054907</v>
      </c>
      <c r="DE38" s="611"/>
      <c r="DF38" s="611"/>
      <c r="DG38" s="611"/>
      <c r="DH38" s="611"/>
      <c r="DI38" s="611"/>
      <c r="DJ38" s="611"/>
      <c r="DK38" s="612"/>
      <c r="DL38" s="619">
        <v>3494612</v>
      </c>
      <c r="DM38" s="611"/>
      <c r="DN38" s="611"/>
      <c r="DO38" s="611"/>
      <c r="DP38" s="611"/>
      <c r="DQ38" s="611"/>
      <c r="DR38" s="611"/>
      <c r="DS38" s="611"/>
      <c r="DT38" s="611"/>
      <c r="DU38" s="611"/>
      <c r="DV38" s="612"/>
      <c r="DW38" s="615">
        <v>11.4</v>
      </c>
      <c r="DX38" s="640"/>
      <c r="DY38" s="640"/>
      <c r="DZ38" s="640"/>
      <c r="EA38" s="640"/>
      <c r="EB38" s="640"/>
      <c r="EC38" s="641"/>
    </row>
    <row r="39" spans="2:133" ht="11.25" customHeight="1">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47869</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16122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2682229</v>
      </c>
      <c r="CS39" s="642"/>
      <c r="CT39" s="642"/>
      <c r="CU39" s="642"/>
      <c r="CV39" s="642"/>
      <c r="CW39" s="642"/>
      <c r="CX39" s="642"/>
      <c r="CY39" s="643"/>
      <c r="CZ39" s="615">
        <v>4.4000000000000004</v>
      </c>
      <c r="DA39" s="640"/>
      <c r="DB39" s="640"/>
      <c r="DC39" s="644"/>
      <c r="DD39" s="619">
        <v>2610788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c r="B40" s="607" t="s">
        <v>330</v>
      </c>
      <c r="C40" s="608"/>
      <c r="D40" s="608"/>
      <c r="E40" s="608"/>
      <c r="F40" s="608"/>
      <c r="G40" s="608"/>
      <c r="H40" s="608"/>
      <c r="I40" s="608"/>
      <c r="J40" s="608"/>
      <c r="K40" s="608"/>
      <c r="L40" s="608"/>
      <c r="M40" s="608"/>
      <c r="N40" s="608"/>
      <c r="O40" s="608"/>
      <c r="P40" s="608"/>
      <c r="Q40" s="609"/>
      <c r="R40" s="610">
        <v>109300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12293</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85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292789</v>
      </c>
      <c r="CS40" s="611"/>
      <c r="CT40" s="611"/>
      <c r="CU40" s="611"/>
      <c r="CV40" s="611"/>
      <c r="CW40" s="611"/>
      <c r="CX40" s="611"/>
      <c r="CY40" s="612"/>
      <c r="CZ40" s="615">
        <v>0.5</v>
      </c>
      <c r="DA40" s="640"/>
      <c r="DB40" s="640"/>
      <c r="DC40" s="644"/>
      <c r="DD40" s="619">
        <v>289189</v>
      </c>
      <c r="DE40" s="611"/>
      <c r="DF40" s="611"/>
      <c r="DG40" s="611"/>
      <c r="DH40" s="611"/>
      <c r="DI40" s="611"/>
      <c r="DJ40" s="611"/>
      <c r="DK40" s="612"/>
      <c r="DL40" s="619">
        <v>233654</v>
      </c>
      <c r="DM40" s="611"/>
      <c r="DN40" s="611"/>
      <c r="DO40" s="611"/>
      <c r="DP40" s="611"/>
      <c r="DQ40" s="611"/>
      <c r="DR40" s="611"/>
      <c r="DS40" s="611"/>
      <c r="DT40" s="611"/>
      <c r="DU40" s="611"/>
      <c r="DV40" s="612"/>
      <c r="DW40" s="615">
        <v>0.8</v>
      </c>
      <c r="DX40" s="640"/>
      <c r="DY40" s="640"/>
      <c r="DZ40" s="640"/>
      <c r="EA40" s="640"/>
      <c r="EB40" s="640"/>
      <c r="EC40" s="641"/>
    </row>
    <row r="41" spans="2:133" ht="11.25" customHeight="1">
      <c r="B41" s="631" t="s">
        <v>335</v>
      </c>
      <c r="C41" s="632"/>
      <c r="D41" s="632"/>
      <c r="E41" s="632"/>
      <c r="F41" s="632"/>
      <c r="G41" s="632"/>
      <c r="H41" s="632"/>
      <c r="I41" s="632"/>
      <c r="J41" s="632"/>
      <c r="K41" s="632"/>
      <c r="L41" s="632"/>
      <c r="M41" s="632"/>
      <c r="N41" s="632"/>
      <c r="O41" s="632"/>
      <c r="P41" s="632"/>
      <c r="Q41" s="633"/>
      <c r="R41" s="682">
        <v>65837963</v>
      </c>
      <c r="S41" s="683"/>
      <c r="T41" s="683"/>
      <c r="U41" s="683"/>
      <c r="V41" s="683"/>
      <c r="W41" s="683"/>
      <c r="X41" s="683"/>
      <c r="Y41" s="687"/>
      <c r="Z41" s="688">
        <v>100</v>
      </c>
      <c r="AA41" s="688"/>
      <c r="AB41" s="688"/>
      <c r="AC41" s="688"/>
      <c r="AD41" s="689">
        <v>30423446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1434465</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339</v>
      </c>
      <c r="AR42" s="680"/>
      <c r="AS42" s="680"/>
      <c r="AT42" s="680"/>
      <c r="AU42" s="680"/>
      <c r="AV42" s="680"/>
      <c r="AW42" s="680"/>
      <c r="AX42" s="680"/>
      <c r="AY42" s="681"/>
      <c r="AZ42" s="682">
        <v>3544378</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510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10858783</v>
      </c>
      <c r="CS42" s="642"/>
      <c r="CT42" s="642"/>
      <c r="CU42" s="642"/>
      <c r="CV42" s="642"/>
      <c r="CW42" s="642"/>
      <c r="CX42" s="642"/>
      <c r="CY42" s="643"/>
      <c r="CZ42" s="615">
        <v>17.8</v>
      </c>
      <c r="DA42" s="640"/>
      <c r="DB42" s="640"/>
      <c r="DC42" s="644"/>
      <c r="DD42" s="619">
        <v>2895328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196" t="s">
        <v>342</v>
      </c>
      <c r="CD43" s="607" t="s">
        <v>343</v>
      </c>
      <c r="CE43" s="608"/>
      <c r="CF43" s="608"/>
      <c r="CG43" s="608"/>
      <c r="CH43" s="608"/>
      <c r="CI43" s="608"/>
      <c r="CJ43" s="608"/>
      <c r="CK43" s="608"/>
      <c r="CL43" s="608"/>
      <c r="CM43" s="608"/>
      <c r="CN43" s="608"/>
      <c r="CO43" s="608"/>
      <c r="CP43" s="608"/>
      <c r="CQ43" s="609"/>
      <c r="CR43" s="610">
        <v>465477</v>
      </c>
      <c r="CS43" s="642"/>
      <c r="CT43" s="642"/>
      <c r="CU43" s="642"/>
      <c r="CV43" s="642"/>
      <c r="CW43" s="642"/>
      <c r="CX43" s="642"/>
      <c r="CY43" s="643"/>
      <c r="CZ43" s="615">
        <v>0.8</v>
      </c>
      <c r="DA43" s="640"/>
      <c r="DB43" s="640"/>
      <c r="DC43" s="644"/>
      <c r="DD43" s="619">
        <v>465477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10139535</v>
      </c>
      <c r="CS44" s="611"/>
      <c r="CT44" s="611"/>
      <c r="CU44" s="611"/>
      <c r="CV44" s="611"/>
      <c r="CW44" s="611"/>
      <c r="CX44" s="611"/>
      <c r="CY44" s="612"/>
      <c r="CZ44" s="615">
        <v>16.7</v>
      </c>
      <c r="DA44" s="616"/>
      <c r="DB44" s="616"/>
      <c r="DC44" s="622"/>
      <c r="DD44" s="619">
        <v>2436364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2171700</v>
      </c>
      <c r="CS45" s="642"/>
      <c r="CT45" s="642"/>
      <c r="CU45" s="642"/>
      <c r="CV45" s="642"/>
      <c r="CW45" s="642"/>
      <c r="CX45" s="642"/>
      <c r="CY45" s="643"/>
      <c r="CZ45" s="615">
        <v>3.6</v>
      </c>
      <c r="DA45" s="640"/>
      <c r="DB45" s="640"/>
      <c r="DC45" s="644"/>
      <c r="DD45" s="619">
        <v>186664</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07"/>
      <c r="CD46" s="648"/>
      <c r="CE46" s="649"/>
      <c r="CF46" s="607" t="s">
        <v>348</v>
      </c>
      <c r="CG46" s="608"/>
      <c r="CH46" s="608"/>
      <c r="CI46" s="608"/>
      <c r="CJ46" s="608"/>
      <c r="CK46" s="608"/>
      <c r="CL46" s="608"/>
      <c r="CM46" s="608"/>
      <c r="CN46" s="608"/>
      <c r="CO46" s="608"/>
      <c r="CP46" s="608"/>
      <c r="CQ46" s="609"/>
      <c r="CR46" s="610">
        <v>7137728</v>
      </c>
      <c r="CS46" s="611"/>
      <c r="CT46" s="611"/>
      <c r="CU46" s="611"/>
      <c r="CV46" s="611"/>
      <c r="CW46" s="611"/>
      <c r="CX46" s="611"/>
      <c r="CY46" s="612"/>
      <c r="CZ46" s="615">
        <v>11.7</v>
      </c>
      <c r="DA46" s="616"/>
      <c r="DB46" s="616"/>
      <c r="DC46" s="622"/>
      <c r="DD46" s="619">
        <v>2219793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07"/>
      <c r="CD47" s="648"/>
      <c r="CE47" s="649"/>
      <c r="CF47" s="607" t="s">
        <v>349</v>
      </c>
      <c r="CG47" s="608"/>
      <c r="CH47" s="608"/>
      <c r="CI47" s="608"/>
      <c r="CJ47" s="608"/>
      <c r="CK47" s="608"/>
      <c r="CL47" s="608"/>
      <c r="CM47" s="608"/>
      <c r="CN47" s="608"/>
      <c r="CO47" s="608"/>
      <c r="CP47" s="608"/>
      <c r="CQ47" s="609"/>
      <c r="CR47" s="610">
        <v>719248</v>
      </c>
      <c r="CS47" s="642"/>
      <c r="CT47" s="642"/>
      <c r="CU47" s="642"/>
      <c r="CV47" s="642"/>
      <c r="CW47" s="642"/>
      <c r="CX47" s="642"/>
      <c r="CY47" s="643"/>
      <c r="CZ47" s="615">
        <v>1.2</v>
      </c>
      <c r="DA47" s="640"/>
      <c r="DB47" s="640"/>
      <c r="DC47" s="644"/>
      <c r="DD47" s="619">
        <v>458964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07"/>
      <c r="CD49" s="631" t="s">
        <v>351</v>
      </c>
      <c r="CE49" s="632"/>
      <c r="CF49" s="632"/>
      <c r="CG49" s="632"/>
      <c r="CH49" s="632"/>
      <c r="CI49" s="632"/>
      <c r="CJ49" s="632"/>
      <c r="CK49" s="632"/>
      <c r="CL49" s="632"/>
      <c r="CM49" s="632"/>
      <c r="CN49" s="632"/>
      <c r="CO49" s="632"/>
      <c r="CP49" s="632"/>
      <c r="CQ49" s="633"/>
      <c r="CR49" s="682">
        <v>60848510</v>
      </c>
      <c r="CS49" s="669"/>
      <c r="CT49" s="669"/>
      <c r="CU49" s="669"/>
      <c r="CV49" s="669"/>
      <c r="CW49" s="669"/>
      <c r="CX49" s="669"/>
      <c r="CY49" s="698"/>
      <c r="CZ49" s="690">
        <v>100</v>
      </c>
      <c r="DA49" s="699"/>
      <c r="DB49" s="699"/>
      <c r="DC49" s="700"/>
      <c r="DD49" s="701">
        <v>37465088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u98UB840Bz0PsU7F13owT+WzAEdecXMbfTsitMvJS6xzxvgB5aFkxxWDCGp4c5yYRBUk7Ha02iBe+sm8Ls0KA==" saltValue="WDNK3h8yWAbvCaHB+KIb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13" customWidth="1"/>
    <col min="131" max="131" width="1.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c r="A7" s="219">
        <v>1</v>
      </c>
      <c r="B7" s="736" t="s">
        <v>374</v>
      </c>
      <c r="C7" s="737"/>
      <c r="D7" s="737"/>
      <c r="E7" s="737"/>
      <c r="F7" s="737"/>
      <c r="G7" s="737"/>
      <c r="H7" s="737"/>
      <c r="I7" s="737"/>
      <c r="J7" s="737"/>
      <c r="K7" s="737"/>
      <c r="L7" s="737"/>
      <c r="M7" s="737"/>
      <c r="N7" s="737"/>
      <c r="O7" s="737"/>
      <c r="P7" s="738"/>
      <c r="Q7" s="739">
        <v>65501</v>
      </c>
      <c r="R7" s="740"/>
      <c r="S7" s="740"/>
      <c r="T7" s="740"/>
      <c r="U7" s="740"/>
      <c r="V7" s="740">
        <v>60598</v>
      </c>
      <c r="W7" s="740"/>
      <c r="X7" s="740"/>
      <c r="Y7" s="740"/>
      <c r="Z7" s="740"/>
      <c r="AA7" s="740">
        <v>4903</v>
      </c>
      <c r="AB7" s="740"/>
      <c r="AC7" s="740"/>
      <c r="AD7" s="740"/>
      <c r="AE7" s="741"/>
      <c r="AF7" s="742">
        <v>4023</v>
      </c>
      <c r="AG7" s="743"/>
      <c r="AH7" s="743"/>
      <c r="AI7" s="743"/>
      <c r="AJ7" s="744"/>
      <c r="AK7" s="745">
        <v>3030</v>
      </c>
      <c r="AL7" s="746"/>
      <c r="AM7" s="746"/>
      <c r="AN7" s="746"/>
      <c r="AO7" s="746"/>
      <c r="AP7" s="746">
        <v>34343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563</v>
      </c>
      <c r="BT7" s="734"/>
      <c r="BU7" s="734"/>
      <c r="BV7" s="734"/>
      <c r="BW7" s="734"/>
      <c r="BX7" s="734"/>
      <c r="BY7" s="734"/>
      <c r="BZ7" s="734"/>
      <c r="CA7" s="734"/>
      <c r="CB7" s="734"/>
      <c r="CC7" s="734"/>
      <c r="CD7" s="734"/>
      <c r="CE7" s="734"/>
      <c r="CF7" s="734"/>
      <c r="CG7" s="749"/>
      <c r="CH7" s="730">
        <v>1</v>
      </c>
      <c r="CI7" s="731"/>
      <c r="CJ7" s="731"/>
      <c r="CK7" s="731"/>
      <c r="CL7" s="732"/>
      <c r="CM7" s="730">
        <v>28</v>
      </c>
      <c r="CN7" s="731"/>
      <c r="CO7" s="731"/>
      <c r="CP7" s="731"/>
      <c r="CQ7" s="732"/>
      <c r="CR7" s="730">
        <v>5</v>
      </c>
      <c r="CS7" s="731"/>
      <c r="CT7" s="731"/>
      <c r="CU7" s="731"/>
      <c r="CV7" s="732"/>
      <c r="CW7" s="730" t="s">
        <v>554</v>
      </c>
      <c r="CX7" s="731"/>
      <c r="CY7" s="731"/>
      <c r="CZ7" s="731"/>
      <c r="DA7" s="732"/>
      <c r="DB7" s="730" t="s">
        <v>554</v>
      </c>
      <c r="DC7" s="731"/>
      <c r="DD7" s="731"/>
      <c r="DE7" s="731"/>
      <c r="DF7" s="732"/>
      <c r="DG7" s="730" t="s">
        <v>554</v>
      </c>
      <c r="DH7" s="731"/>
      <c r="DI7" s="731"/>
      <c r="DJ7" s="731"/>
      <c r="DK7" s="732"/>
      <c r="DL7" s="730" t="s">
        <v>554</v>
      </c>
      <c r="DM7" s="731"/>
      <c r="DN7" s="731"/>
      <c r="DO7" s="731"/>
      <c r="DP7" s="732"/>
      <c r="DQ7" s="730" t="s">
        <v>554</v>
      </c>
      <c r="DR7" s="731"/>
      <c r="DS7" s="731"/>
      <c r="DT7" s="731"/>
      <c r="DU7" s="732"/>
      <c r="DV7" s="733"/>
      <c r="DW7" s="734"/>
      <c r="DX7" s="734"/>
      <c r="DY7" s="734"/>
      <c r="DZ7" s="735"/>
      <c r="EA7" s="217"/>
    </row>
    <row r="8" spans="1:131" s="218" customFormat="1" ht="26.25" customHeight="1">
      <c r="A8" s="221">
        <v>2</v>
      </c>
      <c r="B8" s="767" t="s">
        <v>375</v>
      </c>
      <c r="C8" s="768"/>
      <c r="D8" s="768"/>
      <c r="E8" s="768"/>
      <c r="F8" s="768"/>
      <c r="G8" s="768"/>
      <c r="H8" s="768"/>
      <c r="I8" s="768"/>
      <c r="J8" s="768"/>
      <c r="K8" s="768"/>
      <c r="L8" s="768"/>
      <c r="M8" s="768"/>
      <c r="N8" s="768"/>
      <c r="O8" s="768"/>
      <c r="P8" s="769"/>
      <c r="Q8" s="770">
        <v>272</v>
      </c>
      <c r="R8" s="771"/>
      <c r="S8" s="771"/>
      <c r="T8" s="771"/>
      <c r="U8" s="771"/>
      <c r="V8" s="771">
        <v>256</v>
      </c>
      <c r="W8" s="771"/>
      <c r="X8" s="771"/>
      <c r="Y8" s="771"/>
      <c r="Z8" s="771"/>
      <c r="AA8" s="771">
        <v>16</v>
      </c>
      <c r="AB8" s="771"/>
      <c r="AC8" s="771"/>
      <c r="AD8" s="771"/>
      <c r="AE8" s="772"/>
      <c r="AF8" s="773">
        <v>2</v>
      </c>
      <c r="AG8" s="774"/>
      <c r="AH8" s="774"/>
      <c r="AI8" s="774"/>
      <c r="AJ8" s="775"/>
      <c r="AK8" s="756">
        <v>216</v>
      </c>
      <c r="AL8" s="757"/>
      <c r="AM8" s="757"/>
      <c r="AN8" s="757"/>
      <c r="AO8" s="757"/>
      <c r="AP8" s="757">
        <v>221</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564</v>
      </c>
      <c r="BT8" s="761"/>
      <c r="BU8" s="761"/>
      <c r="BV8" s="761"/>
      <c r="BW8" s="761"/>
      <c r="BX8" s="761"/>
      <c r="BY8" s="761"/>
      <c r="BZ8" s="761"/>
      <c r="CA8" s="761"/>
      <c r="CB8" s="761"/>
      <c r="CC8" s="761"/>
      <c r="CD8" s="761"/>
      <c r="CE8" s="761"/>
      <c r="CF8" s="761"/>
      <c r="CG8" s="762"/>
      <c r="CH8" s="763">
        <v>-35</v>
      </c>
      <c r="CI8" s="764"/>
      <c r="CJ8" s="764"/>
      <c r="CK8" s="764"/>
      <c r="CL8" s="765"/>
      <c r="CM8" s="763">
        <v>184</v>
      </c>
      <c r="CN8" s="764"/>
      <c r="CO8" s="764"/>
      <c r="CP8" s="764"/>
      <c r="CQ8" s="765"/>
      <c r="CR8" s="763">
        <v>32</v>
      </c>
      <c r="CS8" s="764"/>
      <c r="CT8" s="764"/>
      <c r="CU8" s="764"/>
      <c r="CV8" s="765"/>
      <c r="CW8" s="763">
        <v>14</v>
      </c>
      <c r="CX8" s="764"/>
      <c r="CY8" s="764"/>
      <c r="CZ8" s="764"/>
      <c r="DA8" s="765"/>
      <c r="DB8" s="763" t="s">
        <v>554</v>
      </c>
      <c r="DC8" s="764"/>
      <c r="DD8" s="764"/>
      <c r="DE8" s="764"/>
      <c r="DF8" s="765"/>
      <c r="DG8" s="763" t="s">
        <v>554</v>
      </c>
      <c r="DH8" s="764"/>
      <c r="DI8" s="764"/>
      <c r="DJ8" s="764"/>
      <c r="DK8" s="765"/>
      <c r="DL8" s="763" t="s">
        <v>554</v>
      </c>
      <c r="DM8" s="764"/>
      <c r="DN8" s="764"/>
      <c r="DO8" s="764"/>
      <c r="DP8" s="765"/>
      <c r="DQ8" s="763" t="s">
        <v>554</v>
      </c>
      <c r="DR8" s="764"/>
      <c r="DS8" s="764"/>
      <c r="DT8" s="764"/>
      <c r="DU8" s="765"/>
      <c r="DV8" s="760"/>
      <c r="DW8" s="761"/>
      <c r="DX8" s="761"/>
      <c r="DY8" s="761"/>
      <c r="DZ8" s="766"/>
      <c r="EA8" s="217"/>
    </row>
    <row r="9" spans="1:131" s="218" customFormat="1" ht="26.25" customHeight="1">
      <c r="A9" s="221">
        <v>3</v>
      </c>
      <c r="B9" s="767" t="s">
        <v>376</v>
      </c>
      <c r="C9" s="768"/>
      <c r="D9" s="768"/>
      <c r="E9" s="768"/>
      <c r="F9" s="768"/>
      <c r="G9" s="768"/>
      <c r="H9" s="768"/>
      <c r="I9" s="768"/>
      <c r="J9" s="768"/>
      <c r="K9" s="768"/>
      <c r="L9" s="768"/>
      <c r="M9" s="768"/>
      <c r="N9" s="768"/>
      <c r="O9" s="768"/>
      <c r="P9" s="769"/>
      <c r="Q9" s="770">
        <v>692</v>
      </c>
      <c r="R9" s="771"/>
      <c r="S9" s="771"/>
      <c r="T9" s="771"/>
      <c r="U9" s="771"/>
      <c r="V9" s="771">
        <v>614</v>
      </c>
      <c r="W9" s="771"/>
      <c r="X9" s="771"/>
      <c r="Y9" s="771"/>
      <c r="Z9" s="771"/>
      <c r="AA9" s="771">
        <v>78</v>
      </c>
      <c r="AB9" s="771"/>
      <c r="AC9" s="771"/>
      <c r="AD9" s="771"/>
      <c r="AE9" s="772"/>
      <c r="AF9" s="773">
        <v>0</v>
      </c>
      <c r="AG9" s="774"/>
      <c r="AH9" s="774"/>
      <c r="AI9" s="774"/>
      <c r="AJ9" s="775"/>
      <c r="AK9" s="756">
        <v>294</v>
      </c>
      <c r="AL9" s="757"/>
      <c r="AM9" s="757"/>
      <c r="AN9" s="757"/>
      <c r="AO9" s="757"/>
      <c r="AP9" s="757">
        <v>1137</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565</v>
      </c>
      <c r="BT9" s="761"/>
      <c r="BU9" s="761"/>
      <c r="BV9" s="761"/>
      <c r="BW9" s="761"/>
      <c r="BX9" s="761"/>
      <c r="BY9" s="761"/>
      <c r="BZ9" s="761"/>
      <c r="CA9" s="761"/>
      <c r="CB9" s="761"/>
      <c r="CC9" s="761"/>
      <c r="CD9" s="761"/>
      <c r="CE9" s="761"/>
      <c r="CF9" s="761"/>
      <c r="CG9" s="762"/>
      <c r="CH9" s="763">
        <v>-17</v>
      </c>
      <c r="CI9" s="764"/>
      <c r="CJ9" s="764"/>
      <c r="CK9" s="764"/>
      <c r="CL9" s="765"/>
      <c r="CM9" s="763">
        <v>114</v>
      </c>
      <c r="CN9" s="764"/>
      <c r="CO9" s="764"/>
      <c r="CP9" s="764"/>
      <c r="CQ9" s="765"/>
      <c r="CR9" s="763">
        <v>50</v>
      </c>
      <c r="CS9" s="764"/>
      <c r="CT9" s="764"/>
      <c r="CU9" s="764"/>
      <c r="CV9" s="765"/>
      <c r="CW9" s="763">
        <v>238</v>
      </c>
      <c r="CX9" s="764"/>
      <c r="CY9" s="764"/>
      <c r="CZ9" s="764"/>
      <c r="DA9" s="765"/>
      <c r="DB9" s="763" t="s">
        <v>554</v>
      </c>
      <c r="DC9" s="764"/>
      <c r="DD9" s="764"/>
      <c r="DE9" s="764"/>
      <c r="DF9" s="765"/>
      <c r="DG9" s="763" t="s">
        <v>554</v>
      </c>
      <c r="DH9" s="764"/>
      <c r="DI9" s="764"/>
      <c r="DJ9" s="764"/>
      <c r="DK9" s="765"/>
      <c r="DL9" s="763" t="s">
        <v>554</v>
      </c>
      <c r="DM9" s="764"/>
      <c r="DN9" s="764"/>
      <c r="DO9" s="764"/>
      <c r="DP9" s="765"/>
      <c r="DQ9" s="763" t="s">
        <v>554</v>
      </c>
      <c r="DR9" s="764"/>
      <c r="DS9" s="764"/>
      <c r="DT9" s="764"/>
      <c r="DU9" s="765"/>
      <c r="DV9" s="760"/>
      <c r="DW9" s="761"/>
      <c r="DX9" s="761"/>
      <c r="DY9" s="761"/>
      <c r="DZ9" s="766"/>
      <c r="EA9" s="217"/>
    </row>
    <row r="10" spans="1:131" s="218" customFormat="1" ht="26.25" customHeight="1">
      <c r="A10" s="221">
        <v>4</v>
      </c>
      <c r="B10" s="767" t="s">
        <v>377</v>
      </c>
      <c r="C10" s="768"/>
      <c r="D10" s="768"/>
      <c r="E10" s="768"/>
      <c r="F10" s="768"/>
      <c r="G10" s="768"/>
      <c r="H10" s="768"/>
      <c r="I10" s="768"/>
      <c r="J10" s="768"/>
      <c r="K10" s="768"/>
      <c r="L10" s="768"/>
      <c r="M10" s="768"/>
      <c r="N10" s="768"/>
      <c r="O10" s="768"/>
      <c r="P10" s="769"/>
      <c r="Q10" s="770">
        <v>97</v>
      </c>
      <c r="R10" s="771"/>
      <c r="S10" s="771"/>
      <c r="T10" s="771"/>
      <c r="U10" s="771"/>
      <c r="V10" s="771">
        <v>96</v>
      </c>
      <c r="W10" s="771"/>
      <c r="X10" s="771"/>
      <c r="Y10" s="771"/>
      <c r="Z10" s="771"/>
      <c r="AA10" s="771">
        <v>1</v>
      </c>
      <c r="AB10" s="771"/>
      <c r="AC10" s="771"/>
      <c r="AD10" s="771"/>
      <c r="AE10" s="772"/>
      <c r="AF10" s="773">
        <v>1</v>
      </c>
      <c r="AG10" s="774"/>
      <c r="AH10" s="774"/>
      <c r="AI10" s="774"/>
      <c r="AJ10" s="775"/>
      <c r="AK10" s="756">
        <v>79</v>
      </c>
      <c r="AL10" s="757"/>
      <c r="AM10" s="757"/>
      <c r="AN10" s="757"/>
      <c r="AO10" s="757"/>
      <c r="AP10" s="757">
        <v>281</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566</v>
      </c>
      <c r="BT10" s="761"/>
      <c r="BU10" s="761"/>
      <c r="BV10" s="761"/>
      <c r="BW10" s="761"/>
      <c r="BX10" s="761"/>
      <c r="BY10" s="761"/>
      <c r="BZ10" s="761"/>
      <c r="CA10" s="761"/>
      <c r="CB10" s="761"/>
      <c r="CC10" s="761"/>
      <c r="CD10" s="761"/>
      <c r="CE10" s="761"/>
      <c r="CF10" s="761"/>
      <c r="CG10" s="762"/>
      <c r="CH10" s="763">
        <v>-9</v>
      </c>
      <c r="CI10" s="764"/>
      <c r="CJ10" s="764"/>
      <c r="CK10" s="764"/>
      <c r="CL10" s="765"/>
      <c r="CM10" s="763">
        <v>673</v>
      </c>
      <c r="CN10" s="764"/>
      <c r="CO10" s="764"/>
      <c r="CP10" s="764"/>
      <c r="CQ10" s="765"/>
      <c r="CR10" s="763">
        <v>5</v>
      </c>
      <c r="CS10" s="764"/>
      <c r="CT10" s="764"/>
      <c r="CU10" s="764"/>
      <c r="CV10" s="765"/>
      <c r="CW10" s="763" t="s">
        <v>554</v>
      </c>
      <c r="CX10" s="764"/>
      <c r="CY10" s="764"/>
      <c r="CZ10" s="764"/>
      <c r="DA10" s="765"/>
      <c r="DB10" s="763" t="s">
        <v>554</v>
      </c>
      <c r="DC10" s="764"/>
      <c r="DD10" s="764"/>
      <c r="DE10" s="764"/>
      <c r="DF10" s="765"/>
      <c r="DG10" s="763">
        <v>2054</v>
      </c>
      <c r="DH10" s="764"/>
      <c r="DI10" s="764"/>
      <c r="DJ10" s="764"/>
      <c r="DK10" s="765"/>
      <c r="DL10" s="763" t="s">
        <v>554</v>
      </c>
      <c r="DM10" s="764"/>
      <c r="DN10" s="764"/>
      <c r="DO10" s="764"/>
      <c r="DP10" s="765"/>
      <c r="DQ10" s="763" t="s">
        <v>554</v>
      </c>
      <c r="DR10" s="764"/>
      <c r="DS10" s="764"/>
      <c r="DT10" s="764"/>
      <c r="DU10" s="765"/>
      <c r="DV10" s="760"/>
      <c r="DW10" s="761"/>
      <c r="DX10" s="761"/>
      <c r="DY10" s="761"/>
      <c r="DZ10" s="766"/>
      <c r="EA10" s="217"/>
    </row>
    <row r="11" spans="1:131" s="218" customFormat="1" ht="26.25" customHeight="1">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567</v>
      </c>
      <c r="BT11" s="761"/>
      <c r="BU11" s="761"/>
      <c r="BV11" s="761"/>
      <c r="BW11" s="761"/>
      <c r="BX11" s="761"/>
      <c r="BY11" s="761"/>
      <c r="BZ11" s="761"/>
      <c r="CA11" s="761"/>
      <c r="CB11" s="761"/>
      <c r="CC11" s="761"/>
      <c r="CD11" s="761"/>
      <c r="CE11" s="761"/>
      <c r="CF11" s="761"/>
      <c r="CG11" s="762"/>
      <c r="CH11" s="763">
        <v>3</v>
      </c>
      <c r="CI11" s="764"/>
      <c r="CJ11" s="764"/>
      <c r="CK11" s="764"/>
      <c r="CL11" s="765"/>
      <c r="CM11" s="763">
        <v>115</v>
      </c>
      <c r="CN11" s="764"/>
      <c r="CO11" s="764"/>
      <c r="CP11" s="764"/>
      <c r="CQ11" s="765"/>
      <c r="CR11" s="763">
        <v>4</v>
      </c>
      <c r="CS11" s="764"/>
      <c r="CT11" s="764"/>
      <c r="CU11" s="764"/>
      <c r="CV11" s="765"/>
      <c r="CW11" s="763" t="s">
        <v>554</v>
      </c>
      <c r="CX11" s="764"/>
      <c r="CY11" s="764"/>
      <c r="CZ11" s="764"/>
      <c r="DA11" s="765"/>
      <c r="DB11" s="763" t="s">
        <v>554</v>
      </c>
      <c r="DC11" s="764"/>
      <c r="DD11" s="764"/>
      <c r="DE11" s="764"/>
      <c r="DF11" s="765"/>
      <c r="DG11" s="763" t="s">
        <v>554</v>
      </c>
      <c r="DH11" s="764"/>
      <c r="DI11" s="764"/>
      <c r="DJ11" s="764"/>
      <c r="DK11" s="765"/>
      <c r="DL11" s="763" t="s">
        <v>554</v>
      </c>
      <c r="DM11" s="764"/>
      <c r="DN11" s="764"/>
      <c r="DO11" s="764"/>
      <c r="DP11" s="765"/>
      <c r="DQ11" s="763" t="s">
        <v>554</v>
      </c>
      <c r="DR11" s="764"/>
      <c r="DS11" s="764"/>
      <c r="DT11" s="764"/>
      <c r="DU11" s="765"/>
      <c r="DV11" s="760"/>
      <c r="DW11" s="761"/>
      <c r="DX11" s="761"/>
      <c r="DY11" s="761"/>
      <c r="DZ11" s="766"/>
      <c r="EA11" s="217"/>
    </row>
    <row r="12" spans="1:131" s="218" customFormat="1" ht="26.25" customHeight="1">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c r="A23" s="223" t="s">
        <v>379</v>
      </c>
      <c r="B23" s="776" t="s">
        <v>380</v>
      </c>
      <c r="C23" s="777"/>
      <c r="D23" s="777"/>
      <c r="E23" s="777"/>
      <c r="F23" s="777"/>
      <c r="G23" s="777"/>
      <c r="H23" s="777"/>
      <c r="I23" s="777"/>
      <c r="J23" s="777"/>
      <c r="K23" s="777"/>
      <c r="L23" s="777"/>
      <c r="M23" s="777"/>
      <c r="N23" s="777"/>
      <c r="O23" s="777"/>
      <c r="P23" s="778"/>
      <c r="Q23" s="779">
        <v>65885</v>
      </c>
      <c r="R23" s="780"/>
      <c r="S23" s="780"/>
      <c r="T23" s="780"/>
      <c r="U23" s="780"/>
      <c r="V23" s="780">
        <v>60887</v>
      </c>
      <c r="W23" s="780"/>
      <c r="X23" s="780"/>
      <c r="Y23" s="780"/>
      <c r="Z23" s="780"/>
      <c r="AA23" s="780">
        <v>4998</v>
      </c>
      <c r="AB23" s="780"/>
      <c r="AC23" s="780"/>
      <c r="AD23" s="780"/>
      <c r="AE23" s="781"/>
      <c r="AF23" s="782">
        <v>4026</v>
      </c>
      <c r="AG23" s="780"/>
      <c r="AH23" s="780"/>
      <c r="AI23" s="780"/>
      <c r="AJ23" s="783"/>
      <c r="AK23" s="784"/>
      <c r="AL23" s="785"/>
      <c r="AM23" s="785"/>
      <c r="AN23" s="785"/>
      <c r="AO23" s="785"/>
      <c r="AP23" s="780">
        <v>35982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c r="A26" s="714" t="s">
        <v>357</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c r="A28" s="225">
        <v>1</v>
      </c>
      <c r="B28" s="736" t="s">
        <v>391</v>
      </c>
      <c r="C28" s="737"/>
      <c r="D28" s="737"/>
      <c r="E28" s="737"/>
      <c r="F28" s="737"/>
      <c r="G28" s="737"/>
      <c r="H28" s="737"/>
      <c r="I28" s="737"/>
      <c r="J28" s="737"/>
      <c r="K28" s="737"/>
      <c r="L28" s="737"/>
      <c r="M28" s="737"/>
      <c r="N28" s="737"/>
      <c r="O28" s="737"/>
      <c r="P28" s="738"/>
      <c r="Q28" s="809">
        <v>10993</v>
      </c>
      <c r="R28" s="810"/>
      <c r="S28" s="810"/>
      <c r="T28" s="810"/>
      <c r="U28" s="810"/>
      <c r="V28" s="810">
        <v>10973</v>
      </c>
      <c r="W28" s="810"/>
      <c r="X28" s="810"/>
      <c r="Y28" s="810"/>
      <c r="Z28" s="810"/>
      <c r="AA28" s="810">
        <v>20</v>
      </c>
      <c r="AB28" s="810"/>
      <c r="AC28" s="810"/>
      <c r="AD28" s="810"/>
      <c r="AE28" s="811"/>
      <c r="AF28" s="812">
        <v>20</v>
      </c>
      <c r="AG28" s="810"/>
      <c r="AH28" s="810"/>
      <c r="AI28" s="810"/>
      <c r="AJ28" s="813"/>
      <c r="AK28" s="814">
        <v>1043</v>
      </c>
      <c r="AL28" s="815"/>
      <c r="AM28" s="815"/>
      <c r="AN28" s="815"/>
      <c r="AO28" s="815"/>
      <c r="AP28" s="815" t="s">
        <v>554</v>
      </c>
      <c r="AQ28" s="815"/>
      <c r="AR28" s="815"/>
      <c r="AS28" s="815"/>
      <c r="AT28" s="815"/>
      <c r="AU28" s="815" t="s">
        <v>554</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c r="A29" s="225">
        <v>2</v>
      </c>
      <c r="B29" s="767" t="s">
        <v>392</v>
      </c>
      <c r="C29" s="768"/>
      <c r="D29" s="768"/>
      <c r="E29" s="768"/>
      <c r="F29" s="768"/>
      <c r="G29" s="768"/>
      <c r="H29" s="768"/>
      <c r="I29" s="768"/>
      <c r="J29" s="768"/>
      <c r="K29" s="768"/>
      <c r="L29" s="768"/>
      <c r="M29" s="768"/>
      <c r="N29" s="768"/>
      <c r="O29" s="768"/>
      <c r="P29" s="769"/>
      <c r="Q29" s="770">
        <v>1090</v>
      </c>
      <c r="R29" s="771"/>
      <c r="S29" s="771"/>
      <c r="T29" s="771"/>
      <c r="U29" s="771"/>
      <c r="V29" s="771">
        <v>1088</v>
      </c>
      <c r="W29" s="771"/>
      <c r="X29" s="771"/>
      <c r="Y29" s="771"/>
      <c r="Z29" s="771"/>
      <c r="AA29" s="771">
        <v>2</v>
      </c>
      <c r="AB29" s="771"/>
      <c r="AC29" s="771"/>
      <c r="AD29" s="771"/>
      <c r="AE29" s="772"/>
      <c r="AF29" s="773" t="s">
        <v>122</v>
      </c>
      <c r="AG29" s="774"/>
      <c r="AH29" s="774"/>
      <c r="AI29" s="774"/>
      <c r="AJ29" s="775"/>
      <c r="AK29" s="821">
        <v>416</v>
      </c>
      <c r="AL29" s="817"/>
      <c r="AM29" s="817"/>
      <c r="AN29" s="817"/>
      <c r="AO29" s="817"/>
      <c r="AP29" s="817">
        <v>163</v>
      </c>
      <c r="AQ29" s="817"/>
      <c r="AR29" s="817"/>
      <c r="AS29" s="817"/>
      <c r="AT29" s="817"/>
      <c r="AU29" s="817">
        <v>60</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c r="A30" s="225">
        <v>3</v>
      </c>
      <c r="B30" s="767" t="s">
        <v>393</v>
      </c>
      <c r="C30" s="768"/>
      <c r="D30" s="768"/>
      <c r="E30" s="768"/>
      <c r="F30" s="768"/>
      <c r="G30" s="768"/>
      <c r="H30" s="768"/>
      <c r="I30" s="768"/>
      <c r="J30" s="768"/>
      <c r="K30" s="768"/>
      <c r="L30" s="768"/>
      <c r="M30" s="768"/>
      <c r="N30" s="768"/>
      <c r="O30" s="768"/>
      <c r="P30" s="769"/>
      <c r="Q30" s="770">
        <v>11439</v>
      </c>
      <c r="R30" s="771"/>
      <c r="S30" s="771"/>
      <c r="T30" s="771"/>
      <c r="U30" s="771"/>
      <c r="V30" s="771">
        <v>10851</v>
      </c>
      <c r="W30" s="771"/>
      <c r="X30" s="771"/>
      <c r="Y30" s="771"/>
      <c r="Z30" s="771"/>
      <c r="AA30" s="771">
        <v>588</v>
      </c>
      <c r="AB30" s="771"/>
      <c r="AC30" s="771"/>
      <c r="AD30" s="771"/>
      <c r="AE30" s="772"/>
      <c r="AF30" s="773">
        <v>588</v>
      </c>
      <c r="AG30" s="774"/>
      <c r="AH30" s="774"/>
      <c r="AI30" s="774"/>
      <c r="AJ30" s="775"/>
      <c r="AK30" s="821">
        <v>1831</v>
      </c>
      <c r="AL30" s="817"/>
      <c r="AM30" s="817"/>
      <c r="AN30" s="817"/>
      <c r="AO30" s="817"/>
      <c r="AP30" s="817" t="s">
        <v>554</v>
      </c>
      <c r="AQ30" s="817"/>
      <c r="AR30" s="817"/>
      <c r="AS30" s="817"/>
      <c r="AT30" s="817"/>
      <c r="AU30" s="817" t="s">
        <v>554</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c r="A31" s="225">
        <v>4</v>
      </c>
      <c r="B31" s="767" t="s">
        <v>394</v>
      </c>
      <c r="C31" s="768"/>
      <c r="D31" s="768"/>
      <c r="E31" s="768"/>
      <c r="F31" s="768"/>
      <c r="G31" s="768"/>
      <c r="H31" s="768"/>
      <c r="I31" s="768"/>
      <c r="J31" s="768"/>
      <c r="K31" s="768"/>
      <c r="L31" s="768"/>
      <c r="M31" s="768"/>
      <c r="N31" s="768"/>
      <c r="O31" s="768"/>
      <c r="P31" s="769"/>
      <c r="Q31" s="770">
        <v>1587</v>
      </c>
      <c r="R31" s="771"/>
      <c r="S31" s="771"/>
      <c r="T31" s="771"/>
      <c r="U31" s="771"/>
      <c r="V31" s="771">
        <v>1583</v>
      </c>
      <c r="W31" s="771"/>
      <c r="X31" s="771"/>
      <c r="Y31" s="771"/>
      <c r="Z31" s="771"/>
      <c r="AA31" s="771">
        <v>4</v>
      </c>
      <c r="AB31" s="771"/>
      <c r="AC31" s="771"/>
      <c r="AD31" s="771"/>
      <c r="AE31" s="772"/>
      <c r="AF31" s="773">
        <v>4</v>
      </c>
      <c r="AG31" s="774"/>
      <c r="AH31" s="774"/>
      <c r="AI31" s="774"/>
      <c r="AJ31" s="775"/>
      <c r="AK31" s="821">
        <v>476</v>
      </c>
      <c r="AL31" s="817"/>
      <c r="AM31" s="817"/>
      <c r="AN31" s="817"/>
      <c r="AO31" s="817"/>
      <c r="AP31" s="817" t="s">
        <v>554</v>
      </c>
      <c r="AQ31" s="817"/>
      <c r="AR31" s="817"/>
      <c r="AS31" s="817"/>
      <c r="AT31" s="817"/>
      <c r="AU31" s="817" t="s">
        <v>554</v>
      </c>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c r="A32" s="225">
        <v>5</v>
      </c>
      <c r="B32" s="767" t="s">
        <v>395</v>
      </c>
      <c r="C32" s="768"/>
      <c r="D32" s="768"/>
      <c r="E32" s="768"/>
      <c r="F32" s="768"/>
      <c r="G32" s="768"/>
      <c r="H32" s="768"/>
      <c r="I32" s="768"/>
      <c r="J32" s="768"/>
      <c r="K32" s="768"/>
      <c r="L32" s="768"/>
      <c r="M32" s="768"/>
      <c r="N32" s="768"/>
      <c r="O32" s="768"/>
      <c r="P32" s="769"/>
      <c r="Q32" s="770">
        <v>1762</v>
      </c>
      <c r="R32" s="771"/>
      <c r="S32" s="771"/>
      <c r="T32" s="771"/>
      <c r="U32" s="771"/>
      <c r="V32" s="771">
        <v>1620</v>
      </c>
      <c r="W32" s="771"/>
      <c r="X32" s="771"/>
      <c r="Y32" s="771"/>
      <c r="Z32" s="771"/>
      <c r="AA32" s="771">
        <v>141</v>
      </c>
      <c r="AB32" s="771"/>
      <c r="AC32" s="771"/>
      <c r="AD32" s="771"/>
      <c r="AE32" s="772"/>
      <c r="AF32" s="773">
        <v>1573</v>
      </c>
      <c r="AG32" s="774"/>
      <c r="AH32" s="774"/>
      <c r="AI32" s="774"/>
      <c r="AJ32" s="775"/>
      <c r="AK32" s="821">
        <v>48</v>
      </c>
      <c r="AL32" s="817"/>
      <c r="AM32" s="817"/>
      <c r="AN32" s="817"/>
      <c r="AO32" s="817"/>
      <c r="AP32" s="817">
        <v>4423</v>
      </c>
      <c r="AQ32" s="817"/>
      <c r="AR32" s="817"/>
      <c r="AS32" s="817"/>
      <c r="AT32" s="817"/>
      <c r="AU32" s="817">
        <v>513</v>
      </c>
      <c r="AV32" s="817"/>
      <c r="AW32" s="817"/>
      <c r="AX32" s="817"/>
      <c r="AY32" s="817"/>
      <c r="AZ32" s="818" t="s">
        <v>554</v>
      </c>
      <c r="BA32" s="818"/>
      <c r="BB32" s="818"/>
      <c r="BC32" s="818"/>
      <c r="BD32" s="818"/>
      <c r="BE32" s="819" t="s">
        <v>396</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c r="A33" s="225">
        <v>6</v>
      </c>
      <c r="B33" s="767" t="s">
        <v>397</v>
      </c>
      <c r="C33" s="768"/>
      <c r="D33" s="768"/>
      <c r="E33" s="768"/>
      <c r="F33" s="768"/>
      <c r="G33" s="768"/>
      <c r="H33" s="768"/>
      <c r="I33" s="768"/>
      <c r="J33" s="768"/>
      <c r="K33" s="768"/>
      <c r="L33" s="768"/>
      <c r="M33" s="768"/>
      <c r="N33" s="768"/>
      <c r="O33" s="768"/>
      <c r="P33" s="769"/>
      <c r="Q33" s="770">
        <v>307</v>
      </c>
      <c r="R33" s="771"/>
      <c r="S33" s="771"/>
      <c r="T33" s="771"/>
      <c r="U33" s="771"/>
      <c r="V33" s="771">
        <v>266</v>
      </c>
      <c r="W33" s="771"/>
      <c r="X33" s="771"/>
      <c r="Y33" s="771"/>
      <c r="Z33" s="771"/>
      <c r="AA33" s="771">
        <v>40</v>
      </c>
      <c r="AB33" s="771"/>
      <c r="AC33" s="771"/>
      <c r="AD33" s="771"/>
      <c r="AE33" s="772"/>
      <c r="AF33" s="773">
        <v>272</v>
      </c>
      <c r="AG33" s="774"/>
      <c r="AH33" s="774"/>
      <c r="AI33" s="774"/>
      <c r="AJ33" s="775"/>
      <c r="AK33" s="821">
        <v>186</v>
      </c>
      <c r="AL33" s="817"/>
      <c r="AM33" s="817"/>
      <c r="AN33" s="817"/>
      <c r="AO33" s="817"/>
      <c r="AP33" s="817">
        <v>774</v>
      </c>
      <c r="AQ33" s="817"/>
      <c r="AR33" s="817"/>
      <c r="AS33" s="817"/>
      <c r="AT33" s="817"/>
      <c r="AU33" s="817">
        <v>713</v>
      </c>
      <c r="AV33" s="817"/>
      <c r="AW33" s="817"/>
      <c r="AX33" s="817"/>
      <c r="AY33" s="817"/>
      <c r="AZ33" s="818" t="s">
        <v>554</v>
      </c>
      <c r="BA33" s="818"/>
      <c r="BB33" s="818"/>
      <c r="BC33" s="818"/>
      <c r="BD33" s="818"/>
      <c r="BE33" s="819" t="s">
        <v>396</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c r="A34" s="225">
        <v>7</v>
      </c>
      <c r="B34" s="767" t="s">
        <v>398</v>
      </c>
      <c r="C34" s="768"/>
      <c r="D34" s="768"/>
      <c r="E34" s="768"/>
      <c r="F34" s="768"/>
      <c r="G34" s="768"/>
      <c r="H34" s="768"/>
      <c r="I34" s="768"/>
      <c r="J34" s="768"/>
      <c r="K34" s="768"/>
      <c r="L34" s="768"/>
      <c r="M34" s="768"/>
      <c r="N34" s="768"/>
      <c r="O34" s="768"/>
      <c r="P34" s="769"/>
      <c r="Q34" s="770">
        <v>927</v>
      </c>
      <c r="R34" s="771"/>
      <c r="S34" s="771"/>
      <c r="T34" s="771"/>
      <c r="U34" s="771"/>
      <c r="V34" s="771">
        <v>878</v>
      </c>
      <c r="W34" s="771"/>
      <c r="X34" s="771"/>
      <c r="Y34" s="771"/>
      <c r="Z34" s="771"/>
      <c r="AA34" s="771">
        <v>49</v>
      </c>
      <c r="AB34" s="771"/>
      <c r="AC34" s="771"/>
      <c r="AD34" s="771"/>
      <c r="AE34" s="772"/>
      <c r="AF34" s="773">
        <v>536</v>
      </c>
      <c r="AG34" s="774"/>
      <c r="AH34" s="774"/>
      <c r="AI34" s="774"/>
      <c r="AJ34" s="775"/>
      <c r="AK34" s="821">
        <v>711</v>
      </c>
      <c r="AL34" s="817"/>
      <c r="AM34" s="817"/>
      <c r="AN34" s="817"/>
      <c r="AO34" s="817"/>
      <c r="AP34" s="817">
        <v>5671</v>
      </c>
      <c r="AQ34" s="817"/>
      <c r="AR34" s="817"/>
      <c r="AS34" s="817"/>
      <c r="AT34" s="817"/>
      <c r="AU34" s="817">
        <v>5217</v>
      </c>
      <c r="AV34" s="817"/>
      <c r="AW34" s="817"/>
      <c r="AX34" s="817"/>
      <c r="AY34" s="817"/>
      <c r="AZ34" s="818" t="s">
        <v>554</v>
      </c>
      <c r="BA34" s="818"/>
      <c r="BB34" s="818"/>
      <c r="BC34" s="818"/>
      <c r="BD34" s="818"/>
      <c r="BE34" s="819" t="s">
        <v>396</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c r="A35" s="225">
        <v>8</v>
      </c>
      <c r="B35" s="767" t="s">
        <v>399</v>
      </c>
      <c r="C35" s="768"/>
      <c r="D35" s="768"/>
      <c r="E35" s="768"/>
      <c r="F35" s="768"/>
      <c r="G35" s="768"/>
      <c r="H35" s="768"/>
      <c r="I35" s="768"/>
      <c r="J35" s="768"/>
      <c r="K35" s="768"/>
      <c r="L35" s="768"/>
      <c r="M35" s="768"/>
      <c r="N35" s="768"/>
      <c r="O35" s="768"/>
      <c r="P35" s="769"/>
      <c r="Q35" s="770">
        <v>41</v>
      </c>
      <c r="R35" s="771"/>
      <c r="S35" s="771"/>
      <c r="T35" s="771"/>
      <c r="U35" s="771"/>
      <c r="V35" s="771">
        <v>46</v>
      </c>
      <c r="W35" s="771"/>
      <c r="X35" s="771"/>
      <c r="Y35" s="771"/>
      <c r="Z35" s="771"/>
      <c r="AA35" s="771">
        <v>4</v>
      </c>
      <c r="AB35" s="771"/>
      <c r="AC35" s="771"/>
      <c r="AD35" s="771"/>
      <c r="AE35" s="772"/>
      <c r="AF35" s="773">
        <v>4</v>
      </c>
      <c r="AG35" s="774"/>
      <c r="AH35" s="774"/>
      <c r="AI35" s="774"/>
      <c r="AJ35" s="775"/>
      <c r="AK35" s="821">
        <v>12</v>
      </c>
      <c r="AL35" s="817"/>
      <c r="AM35" s="817"/>
      <c r="AN35" s="817"/>
      <c r="AO35" s="817"/>
      <c r="AP35" s="817" t="s">
        <v>554</v>
      </c>
      <c r="AQ35" s="817"/>
      <c r="AR35" s="817"/>
      <c r="AS35" s="817"/>
      <c r="AT35" s="817"/>
      <c r="AU35" s="817" t="s">
        <v>554</v>
      </c>
      <c r="AV35" s="817"/>
      <c r="AW35" s="817"/>
      <c r="AX35" s="817"/>
      <c r="AY35" s="817"/>
      <c r="AZ35" s="818" t="s">
        <v>554</v>
      </c>
      <c r="BA35" s="818"/>
      <c r="BB35" s="818"/>
      <c r="BC35" s="818"/>
      <c r="BD35" s="818"/>
      <c r="BE35" s="819" t="s">
        <v>400</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c r="A36" s="225">
        <v>9</v>
      </c>
      <c r="B36" s="767" t="s">
        <v>401</v>
      </c>
      <c r="C36" s="768"/>
      <c r="D36" s="768"/>
      <c r="E36" s="768"/>
      <c r="F36" s="768"/>
      <c r="G36" s="768"/>
      <c r="H36" s="768"/>
      <c r="I36" s="768"/>
      <c r="J36" s="768"/>
      <c r="K36" s="768"/>
      <c r="L36" s="768"/>
      <c r="M36" s="768"/>
      <c r="N36" s="768"/>
      <c r="O36" s="768"/>
      <c r="P36" s="769"/>
      <c r="Q36" s="770">
        <v>11</v>
      </c>
      <c r="R36" s="771"/>
      <c r="S36" s="771"/>
      <c r="T36" s="771"/>
      <c r="U36" s="771"/>
      <c r="V36" s="771">
        <v>11</v>
      </c>
      <c r="W36" s="771"/>
      <c r="X36" s="771"/>
      <c r="Y36" s="771"/>
      <c r="Z36" s="771"/>
      <c r="AA36" s="771" t="s">
        <v>554</v>
      </c>
      <c r="AB36" s="771"/>
      <c r="AC36" s="771"/>
      <c r="AD36" s="771"/>
      <c r="AE36" s="772"/>
      <c r="AF36" s="773" t="s">
        <v>122</v>
      </c>
      <c r="AG36" s="774"/>
      <c r="AH36" s="774"/>
      <c r="AI36" s="774"/>
      <c r="AJ36" s="775"/>
      <c r="AK36" s="821">
        <v>5</v>
      </c>
      <c r="AL36" s="817"/>
      <c r="AM36" s="817"/>
      <c r="AN36" s="817"/>
      <c r="AO36" s="817"/>
      <c r="AP36" s="817">
        <v>16</v>
      </c>
      <c r="AQ36" s="817"/>
      <c r="AR36" s="817"/>
      <c r="AS36" s="817"/>
      <c r="AT36" s="817"/>
      <c r="AU36" s="817">
        <v>16</v>
      </c>
      <c r="AV36" s="817"/>
      <c r="AW36" s="817"/>
      <c r="AX36" s="817"/>
      <c r="AY36" s="817"/>
      <c r="AZ36" s="818" t="s">
        <v>554</v>
      </c>
      <c r="BA36" s="818"/>
      <c r="BB36" s="818"/>
      <c r="BC36" s="818"/>
      <c r="BD36" s="818"/>
      <c r="BE36" s="819" t="s">
        <v>400</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402</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c r="A63" s="223" t="s">
        <v>379</v>
      </c>
      <c r="B63" s="776" t="s">
        <v>403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2997</v>
      </c>
      <c r="AG63" s="831"/>
      <c r="AH63" s="831"/>
      <c r="AI63" s="831"/>
      <c r="AJ63" s="832"/>
      <c r="AK63" s="833"/>
      <c r="AL63" s="828"/>
      <c r="AM63" s="828"/>
      <c r="AN63" s="828"/>
      <c r="AO63" s="828"/>
      <c r="AP63" s="831">
        <v>11047</v>
      </c>
      <c r="AQ63" s="831"/>
      <c r="AR63" s="831"/>
      <c r="AS63" s="831"/>
      <c r="AT63" s="831"/>
      <c r="AU63" s="831">
        <v>6520</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c r="A66" s="714" t="s">
        <v>405</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406</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c r="A68" s="219">
        <v>1</v>
      </c>
      <c r="B68" s="856" t="s">
        <v>555</v>
      </c>
      <c r="C68" s="857"/>
      <c r="D68" s="857"/>
      <c r="E68" s="857"/>
      <c r="F68" s="857"/>
      <c r="G68" s="857"/>
      <c r="H68" s="857"/>
      <c r="I68" s="857"/>
      <c r="J68" s="857"/>
      <c r="K68" s="857"/>
      <c r="L68" s="857"/>
      <c r="M68" s="857"/>
      <c r="N68" s="857"/>
      <c r="O68" s="857"/>
      <c r="P68" s="858"/>
      <c r="Q68" s="859">
        <v>10742</v>
      </c>
      <c r="R68" s="853"/>
      <c r="S68" s="853"/>
      <c r="T68" s="853"/>
      <c r="U68" s="853"/>
      <c r="V68" s="853">
        <v>10165</v>
      </c>
      <c r="W68" s="853"/>
      <c r="X68" s="853"/>
      <c r="Y68" s="853"/>
      <c r="Z68" s="853"/>
      <c r="AA68" s="853">
        <v>577</v>
      </c>
      <c r="AB68" s="853"/>
      <c r="AC68" s="853"/>
      <c r="AD68" s="853"/>
      <c r="AE68" s="853"/>
      <c r="AF68" s="853">
        <v>577</v>
      </c>
      <c r="AG68" s="853"/>
      <c r="AH68" s="853"/>
      <c r="AI68" s="853"/>
      <c r="AJ68" s="853"/>
      <c r="AK68" s="853">
        <v>565</v>
      </c>
      <c r="AL68" s="853"/>
      <c r="AM68" s="853"/>
      <c r="AN68" s="853"/>
      <c r="AO68" s="853"/>
      <c r="AP68" s="853" t="s">
        <v>554</v>
      </c>
      <c r="AQ68" s="853"/>
      <c r="AR68" s="853"/>
      <c r="AS68" s="853"/>
      <c r="AT68" s="853"/>
      <c r="AU68" s="853" t="s">
        <v>554</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c r="A69" s="221">
        <v>2</v>
      </c>
      <c r="B69" s="860" t="s">
        <v>556</v>
      </c>
      <c r="C69" s="861"/>
      <c r="D69" s="861"/>
      <c r="E69" s="861"/>
      <c r="F69" s="861"/>
      <c r="G69" s="861"/>
      <c r="H69" s="861"/>
      <c r="I69" s="861"/>
      <c r="J69" s="861"/>
      <c r="K69" s="861"/>
      <c r="L69" s="861"/>
      <c r="M69" s="861"/>
      <c r="N69" s="861"/>
      <c r="O69" s="861"/>
      <c r="P69" s="862"/>
      <c r="Q69" s="863">
        <v>100</v>
      </c>
      <c r="R69" s="817"/>
      <c r="S69" s="817"/>
      <c r="T69" s="817"/>
      <c r="U69" s="817"/>
      <c r="V69" s="817">
        <v>91</v>
      </c>
      <c r="W69" s="817"/>
      <c r="X69" s="817"/>
      <c r="Y69" s="817"/>
      <c r="Z69" s="817"/>
      <c r="AA69" s="817">
        <v>9</v>
      </c>
      <c r="AB69" s="817"/>
      <c r="AC69" s="817"/>
      <c r="AD69" s="817"/>
      <c r="AE69" s="817"/>
      <c r="AF69" s="817">
        <v>9</v>
      </c>
      <c r="AG69" s="817"/>
      <c r="AH69" s="817"/>
      <c r="AI69" s="817"/>
      <c r="AJ69" s="817"/>
      <c r="AK69" s="817">
        <v>17</v>
      </c>
      <c r="AL69" s="817"/>
      <c r="AM69" s="817"/>
      <c r="AN69" s="817"/>
      <c r="AO69" s="817"/>
      <c r="AP69" s="817" t="s">
        <v>554</v>
      </c>
      <c r="AQ69" s="817"/>
      <c r="AR69" s="817"/>
      <c r="AS69" s="817"/>
      <c r="AT69" s="817"/>
      <c r="AU69" s="817" t="s">
        <v>554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c r="A70" s="221">
        <v>3</v>
      </c>
      <c r="B70" s="860" t="s">
        <v>557</v>
      </c>
      <c r="C70" s="861"/>
      <c r="D70" s="861"/>
      <c r="E70" s="861"/>
      <c r="F70" s="861"/>
      <c r="G70" s="861"/>
      <c r="H70" s="861"/>
      <c r="I70" s="861"/>
      <c r="J70" s="861"/>
      <c r="K70" s="861"/>
      <c r="L70" s="861"/>
      <c r="M70" s="861"/>
      <c r="N70" s="861"/>
      <c r="O70" s="861"/>
      <c r="P70" s="862"/>
      <c r="Q70" s="863">
        <v>303344</v>
      </c>
      <c r="R70" s="817"/>
      <c r="S70" s="817"/>
      <c r="T70" s="817"/>
      <c r="U70" s="817"/>
      <c r="V70" s="817">
        <v>298534</v>
      </c>
      <c r="W70" s="817"/>
      <c r="X70" s="817"/>
      <c r="Y70" s="817"/>
      <c r="Z70" s="817"/>
      <c r="AA70" s="817">
        <v>4810</v>
      </c>
      <c r="AB70" s="817"/>
      <c r="AC70" s="817"/>
      <c r="AD70" s="817"/>
      <c r="AE70" s="817"/>
      <c r="AF70" s="817">
        <v>4810</v>
      </c>
      <c r="AG70" s="817"/>
      <c r="AH70" s="817"/>
      <c r="AI70" s="817"/>
      <c r="AJ70" s="817"/>
      <c r="AK70" s="817">
        <v>2401</v>
      </c>
      <c r="AL70" s="817"/>
      <c r="AM70" s="817"/>
      <c r="AN70" s="817"/>
      <c r="AO70" s="817"/>
      <c r="AP70" s="817" t="s">
        <v>554</v>
      </c>
      <c r="AQ70" s="817"/>
      <c r="AR70" s="817"/>
      <c r="AS70" s="817"/>
      <c r="AT70" s="817"/>
      <c r="AU70" s="817" t="s">
        <v>554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c r="A88" s="223" t="s">
        <v>379</v>
      </c>
      <c r="B88" s="776" t="s">
        <v>407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5396</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776" t="s">
        <v>408</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96</v>
      </c>
      <c r="CS102" s="839"/>
      <c r="CT102" s="839"/>
      <c r="CU102" s="839"/>
      <c r="CV102" s="878"/>
      <c r="CW102" s="877">
        <v>252</v>
      </c>
      <c r="CX102" s="839"/>
      <c r="CY102" s="839"/>
      <c r="CZ102" s="839"/>
      <c r="DA102" s="878"/>
      <c r="DB102" s="877" t="s">
        <v>554</v>
      </c>
      <c r="DC102" s="839"/>
      <c r="DD102" s="839"/>
      <c r="DE102" s="839"/>
      <c r="DF102" s="878"/>
      <c r="DG102" s="877">
        <v>2054</v>
      </c>
      <c r="DH102" s="839"/>
      <c r="DI102" s="839"/>
      <c r="DJ102" s="839"/>
      <c r="DK102" s="878"/>
      <c r="DL102" s="877" t="s">
        <v>554</v>
      </c>
      <c r="DM102" s="839"/>
      <c r="DN102" s="839"/>
      <c r="DO102" s="839"/>
      <c r="DP102" s="878"/>
      <c r="DQ102" s="877" t="s">
        <v>554</v>
      </c>
      <c r="DR102" s="839"/>
      <c r="DS102" s="839"/>
      <c r="DT102" s="839"/>
      <c r="DU102" s="878"/>
      <c r="DV102" s="776"/>
      <c r="DW102" s="777"/>
      <c r="DX102" s="777"/>
      <c r="DY102" s="777"/>
      <c r="DZ102" s="901"/>
      <c r="EA102" s="212"/>
    </row>
    <row r="103" spans="1:131" ht="26.25" customHeight="1">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16"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04" t="s">
        <v>413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c r="A109" s="899" t="s">
        <v>415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416</v>
      </c>
      <c r="AB109" s="880"/>
      <c r="AC109" s="880"/>
      <c r="AD109" s="880"/>
      <c r="AE109" s="881"/>
      <c r="AF109" s="879" t="s">
        <v>417</v>
      </c>
      <c r="AG109" s="880"/>
      <c r="AH109" s="880"/>
      <c r="AI109" s="880"/>
      <c r="AJ109" s="881"/>
      <c r="AK109" s="879" t="s">
        <v>294</v>
      </c>
      <c r="AL109" s="880"/>
      <c r="AM109" s="880"/>
      <c r="AN109" s="880"/>
      <c r="AO109" s="881"/>
      <c r="AP109" s="879" t="s">
        <v>418</v>
      </c>
      <c r="AQ109" s="880"/>
      <c r="AR109" s="880"/>
      <c r="AS109" s="880"/>
      <c r="AT109" s="882"/>
      <c r="AU109" s="899" t="s">
        <v>415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416</v>
      </c>
      <c r="BR109" s="880"/>
      <c r="BS109" s="880"/>
      <c r="BT109" s="880"/>
      <c r="BU109" s="881"/>
      <c r="BV109" s="879" t="s">
        <v>417</v>
      </c>
      <c r="BW109" s="880"/>
      <c r="BX109" s="880"/>
      <c r="BY109" s="880"/>
      <c r="BZ109" s="881"/>
      <c r="CA109" s="879" t="s">
        <v>294</v>
      </c>
      <c r="CB109" s="880"/>
      <c r="CC109" s="880"/>
      <c r="CD109" s="880"/>
      <c r="CE109" s="881"/>
      <c r="CF109" s="900" t="s">
        <v>418</v>
      </c>
      <c r="CG109" s="900"/>
      <c r="CH109" s="900"/>
      <c r="CI109" s="900"/>
      <c r="CJ109" s="900"/>
      <c r="CK109" s="879" t="s">
        <v>419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416</v>
      </c>
      <c r="DH109" s="880"/>
      <c r="DI109" s="880"/>
      <c r="DJ109" s="880"/>
      <c r="DK109" s="881"/>
      <c r="DL109" s="879" t="s">
        <v>417</v>
      </c>
      <c r="DM109" s="880"/>
      <c r="DN109" s="880"/>
      <c r="DO109" s="880"/>
      <c r="DP109" s="881"/>
      <c r="DQ109" s="879" t="s">
        <v>294</v>
      </c>
      <c r="DR109" s="880"/>
      <c r="DS109" s="880"/>
      <c r="DT109" s="880"/>
      <c r="DU109" s="881"/>
      <c r="DV109" s="879" t="s">
        <v>418</v>
      </c>
      <c r="DW109" s="880"/>
      <c r="DX109" s="880"/>
      <c r="DY109" s="880"/>
      <c r="DZ109" s="882"/>
    </row>
    <row r="110" spans="1:131" s="212" customFormat="1" ht="26.25" customHeight="1">
      <c r="A110" s="883" t="s">
        <v>420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5147155</v>
      </c>
      <c r="AB110" s="887"/>
      <c r="AC110" s="887"/>
      <c r="AD110" s="887"/>
      <c r="AE110" s="888"/>
      <c r="AF110" s="889">
        <v>4873442</v>
      </c>
      <c r="AG110" s="887"/>
      <c r="AH110" s="887"/>
      <c r="AI110" s="887"/>
      <c r="AJ110" s="888"/>
      <c r="AK110" s="889">
        <v>4411737</v>
      </c>
      <c r="AL110" s="887"/>
      <c r="AM110" s="887"/>
      <c r="AN110" s="887"/>
      <c r="AO110" s="888"/>
      <c r="AP110" s="890">
        <v>16.8</v>
      </c>
      <c r="AQ110" s="891"/>
      <c r="AR110" s="891"/>
      <c r="AS110" s="891"/>
      <c r="AT110" s="892"/>
      <c r="AU110" s="893" t="s">
        <v>69</v>
      </c>
      <c r="AV110" s="894"/>
      <c r="AW110" s="894"/>
      <c r="AX110" s="894"/>
      <c r="AY110" s="894"/>
      <c r="AZ110" s="916" t="s">
        <v>421</v>
      </c>
      <c r="BA110" s="884"/>
      <c r="BB110" s="884"/>
      <c r="BC110" s="884"/>
      <c r="BD110" s="884"/>
      <c r="BE110" s="884"/>
      <c r="BF110" s="884"/>
      <c r="BG110" s="884"/>
      <c r="BH110" s="884"/>
      <c r="BI110" s="884"/>
      <c r="BJ110" s="884"/>
      <c r="BK110" s="884"/>
      <c r="BL110" s="884"/>
      <c r="BM110" s="884"/>
      <c r="BN110" s="884"/>
      <c r="BO110" s="884"/>
      <c r="BP110" s="885"/>
      <c r="BQ110" s="917">
        <v>35042061</v>
      </c>
      <c r="BR110" s="918"/>
      <c r="BS110" s="918"/>
      <c r="BT110" s="918"/>
      <c r="BU110" s="918"/>
      <c r="BV110" s="918">
        <v>34464374</v>
      </c>
      <c r="BW110" s="918"/>
      <c r="BX110" s="918"/>
      <c r="BY110" s="918"/>
      <c r="BZ110" s="918"/>
      <c r="CA110" s="918">
        <v>35982302</v>
      </c>
      <c r="CB110" s="918"/>
      <c r="CC110" s="918"/>
      <c r="CD110" s="918"/>
      <c r="CE110" s="918"/>
      <c r="CF110" s="931">
        <v>136.69999999999999</v>
      </c>
      <c r="CG110" s="932"/>
      <c r="CH110" s="932"/>
      <c r="CI110" s="932"/>
      <c r="CJ110" s="932"/>
      <c r="CK110" s="933" t="s">
        <v>422</v>
      </c>
      <c r="CL110" s="934"/>
      <c r="CM110" s="916" t="s">
        <v>423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c r="A111" s="921" t="s">
        <v>424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425</v>
      </c>
      <c r="BA111" s="910"/>
      <c r="BB111" s="910"/>
      <c r="BC111" s="910"/>
      <c r="BD111" s="910"/>
      <c r="BE111" s="910"/>
      <c r="BF111" s="910"/>
      <c r="BG111" s="910"/>
      <c r="BH111" s="910"/>
      <c r="BI111" s="910"/>
      <c r="BJ111" s="910"/>
      <c r="BK111" s="910"/>
      <c r="BL111" s="910"/>
      <c r="BM111" s="910"/>
      <c r="BN111" s="910"/>
      <c r="BO111" s="910"/>
      <c r="BP111" s="911"/>
      <c r="BQ111" s="912">
        <v>1335452</v>
      </c>
      <c r="BR111" s="913"/>
      <c r="BS111" s="913"/>
      <c r="BT111" s="913"/>
      <c r="BU111" s="913"/>
      <c r="BV111" s="913">
        <v>246862</v>
      </c>
      <c r="BW111" s="913"/>
      <c r="BX111" s="913"/>
      <c r="BY111" s="913"/>
      <c r="BZ111" s="913"/>
      <c r="CA111" s="913">
        <v>221054</v>
      </c>
      <c r="CB111" s="913"/>
      <c r="CC111" s="913"/>
      <c r="CD111" s="913"/>
      <c r="CE111" s="913"/>
      <c r="CF111" s="907">
        <v>0.8</v>
      </c>
      <c r="CG111" s="908"/>
      <c r="CH111" s="908"/>
      <c r="CI111" s="908"/>
      <c r="CJ111" s="908"/>
      <c r="CK111" s="935"/>
      <c r="CL111" s="936"/>
      <c r="CM111" s="909" t="s">
        <v>426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c r="A112" s="939" t="s">
        <v>427</v>
      </c>
      <c r="B112" s="940"/>
      <c r="C112" s="910" t="s">
        <v>428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429</v>
      </c>
      <c r="BA112" s="910"/>
      <c r="BB112" s="910"/>
      <c r="BC112" s="910"/>
      <c r="BD112" s="910"/>
      <c r="BE112" s="910"/>
      <c r="BF112" s="910"/>
      <c r="BG112" s="910"/>
      <c r="BH112" s="910"/>
      <c r="BI112" s="910"/>
      <c r="BJ112" s="910"/>
      <c r="BK112" s="910"/>
      <c r="BL112" s="910"/>
      <c r="BM112" s="910"/>
      <c r="BN112" s="910"/>
      <c r="BO112" s="910"/>
      <c r="BP112" s="911"/>
      <c r="BQ112" s="912">
        <v>6456450</v>
      </c>
      <c r="BR112" s="913"/>
      <c r="BS112" s="913"/>
      <c r="BT112" s="913"/>
      <c r="BU112" s="913"/>
      <c r="BV112" s="913">
        <v>6504205</v>
      </c>
      <c r="BW112" s="913"/>
      <c r="BX112" s="913"/>
      <c r="BY112" s="913"/>
      <c r="BZ112" s="913"/>
      <c r="CA112" s="913">
        <v>6519814</v>
      </c>
      <c r="CB112" s="913"/>
      <c r="CC112" s="913"/>
      <c r="CD112" s="913"/>
      <c r="CE112" s="913"/>
      <c r="CF112" s="907">
        <v>24.8</v>
      </c>
      <c r="CG112" s="908"/>
      <c r="CH112" s="908"/>
      <c r="CI112" s="908"/>
      <c r="CJ112" s="908"/>
      <c r="CK112" s="935"/>
      <c r="CL112" s="936"/>
      <c r="CM112" s="909" t="s">
        <v>430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c r="A113" s="941"/>
      <c r="B113" s="942"/>
      <c r="C113" s="910" t="s">
        <v>431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590307</v>
      </c>
      <c r="AB113" s="925"/>
      <c r="AC113" s="925"/>
      <c r="AD113" s="925"/>
      <c r="AE113" s="926"/>
      <c r="AF113" s="927">
        <v>559658</v>
      </c>
      <c r="AG113" s="925"/>
      <c r="AH113" s="925"/>
      <c r="AI113" s="925"/>
      <c r="AJ113" s="926"/>
      <c r="AK113" s="927">
        <v>568763</v>
      </c>
      <c r="AL113" s="925"/>
      <c r="AM113" s="925"/>
      <c r="AN113" s="925"/>
      <c r="AO113" s="926"/>
      <c r="AP113" s="928">
        <v>2.2000000000000002</v>
      </c>
      <c r="AQ113" s="929"/>
      <c r="AR113" s="929"/>
      <c r="AS113" s="929"/>
      <c r="AT113" s="930"/>
      <c r="AU113" s="895"/>
      <c r="AV113" s="896"/>
      <c r="AW113" s="896"/>
      <c r="AX113" s="896"/>
      <c r="AY113" s="896"/>
      <c r="AZ113" s="909" t="s">
        <v>432</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c r="A114" s="941"/>
      <c r="B114" s="942"/>
      <c r="C114" s="910" t="s">
        <v>434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435</v>
      </c>
      <c r="BA114" s="910"/>
      <c r="BB114" s="910"/>
      <c r="BC114" s="910"/>
      <c r="BD114" s="910"/>
      <c r="BE114" s="910"/>
      <c r="BF114" s="910"/>
      <c r="BG114" s="910"/>
      <c r="BH114" s="910"/>
      <c r="BI114" s="910"/>
      <c r="BJ114" s="910"/>
      <c r="BK114" s="910"/>
      <c r="BL114" s="910"/>
      <c r="BM114" s="910"/>
      <c r="BN114" s="910"/>
      <c r="BO114" s="910"/>
      <c r="BP114" s="911"/>
      <c r="BQ114" s="912">
        <v>6667213</v>
      </c>
      <c r="BR114" s="913"/>
      <c r="BS114" s="913"/>
      <c r="BT114" s="913"/>
      <c r="BU114" s="913"/>
      <c r="BV114" s="913">
        <v>6796370</v>
      </c>
      <c r="BW114" s="913"/>
      <c r="BX114" s="913"/>
      <c r="BY114" s="913"/>
      <c r="BZ114" s="913"/>
      <c r="CA114" s="913">
        <v>6893881</v>
      </c>
      <c r="CB114" s="913"/>
      <c r="CC114" s="913"/>
      <c r="CD114" s="913"/>
      <c r="CE114" s="913"/>
      <c r="CF114" s="907">
        <v>26.2</v>
      </c>
      <c r="CG114" s="908"/>
      <c r="CH114" s="908"/>
      <c r="CI114" s="908"/>
      <c r="CJ114" s="908"/>
      <c r="CK114" s="935"/>
      <c r="CL114" s="936"/>
      <c r="CM114" s="909" t="s">
        <v>436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c r="A115" s="941"/>
      <c r="B115" s="942"/>
      <c r="C115" s="910" t="s">
        <v>437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46488</v>
      </c>
      <c r="AB115" s="925"/>
      <c r="AC115" s="925"/>
      <c r="AD115" s="925"/>
      <c r="AE115" s="926"/>
      <c r="AF115" s="927">
        <v>25302</v>
      </c>
      <c r="AG115" s="925"/>
      <c r="AH115" s="925"/>
      <c r="AI115" s="925"/>
      <c r="AJ115" s="926"/>
      <c r="AK115" s="927">
        <v>25209</v>
      </c>
      <c r="AL115" s="925"/>
      <c r="AM115" s="925"/>
      <c r="AN115" s="925"/>
      <c r="AO115" s="926"/>
      <c r="AP115" s="928">
        <v>0.1</v>
      </c>
      <c r="AQ115" s="929"/>
      <c r="AR115" s="929"/>
      <c r="AS115" s="929"/>
      <c r="AT115" s="930"/>
      <c r="AU115" s="895"/>
      <c r="AV115" s="896"/>
      <c r="AW115" s="896"/>
      <c r="AX115" s="896"/>
      <c r="AY115" s="896"/>
      <c r="AZ115" s="909" t="s">
        <v>438</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c r="A116" s="943"/>
      <c r="B116" s="944"/>
      <c r="C116" s="952" t="s">
        <v>440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441</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v>9220</v>
      </c>
      <c r="DM116" s="946"/>
      <c r="DN116" s="946"/>
      <c r="DO116" s="946"/>
      <c r="DP116" s="947"/>
      <c r="DQ116" s="948">
        <v>4600</v>
      </c>
      <c r="DR116" s="946"/>
      <c r="DS116" s="946"/>
      <c r="DT116" s="946"/>
      <c r="DU116" s="947"/>
      <c r="DV116" s="949">
        <v>0</v>
      </c>
      <c r="DW116" s="950"/>
      <c r="DX116" s="950"/>
      <c r="DY116" s="950"/>
      <c r="DZ116" s="951"/>
    </row>
    <row r="117" spans="1:130" s="212" customFormat="1" ht="26.25" customHeight="1">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443</v>
      </c>
      <c r="Z117" s="881"/>
      <c r="AA117" s="965">
        <v>5783950</v>
      </c>
      <c r="AB117" s="966"/>
      <c r="AC117" s="966"/>
      <c r="AD117" s="966"/>
      <c r="AE117" s="967"/>
      <c r="AF117" s="968">
        <v>5458402</v>
      </c>
      <c r="AG117" s="966"/>
      <c r="AH117" s="966"/>
      <c r="AI117" s="966"/>
      <c r="AJ117" s="967"/>
      <c r="AK117" s="968">
        <v>5005709</v>
      </c>
      <c r="AL117" s="966"/>
      <c r="AM117" s="966"/>
      <c r="AN117" s="966"/>
      <c r="AO117" s="967"/>
      <c r="AP117" s="969"/>
      <c r="AQ117" s="970"/>
      <c r="AR117" s="970"/>
      <c r="AS117" s="970"/>
      <c r="AT117" s="971"/>
      <c r="AU117" s="895"/>
      <c r="AV117" s="896"/>
      <c r="AW117" s="896"/>
      <c r="AX117" s="896"/>
      <c r="AY117" s="896"/>
      <c r="AZ117" s="961" t="s">
        <v>444</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c r="A118" s="899" t="s">
        <v>419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416</v>
      </c>
      <c r="AB118" s="880"/>
      <c r="AC118" s="880"/>
      <c r="AD118" s="880"/>
      <c r="AE118" s="881"/>
      <c r="AF118" s="879" t="s">
        <v>417</v>
      </c>
      <c r="AG118" s="880"/>
      <c r="AH118" s="880"/>
      <c r="AI118" s="880"/>
      <c r="AJ118" s="881"/>
      <c r="AK118" s="879" t="s">
        <v>294</v>
      </c>
      <c r="AL118" s="880"/>
      <c r="AM118" s="880"/>
      <c r="AN118" s="880"/>
      <c r="AO118" s="881"/>
      <c r="AP118" s="957" t="s">
        <v>418</v>
      </c>
      <c r="AQ118" s="958"/>
      <c r="AR118" s="958"/>
      <c r="AS118" s="958"/>
      <c r="AT118" s="959"/>
      <c r="AU118" s="895"/>
      <c r="AV118" s="896"/>
      <c r="AW118" s="896"/>
      <c r="AX118" s="896"/>
      <c r="AY118" s="896"/>
      <c r="AZ118" s="960" t="s">
        <v>446</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c r="A119" s="1043" t="s">
        <v>422</v>
      </c>
      <c r="B119" s="934"/>
      <c r="C119" s="916" t="s">
        <v>423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448</v>
      </c>
      <c r="BP119" s="992"/>
      <c r="BQ119" s="986">
        <v>49501176</v>
      </c>
      <c r="BR119" s="987"/>
      <c r="BS119" s="987"/>
      <c r="BT119" s="987"/>
      <c r="BU119" s="987"/>
      <c r="BV119" s="987">
        <v>48011811</v>
      </c>
      <c r="BW119" s="987"/>
      <c r="BX119" s="987"/>
      <c r="BY119" s="987"/>
      <c r="BZ119" s="987"/>
      <c r="CA119" s="987">
        <v>49617051</v>
      </c>
      <c r="CB119" s="987"/>
      <c r="CC119" s="987"/>
      <c r="CD119" s="987"/>
      <c r="CE119" s="987"/>
      <c r="CF119" s="988"/>
      <c r="CG119" s="989"/>
      <c r="CH119" s="989"/>
      <c r="CI119" s="989"/>
      <c r="CJ119" s="990"/>
      <c r="CK119" s="937"/>
      <c r="CL119" s="938"/>
      <c r="CM119" s="960" t="s">
        <v>449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1335452</v>
      </c>
      <c r="DH119" s="973"/>
      <c r="DI119" s="973"/>
      <c r="DJ119" s="973"/>
      <c r="DK119" s="974"/>
      <c r="DL119" s="972">
        <v>237642</v>
      </c>
      <c r="DM119" s="973"/>
      <c r="DN119" s="973"/>
      <c r="DO119" s="973"/>
      <c r="DP119" s="974"/>
      <c r="DQ119" s="972">
        <v>216454</v>
      </c>
      <c r="DR119" s="973"/>
      <c r="DS119" s="973"/>
      <c r="DT119" s="973"/>
      <c r="DU119" s="974"/>
      <c r="DV119" s="975">
        <v>0.8</v>
      </c>
      <c r="DW119" s="976"/>
      <c r="DX119" s="976"/>
      <c r="DY119" s="976"/>
      <c r="DZ119" s="977"/>
    </row>
    <row r="120" spans="1:130" s="212" customFormat="1" ht="26.25" customHeight="1">
      <c r="A120" s="1044"/>
      <c r="B120" s="936"/>
      <c r="C120" s="909" t="s">
        <v>426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450</v>
      </c>
      <c r="AV120" s="979"/>
      <c r="AW120" s="979"/>
      <c r="AX120" s="979"/>
      <c r="AY120" s="980"/>
      <c r="AZ120" s="916" t="s">
        <v>451</v>
      </c>
      <c r="BA120" s="884"/>
      <c r="BB120" s="884"/>
      <c r="BC120" s="884"/>
      <c r="BD120" s="884"/>
      <c r="BE120" s="884"/>
      <c r="BF120" s="884"/>
      <c r="BG120" s="884"/>
      <c r="BH120" s="884"/>
      <c r="BI120" s="884"/>
      <c r="BJ120" s="884"/>
      <c r="BK120" s="884"/>
      <c r="BL120" s="884"/>
      <c r="BM120" s="884"/>
      <c r="BN120" s="884"/>
      <c r="BO120" s="884"/>
      <c r="BP120" s="885"/>
      <c r="BQ120" s="917">
        <v>16882836</v>
      </c>
      <c r="BR120" s="918"/>
      <c r="BS120" s="918"/>
      <c r="BT120" s="918"/>
      <c r="BU120" s="918"/>
      <c r="BV120" s="918">
        <v>18221891</v>
      </c>
      <c r="BW120" s="918"/>
      <c r="BX120" s="918"/>
      <c r="BY120" s="918"/>
      <c r="BZ120" s="918"/>
      <c r="CA120" s="918">
        <v>17837243</v>
      </c>
      <c r="CB120" s="918"/>
      <c r="CC120" s="918"/>
      <c r="CD120" s="918"/>
      <c r="CE120" s="918"/>
      <c r="CF120" s="931">
        <v>67.8</v>
      </c>
      <c r="CG120" s="932"/>
      <c r="CH120" s="932"/>
      <c r="CI120" s="932"/>
      <c r="CJ120" s="932"/>
      <c r="CK120" s="993" t="s">
        <v>452</v>
      </c>
      <c r="CL120" s="994"/>
      <c r="CM120" s="994"/>
      <c r="CN120" s="994"/>
      <c r="CO120" s="995"/>
      <c r="CP120" s="1001" t="s">
        <v>398</v>
      </c>
      <c r="CQ120" s="1002"/>
      <c r="CR120" s="1002"/>
      <c r="CS120" s="1002"/>
      <c r="CT120" s="1002"/>
      <c r="CU120" s="1002"/>
      <c r="CV120" s="1002"/>
      <c r="CW120" s="1002"/>
      <c r="CX120" s="1002"/>
      <c r="CY120" s="1002"/>
      <c r="CZ120" s="1002"/>
      <c r="DA120" s="1002"/>
      <c r="DB120" s="1002"/>
      <c r="DC120" s="1002"/>
      <c r="DD120" s="1002"/>
      <c r="DE120" s="1002"/>
      <c r="DF120" s="1003"/>
      <c r="DG120" s="917">
        <v>5172325</v>
      </c>
      <c r="DH120" s="918"/>
      <c r="DI120" s="918"/>
      <c r="DJ120" s="918"/>
      <c r="DK120" s="918"/>
      <c r="DL120" s="918">
        <v>5215050</v>
      </c>
      <c r="DM120" s="918"/>
      <c r="DN120" s="918"/>
      <c r="DO120" s="918"/>
      <c r="DP120" s="918"/>
      <c r="DQ120" s="918">
        <v>5217388</v>
      </c>
      <c r="DR120" s="918"/>
      <c r="DS120" s="918"/>
      <c r="DT120" s="918"/>
      <c r="DU120" s="918"/>
      <c r="DV120" s="919">
        <v>19.8</v>
      </c>
      <c r="DW120" s="919"/>
      <c r="DX120" s="919"/>
      <c r="DY120" s="919"/>
      <c r="DZ120" s="920"/>
    </row>
    <row r="121" spans="1:130" s="212" customFormat="1" ht="26.25" customHeight="1">
      <c r="A121" s="1044"/>
      <c r="B121" s="936"/>
      <c r="C121" s="961" t="s">
        <v>453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454</v>
      </c>
      <c r="BA121" s="910"/>
      <c r="BB121" s="910"/>
      <c r="BC121" s="910"/>
      <c r="BD121" s="910"/>
      <c r="BE121" s="910"/>
      <c r="BF121" s="910"/>
      <c r="BG121" s="910"/>
      <c r="BH121" s="910"/>
      <c r="BI121" s="910"/>
      <c r="BJ121" s="910"/>
      <c r="BK121" s="910"/>
      <c r="BL121" s="910"/>
      <c r="BM121" s="910"/>
      <c r="BN121" s="910"/>
      <c r="BO121" s="910"/>
      <c r="BP121" s="911"/>
      <c r="BQ121" s="912">
        <v>905806</v>
      </c>
      <c r="BR121" s="913"/>
      <c r="BS121" s="913"/>
      <c r="BT121" s="913"/>
      <c r="BU121" s="913"/>
      <c r="BV121" s="913">
        <v>126652</v>
      </c>
      <c r="BW121" s="913"/>
      <c r="BX121" s="913"/>
      <c r="BY121" s="913"/>
      <c r="BZ121" s="913"/>
      <c r="CA121" s="913">
        <v>86230</v>
      </c>
      <c r="CB121" s="913"/>
      <c r="CC121" s="913"/>
      <c r="CD121" s="913"/>
      <c r="CE121" s="913"/>
      <c r="CF121" s="907">
        <v>0.3</v>
      </c>
      <c r="CG121" s="908"/>
      <c r="CH121" s="908"/>
      <c r="CI121" s="908"/>
      <c r="CJ121" s="908"/>
      <c r="CK121" s="996"/>
      <c r="CL121" s="997"/>
      <c r="CM121" s="997"/>
      <c r="CN121" s="997"/>
      <c r="CO121" s="998"/>
      <c r="CP121" s="1006" t="s">
        <v>397</v>
      </c>
      <c r="CQ121" s="1007"/>
      <c r="CR121" s="1007"/>
      <c r="CS121" s="1007"/>
      <c r="CT121" s="1007"/>
      <c r="CU121" s="1007"/>
      <c r="CV121" s="1007"/>
      <c r="CW121" s="1007"/>
      <c r="CX121" s="1007"/>
      <c r="CY121" s="1007"/>
      <c r="CZ121" s="1007"/>
      <c r="DA121" s="1007"/>
      <c r="DB121" s="1007"/>
      <c r="DC121" s="1007"/>
      <c r="DD121" s="1007"/>
      <c r="DE121" s="1007"/>
      <c r="DF121" s="1008"/>
      <c r="DG121" s="912">
        <v>644154</v>
      </c>
      <c r="DH121" s="913"/>
      <c r="DI121" s="913"/>
      <c r="DJ121" s="913"/>
      <c r="DK121" s="913"/>
      <c r="DL121" s="913">
        <v>656450</v>
      </c>
      <c r="DM121" s="913"/>
      <c r="DN121" s="913"/>
      <c r="DO121" s="913"/>
      <c r="DP121" s="913"/>
      <c r="DQ121" s="913">
        <v>712923</v>
      </c>
      <c r="DR121" s="913"/>
      <c r="DS121" s="913"/>
      <c r="DT121" s="913"/>
      <c r="DU121" s="913"/>
      <c r="DV121" s="914">
        <v>2.7</v>
      </c>
      <c r="DW121" s="914"/>
      <c r="DX121" s="914"/>
      <c r="DY121" s="914"/>
      <c r="DZ121" s="915"/>
    </row>
    <row r="122" spans="1:130" s="212" customFormat="1" ht="26.25" customHeight="1">
      <c r="A122" s="1044"/>
      <c r="B122" s="936"/>
      <c r="C122" s="909" t="s">
        <v>436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455</v>
      </c>
      <c r="BA122" s="952"/>
      <c r="BB122" s="952"/>
      <c r="BC122" s="952"/>
      <c r="BD122" s="952"/>
      <c r="BE122" s="952"/>
      <c r="BF122" s="952"/>
      <c r="BG122" s="952"/>
      <c r="BH122" s="952"/>
      <c r="BI122" s="952"/>
      <c r="BJ122" s="952"/>
      <c r="BK122" s="952"/>
      <c r="BL122" s="952"/>
      <c r="BM122" s="952"/>
      <c r="BN122" s="952"/>
      <c r="BO122" s="952"/>
      <c r="BP122" s="953"/>
      <c r="BQ122" s="986">
        <v>34188576</v>
      </c>
      <c r="BR122" s="987"/>
      <c r="BS122" s="987"/>
      <c r="BT122" s="987"/>
      <c r="BU122" s="987"/>
      <c r="BV122" s="987">
        <v>33994568</v>
      </c>
      <c r="BW122" s="987"/>
      <c r="BX122" s="987"/>
      <c r="BY122" s="987"/>
      <c r="BZ122" s="987"/>
      <c r="CA122" s="987">
        <v>34663586</v>
      </c>
      <c r="CB122" s="987"/>
      <c r="CC122" s="987"/>
      <c r="CD122" s="987"/>
      <c r="CE122" s="987"/>
      <c r="CF122" s="1004">
        <v>131.69999999999999</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594360</v>
      </c>
      <c r="DH122" s="913"/>
      <c r="DI122" s="913"/>
      <c r="DJ122" s="913"/>
      <c r="DK122" s="913"/>
      <c r="DL122" s="913">
        <v>558418</v>
      </c>
      <c r="DM122" s="913"/>
      <c r="DN122" s="913"/>
      <c r="DO122" s="913"/>
      <c r="DP122" s="913"/>
      <c r="DQ122" s="913">
        <v>513028</v>
      </c>
      <c r="DR122" s="913"/>
      <c r="DS122" s="913"/>
      <c r="DT122" s="913"/>
      <c r="DU122" s="913"/>
      <c r="DV122" s="914">
        <v>1.9</v>
      </c>
      <c r="DW122" s="914"/>
      <c r="DX122" s="914"/>
      <c r="DY122" s="914"/>
      <c r="DZ122" s="915"/>
    </row>
    <row r="123" spans="1:130" s="212" customFormat="1" ht="26.25" customHeight="1">
      <c r="A123" s="1044"/>
      <c r="B123" s="936"/>
      <c r="C123" s="909" t="s">
        <v>442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v>4620</v>
      </c>
      <c r="AG123" s="946"/>
      <c r="AH123" s="946"/>
      <c r="AI123" s="946"/>
      <c r="AJ123" s="947"/>
      <c r="AK123" s="948">
        <v>4620</v>
      </c>
      <c r="AL123" s="946"/>
      <c r="AM123" s="946"/>
      <c r="AN123" s="946"/>
      <c r="AO123" s="947"/>
      <c r="AP123" s="949">
        <v>0</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456</v>
      </c>
      <c r="BP123" s="992"/>
      <c r="BQ123" s="1050">
        <v>51977218</v>
      </c>
      <c r="BR123" s="1051"/>
      <c r="BS123" s="1051"/>
      <c r="BT123" s="1051"/>
      <c r="BU123" s="1051"/>
      <c r="BV123" s="1051">
        <v>52343111</v>
      </c>
      <c r="BW123" s="1051"/>
      <c r="BX123" s="1051"/>
      <c r="BY123" s="1051"/>
      <c r="BZ123" s="1051"/>
      <c r="CA123" s="1051">
        <v>52587059</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v>27114</v>
      </c>
      <c r="DH123" s="946"/>
      <c r="DI123" s="946"/>
      <c r="DJ123" s="946"/>
      <c r="DK123" s="947"/>
      <c r="DL123" s="948">
        <v>56973</v>
      </c>
      <c r="DM123" s="946"/>
      <c r="DN123" s="946"/>
      <c r="DO123" s="946"/>
      <c r="DP123" s="947"/>
      <c r="DQ123" s="948">
        <v>60369</v>
      </c>
      <c r="DR123" s="946"/>
      <c r="DS123" s="946"/>
      <c r="DT123" s="946"/>
      <c r="DU123" s="947"/>
      <c r="DV123" s="949">
        <v>0.2</v>
      </c>
      <c r="DW123" s="950"/>
      <c r="DX123" s="950"/>
      <c r="DY123" s="950"/>
      <c r="DZ123" s="951"/>
    </row>
    <row r="124" spans="1:130" s="212" customFormat="1" ht="26.25" customHeight="1" thickBot="1">
      <c r="A124" s="1044"/>
      <c r="B124" s="936"/>
      <c r="C124" s="909" t="s">
        <v>445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457</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458</v>
      </c>
      <c r="CQ124" s="1007"/>
      <c r="CR124" s="1007"/>
      <c r="CS124" s="1007"/>
      <c r="CT124" s="1007"/>
      <c r="CU124" s="1007"/>
      <c r="CV124" s="1007"/>
      <c r="CW124" s="1007"/>
      <c r="CX124" s="1007"/>
      <c r="CY124" s="1007"/>
      <c r="CZ124" s="1007"/>
      <c r="DA124" s="1007"/>
      <c r="DB124" s="1007"/>
      <c r="DC124" s="1007"/>
      <c r="DD124" s="1007"/>
      <c r="DE124" s="1007"/>
      <c r="DF124" s="1008"/>
      <c r="DG124" s="991">
        <v>18497</v>
      </c>
      <c r="DH124" s="973"/>
      <c r="DI124" s="973"/>
      <c r="DJ124" s="973"/>
      <c r="DK124" s="974"/>
      <c r="DL124" s="972">
        <v>17314</v>
      </c>
      <c r="DM124" s="973"/>
      <c r="DN124" s="973"/>
      <c r="DO124" s="973"/>
      <c r="DP124" s="974"/>
      <c r="DQ124" s="972">
        <v>16106</v>
      </c>
      <c r="DR124" s="973"/>
      <c r="DS124" s="973"/>
      <c r="DT124" s="973"/>
      <c r="DU124" s="974"/>
      <c r="DV124" s="975">
        <v>0.1</v>
      </c>
      <c r="DW124" s="976"/>
      <c r="DX124" s="976"/>
      <c r="DY124" s="976"/>
      <c r="DZ124" s="977"/>
    </row>
    <row r="125" spans="1:130" s="212" customFormat="1" ht="26.25" customHeight="1">
      <c r="A125" s="1044"/>
      <c r="B125" s="936"/>
      <c r="C125" s="909" t="s">
        <v>447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459</v>
      </c>
      <c r="CL125" s="994"/>
      <c r="CM125" s="994"/>
      <c r="CN125" s="994"/>
      <c r="CO125" s="995"/>
      <c r="CP125" s="916" t="s">
        <v>460</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c r="A126" s="1044"/>
      <c r="B126" s="936"/>
      <c r="C126" s="909" t="s">
        <v>449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45499</v>
      </c>
      <c r="AB126" s="946"/>
      <c r="AC126" s="946"/>
      <c r="AD126" s="946"/>
      <c r="AE126" s="947"/>
      <c r="AF126" s="948">
        <v>19748</v>
      </c>
      <c r="AG126" s="946"/>
      <c r="AH126" s="946"/>
      <c r="AI126" s="946"/>
      <c r="AJ126" s="947"/>
      <c r="AK126" s="948">
        <v>19748</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461</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c r="A127" s="1045"/>
      <c r="B127" s="938"/>
      <c r="C127" s="960" t="s">
        <v>462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989</v>
      </c>
      <c r="AB127" s="946"/>
      <c r="AC127" s="946"/>
      <c r="AD127" s="946"/>
      <c r="AE127" s="947"/>
      <c r="AF127" s="948">
        <v>934</v>
      </c>
      <c r="AG127" s="946"/>
      <c r="AH127" s="946"/>
      <c r="AI127" s="946"/>
      <c r="AJ127" s="947"/>
      <c r="AK127" s="948">
        <v>841</v>
      </c>
      <c r="AL127" s="946"/>
      <c r="AM127" s="946"/>
      <c r="AN127" s="946"/>
      <c r="AO127" s="947"/>
      <c r="AP127" s="949">
        <v>0</v>
      </c>
      <c r="AQ127" s="950"/>
      <c r="AR127" s="950"/>
      <c r="AS127" s="950"/>
      <c r="AT127" s="951"/>
      <c r="AU127" s="214"/>
      <c r="AV127" s="214"/>
      <c r="AW127" s="214"/>
      <c r="AX127" s="1018" t="s">
        <v>463</v>
      </c>
      <c r="AY127" s="1019"/>
      <c r="AZ127" s="1019"/>
      <c r="BA127" s="1019"/>
      <c r="BB127" s="1019"/>
      <c r="BC127" s="1019"/>
      <c r="BD127" s="1019"/>
      <c r="BE127" s="1020"/>
      <c r="BF127" s="1021" t="s">
        <v>464</v>
      </c>
      <c r="BG127" s="1019"/>
      <c r="BH127" s="1019"/>
      <c r="BI127" s="1019"/>
      <c r="BJ127" s="1019"/>
      <c r="BK127" s="1019"/>
      <c r="BL127" s="1020"/>
      <c r="BM127" s="1021" t="s">
        <v>465</v>
      </c>
      <c r="BN127" s="1019"/>
      <c r="BO127" s="1019"/>
      <c r="BP127" s="1019"/>
      <c r="BQ127" s="1019"/>
      <c r="BR127" s="1019"/>
      <c r="BS127" s="1020"/>
      <c r="BT127" s="1021" t="s">
        <v>466</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467</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c r="A128" s="1028" t="s">
        <v>468</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469</v>
      </c>
      <c r="X128" s="1030"/>
      <c r="Y128" s="1030"/>
      <c r="Z128" s="1031"/>
      <c r="AA128" s="1032">
        <v>78919</v>
      </c>
      <c r="AB128" s="1033"/>
      <c r="AC128" s="1033"/>
      <c r="AD128" s="1033"/>
      <c r="AE128" s="1034"/>
      <c r="AF128" s="1035">
        <v>58881</v>
      </c>
      <c r="AG128" s="1033"/>
      <c r="AH128" s="1033"/>
      <c r="AI128" s="1033"/>
      <c r="AJ128" s="1034"/>
      <c r="AK128" s="1035">
        <v>46686</v>
      </c>
      <c r="AL128" s="1033"/>
      <c r="AM128" s="1033"/>
      <c r="AN128" s="1033"/>
      <c r="AO128" s="1034"/>
      <c r="AP128" s="1036"/>
      <c r="AQ128" s="1037"/>
      <c r="AR128" s="1037"/>
      <c r="AS128" s="1037"/>
      <c r="AT128" s="1038"/>
      <c r="AU128" s="214"/>
      <c r="AV128" s="214"/>
      <c r="AW128" s="214"/>
      <c r="AX128" s="883" t="s">
        <v>470</v>
      </c>
      <c r="AY128" s="884"/>
      <c r="AZ128" s="884"/>
      <c r="BA128" s="884"/>
      <c r="BB128" s="884"/>
      <c r="BC128" s="884"/>
      <c r="BD128" s="884"/>
      <c r="BE128" s="885"/>
      <c r="BF128" s="1039" t="s">
        <v>122</v>
      </c>
      <c r="BG128" s="1040"/>
      <c r="BH128" s="1040"/>
      <c r="BI128" s="1040"/>
      <c r="BJ128" s="1040"/>
      <c r="BK128" s="1040"/>
      <c r="BL128" s="1041"/>
      <c r="BM128" s="1039">
        <v>11.81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471</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472</v>
      </c>
      <c r="X129" s="1058"/>
      <c r="Y129" s="1058"/>
      <c r="Z129" s="1059"/>
      <c r="AA129" s="945">
        <v>28672785</v>
      </c>
      <c r="AB129" s="946"/>
      <c r="AC129" s="946"/>
      <c r="AD129" s="946"/>
      <c r="AE129" s="947"/>
      <c r="AF129" s="948">
        <v>29324812</v>
      </c>
      <c r="AG129" s="946"/>
      <c r="AH129" s="946"/>
      <c r="AI129" s="946"/>
      <c r="AJ129" s="947"/>
      <c r="AK129" s="948">
        <v>29828047</v>
      </c>
      <c r="AL129" s="946"/>
      <c r="AM129" s="946"/>
      <c r="AN129" s="946"/>
      <c r="AO129" s="947"/>
      <c r="AP129" s="1060"/>
      <c r="AQ129" s="1061"/>
      <c r="AR129" s="1061"/>
      <c r="AS129" s="1061"/>
      <c r="AT129" s="1062"/>
      <c r="AU129" s="215"/>
      <c r="AV129" s="215"/>
      <c r="AW129" s="215"/>
      <c r="AX129" s="1052" t="s">
        <v>473</v>
      </c>
      <c r="AY129" s="910"/>
      <c r="AZ129" s="910"/>
      <c r="BA129" s="910"/>
      <c r="BB129" s="910"/>
      <c r="BC129" s="910"/>
      <c r="BD129" s="910"/>
      <c r="BE129" s="911"/>
      <c r="BF129" s="1053" t="s">
        <v>122</v>
      </c>
      <c r="BG129" s="1054"/>
      <c r="BH129" s="1054"/>
      <c r="BI129" s="1054"/>
      <c r="BJ129" s="1054"/>
      <c r="BK129" s="1054"/>
      <c r="BL129" s="1055"/>
      <c r="BM129" s="1053">
        <v>16.809999999999999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921" t="s">
        <v>474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475</v>
      </c>
      <c r="X130" s="1058"/>
      <c r="Y130" s="1058"/>
      <c r="Z130" s="1059"/>
      <c r="AA130" s="945">
        <v>3836820</v>
      </c>
      <c r="AB130" s="946"/>
      <c r="AC130" s="946"/>
      <c r="AD130" s="946"/>
      <c r="AE130" s="947"/>
      <c r="AF130" s="948">
        <v>3649217</v>
      </c>
      <c r="AG130" s="946"/>
      <c r="AH130" s="946"/>
      <c r="AI130" s="946"/>
      <c r="AJ130" s="947"/>
      <c r="AK130" s="948">
        <v>3513915</v>
      </c>
      <c r="AL130" s="946"/>
      <c r="AM130" s="946"/>
      <c r="AN130" s="946"/>
      <c r="AO130" s="947"/>
      <c r="AP130" s="1060"/>
      <c r="AQ130" s="1061"/>
      <c r="AR130" s="1061"/>
      <c r="AS130" s="1061"/>
      <c r="AT130" s="1062"/>
      <c r="AU130" s="215"/>
      <c r="AV130" s="215"/>
      <c r="AW130" s="215"/>
      <c r="AX130" s="1052" t="s">
        <v>476</v>
      </c>
      <c r="AY130" s="910"/>
      <c r="AZ130" s="910"/>
      <c r="BA130" s="910"/>
      <c r="BB130" s="910"/>
      <c r="BC130" s="910"/>
      <c r="BD130" s="910"/>
      <c r="BE130" s="911"/>
      <c r="BF130" s="1088">
        <v>6.6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477</v>
      </c>
      <c r="X131" s="1095"/>
      <c r="Y131" s="1095"/>
      <c r="Z131" s="1096"/>
      <c r="AA131" s="991">
        <v>24835965</v>
      </c>
      <c r="AB131" s="973"/>
      <c r="AC131" s="973"/>
      <c r="AD131" s="973"/>
      <c r="AE131" s="974"/>
      <c r="AF131" s="972">
        <v>25675595</v>
      </c>
      <c r="AG131" s="973"/>
      <c r="AH131" s="973"/>
      <c r="AI131" s="973"/>
      <c r="AJ131" s="974"/>
      <c r="AK131" s="972">
        <v>26314132</v>
      </c>
      <c r="AL131" s="973"/>
      <c r="AM131" s="973"/>
      <c r="AN131" s="973"/>
      <c r="AO131" s="974"/>
      <c r="AP131" s="1097"/>
      <c r="AQ131" s="1098"/>
      <c r="AR131" s="1098"/>
      <c r="AS131" s="1098"/>
      <c r="AT131" s="1099"/>
      <c r="AU131" s="215"/>
      <c r="AV131" s="215"/>
      <c r="AW131" s="215"/>
      <c r="AX131" s="1070" t="s">
        <v>478</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1077" t="s">
        <v>479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480</v>
      </c>
      <c r="W132" s="1081"/>
      <c r="X132" s="1081"/>
      <c r="Y132" s="1081"/>
      <c r="Z132" s="1082"/>
      <c r="AA132" s="1083">
        <v>7.522200164</v>
      </c>
      <c r="AB132" s="1084"/>
      <c r="AC132" s="1084"/>
      <c r="AD132" s="1084"/>
      <c r="AE132" s="1085"/>
      <c r="AF132" s="1086">
        <v>6.8169948930000004</v>
      </c>
      <c r="AG132" s="1084"/>
      <c r="AH132" s="1084"/>
      <c r="AI132" s="1084"/>
      <c r="AJ132" s="1085"/>
      <c r="AK132" s="1086">
        <v>5.4917562929999999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481</v>
      </c>
      <c r="W133" s="1064"/>
      <c r="X133" s="1064"/>
      <c r="Y133" s="1064"/>
      <c r="Z133" s="1065"/>
      <c r="AA133" s="1066">
        <v>7.7</v>
      </c>
      <c r="AB133" s="1067"/>
      <c r="AC133" s="1067"/>
      <c r="AD133" s="1067"/>
      <c r="AE133" s="1068"/>
      <c r="AF133" s="1066">
        <v>7.3</v>
      </c>
      <c r="AG133" s="1067"/>
      <c r="AH133" s="1067"/>
      <c r="AI133" s="1067"/>
      <c r="AJ133" s="1068"/>
      <c r="AK133" s="1066">
        <v>6.6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LDikQYAwbrn73rTorlLm8+Tkl47suqHoIQeXaFd2PO6W4CyAtT3vPHdAY3fySW6BZTAbwKIQpJ14vPQPEwO6w==" saltValue="wCfCPdUk/GluqPT9IdE+1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482</v>
      </c>
    </row>
    <row r="98" spans="24:120" hidden="1">
      <c r="CS98" s="241"/>
      <c r="CX98" s="241"/>
      <c r="DC98" s="241"/>
      <c r="DH98" s="241"/>
    </row>
    <row r="99" spans="24:120"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sheetData>
  <sheetProtection algorithmName="SHA-512" hashValue="bBTmyCpZCaTIPjTMGGGpO6I2Y46tLj5my2GgzCaQ1BAOWauO9bG0qmOA/64MYZRMCKdJ5R7urveplHegoLfaug==" saltValue="PLRmPKOL7MqkysYv/Q5/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8GgfyYmGPd8dZS5Zfr6etPEG4tM9kxnkm+nxWFGvaY8aZLPtxu7VKf9bKK2Idt5m2OySPre83t8qIutK1oW5w==" saltValue="1a5wSxJU3oYMKv8FjtwJ9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484</v>
      </c>
      <c r="AL6" s="248"/>
      <c r="AM6" s="248"/>
      <c r="AN6" s="248"/>
    </row>
    <row r="7" spans="1:46" ht="13.5" customHeight="1">
      <c r="A7" s="247"/>
      <c r="AK7" s="250"/>
      <c r="AL7" s="251"/>
      <c r="AM7" s="251"/>
      <c r="AN7" s="252"/>
      <c r="AO7" s="1101" t="s">
        <v>485</v>
      </c>
      <c r="AP7" s="253"/>
      <c r="AQ7" s="254" t="s">
        <v>486</v>
      </c>
      <c r="AR7" s="255"/>
    </row>
    <row r="8" spans="1:46">
      <c r="A8" s="247"/>
      <c r="AK8" s="256"/>
      <c r="AL8" s="257"/>
      <c r="AM8" s="257"/>
      <c r="AN8" s="258"/>
      <c r="AO8" s="1102"/>
      <c r="AP8" s="259" t="s">
        <v>487</v>
      </c>
      <c r="AQ8" s="260" t="s">
        <v>488</v>
      </c>
      <c r="AR8" s="261" t="s">
        <v>489</v>
      </c>
    </row>
    <row r="9" spans="1:46">
      <c r="A9" s="247"/>
      <c r="AK9" s="1103" t="s">
        <v>490</v>
      </c>
      <c r="AL9" s="1104"/>
      <c r="AM9" s="1104"/>
      <c r="AN9" s="1105"/>
      <c r="AO9" s="262">
        <v>8441004</v>
      </c>
      <c r="AP9" s="262">
        <v>93234</v>
      </c>
      <c r="AQ9" s="263">
        <v>72348</v>
      </c>
      <c r="AR9" s="264">
        <v>28.9</v>
      </c>
    </row>
    <row r="10" spans="1:46" ht="13.5" customHeight="1">
      <c r="A10" s="247"/>
      <c r="AK10" s="1103" t="s">
        <v>491</v>
      </c>
      <c r="AL10" s="1104"/>
      <c r="AM10" s="1104"/>
      <c r="AN10" s="1105"/>
      <c r="AO10" s="265">
        <v>31713</v>
      </c>
      <c r="AP10" s="265">
        <v>350</v>
      </c>
      <c r="AQ10" s="266">
        <v>6364</v>
      </c>
      <c r="AR10" s="267">
        <v>-94.5</v>
      </c>
    </row>
    <row r="11" spans="1:46" ht="13.5" customHeight="1">
      <c r="A11" s="247"/>
      <c r="AK11" s="1103" t="s">
        <v>492</v>
      </c>
      <c r="AL11" s="1104"/>
      <c r="AM11" s="1104"/>
      <c r="AN11" s="1105"/>
      <c r="AO11" s="265">
        <v>62792</v>
      </c>
      <c r="AP11" s="265">
        <v>694</v>
      </c>
      <c r="AQ11" s="266">
        <v>1262</v>
      </c>
      <c r="AR11" s="267">
        <v>-45</v>
      </c>
    </row>
    <row r="12" spans="1:46" ht="13.5" customHeight="1">
      <c r="A12" s="247"/>
      <c r="AK12" s="1103" t="s">
        <v>493</v>
      </c>
      <c r="AL12" s="1104"/>
      <c r="AM12" s="1104"/>
      <c r="AN12" s="1105"/>
      <c r="AO12" s="265" t="s">
        <v>494</v>
      </c>
      <c r="AP12" s="265" t="s">
        <v>494</v>
      </c>
      <c r="AQ12" s="266">
        <v>10</v>
      </c>
      <c r="AR12" s="267" t="s">
        <v>494</v>
      </c>
    </row>
    <row r="13" spans="1:46" ht="13.5" customHeight="1">
      <c r="A13" s="247"/>
      <c r="AK13" s="1103" t="s">
        <v>495</v>
      </c>
      <c r="AL13" s="1104"/>
      <c r="AM13" s="1104"/>
      <c r="AN13" s="1105"/>
      <c r="AO13" s="265">
        <v>525819</v>
      </c>
      <c r="AP13" s="265">
        <v>5808</v>
      </c>
      <c r="AQ13" s="266">
        <v>3257</v>
      </c>
      <c r="AR13" s="267">
        <v>78.3</v>
      </c>
    </row>
    <row r="14" spans="1:46" ht="13.5" customHeight="1">
      <c r="A14" s="247"/>
      <c r="AK14" s="1103" t="s">
        <v>496</v>
      </c>
      <c r="AL14" s="1104"/>
      <c r="AM14" s="1104"/>
      <c r="AN14" s="1105"/>
      <c r="AO14" s="265">
        <v>465477</v>
      </c>
      <c r="AP14" s="265">
        <v>5141</v>
      </c>
      <c r="AQ14" s="266">
        <v>1617</v>
      </c>
      <c r="AR14" s="267">
        <v>217.9</v>
      </c>
    </row>
    <row r="15" spans="1:46" ht="13.5" customHeight="1">
      <c r="A15" s="247"/>
      <c r="AK15" s="1106" t="s">
        <v>497</v>
      </c>
      <c r="AL15" s="1107"/>
      <c r="AM15" s="1107"/>
      <c r="AN15" s="1108"/>
      <c r="AO15" s="265">
        <v>-348320</v>
      </c>
      <c r="AP15" s="265">
        <v>-3847</v>
      </c>
      <c r="AQ15" s="266">
        <v>-3947</v>
      </c>
      <c r="AR15" s="267">
        <v>-2.5</v>
      </c>
    </row>
    <row r="16" spans="1:46">
      <c r="A16" s="247"/>
      <c r="AK16" s="1106" t="s">
        <v>177</v>
      </c>
      <c r="AL16" s="1107"/>
      <c r="AM16" s="1107"/>
      <c r="AN16" s="1108"/>
      <c r="AO16" s="265">
        <v>9178485</v>
      </c>
      <c r="AP16" s="265">
        <v>101379</v>
      </c>
      <c r="AQ16" s="266">
        <v>80912</v>
      </c>
      <c r="AR16" s="267">
        <v>25.3</v>
      </c>
    </row>
    <row r="17" spans="1:46">
      <c r="A17" s="247"/>
    </row>
    <row r="18" spans="1:46">
      <c r="A18" s="247"/>
      <c r="AQ18" s="268"/>
      <c r="AR18" s="268"/>
    </row>
    <row r="19" spans="1:46">
      <c r="A19" s="247"/>
      <c r="AK19" s="243" t="s">
        <v>498</v>
      </c>
    </row>
    <row r="20" spans="1:46">
      <c r="A20" s="247"/>
      <c r="AK20" s="269"/>
      <c r="AL20" s="270"/>
      <c r="AM20" s="270"/>
      <c r="AN20" s="271"/>
      <c r="AO20" s="272" t="s">
        <v>499</v>
      </c>
      <c r="AP20" s="273" t="s">
        <v>500</v>
      </c>
      <c r="AQ20" s="274" t="s">
        <v>501</v>
      </c>
      <c r="AR20" s="275"/>
    </row>
    <row r="21" spans="1:46" s="248" customFormat="1">
      <c r="A21" s="276"/>
      <c r="AK21" s="1109" t="s">
        <v>502</v>
      </c>
      <c r="AL21" s="1110"/>
      <c r="AM21" s="1110"/>
      <c r="AN21" s="1111"/>
      <c r="AO21" s="277">
        <v>10.029999999999999</v>
      </c>
      <c r="AP21" s="278">
        <v>6.71</v>
      </c>
      <c r="AQ21" s="279">
        <v>3.32</v>
      </c>
      <c r="AS21" s="280"/>
      <c r="AT21" s="276"/>
    </row>
    <row r="22" spans="1:46" s="248" customFormat="1">
      <c r="A22" s="276"/>
      <c r="AK22" s="1109" t="s">
        <v>503</v>
      </c>
      <c r="AL22" s="1110"/>
      <c r="AM22" s="1110"/>
      <c r="AN22" s="1111"/>
      <c r="AO22" s="281">
        <v>97.3</v>
      </c>
      <c r="AP22" s="282">
        <v>98.3</v>
      </c>
      <c r="AQ22" s="283">
        <v>-1</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1100" t="s">
        <v>504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c r="A27" s="288"/>
      <c r="AS27" s="243"/>
      <c r="AT27" s="243"/>
    </row>
    <row r="28" spans="1:46" ht="17.25">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506</v>
      </c>
      <c r="AL29" s="248"/>
      <c r="AM29" s="248"/>
      <c r="AN29" s="248"/>
      <c r="AS29" s="290"/>
    </row>
    <row r="30" spans="1:46" ht="13.5" customHeight="1">
      <c r="A30" s="247"/>
      <c r="AK30" s="250"/>
      <c r="AL30" s="251"/>
      <c r="AM30" s="251"/>
      <c r="AN30" s="252"/>
      <c r="AO30" s="1101" t="s">
        <v>485</v>
      </c>
      <c r="AP30" s="253"/>
      <c r="AQ30" s="254" t="s">
        <v>486</v>
      </c>
      <c r="AR30" s="255"/>
    </row>
    <row r="31" spans="1:46">
      <c r="A31" s="247"/>
      <c r="AK31" s="256"/>
      <c r="AL31" s="257"/>
      <c r="AM31" s="257"/>
      <c r="AN31" s="258"/>
      <c r="AO31" s="1102"/>
      <c r="AP31" s="259" t="s">
        <v>487</v>
      </c>
      <c r="AQ31" s="260" t="s">
        <v>488</v>
      </c>
      <c r="AR31" s="261" t="s">
        <v>489</v>
      </c>
    </row>
    <row r="32" spans="1:46" ht="27" customHeight="1">
      <c r="A32" s="247"/>
      <c r="AK32" s="1117" t="s">
        <v>507</v>
      </c>
      <c r="AL32" s="1118"/>
      <c r="AM32" s="1118"/>
      <c r="AN32" s="1119"/>
      <c r="AO32" s="291">
        <v>4411737</v>
      </c>
      <c r="AP32" s="291">
        <v>48729</v>
      </c>
      <c r="AQ32" s="292">
        <v>34344</v>
      </c>
      <c r="AR32" s="293">
        <v>41.9</v>
      </c>
    </row>
    <row r="33" spans="1:46" ht="13.5" customHeight="1">
      <c r="A33" s="247"/>
      <c r="AK33" s="1117" t="s">
        <v>508</v>
      </c>
      <c r="AL33" s="1118"/>
      <c r="AM33" s="1118"/>
      <c r="AN33" s="1119"/>
      <c r="AO33" s="291" t="s">
        <v>494</v>
      </c>
      <c r="AP33" s="291" t="s">
        <v>494</v>
      </c>
      <c r="AQ33" s="292" t="s">
        <v>494</v>
      </c>
      <c r="AR33" s="293" t="s">
        <v>494</v>
      </c>
    </row>
    <row r="34" spans="1:46" ht="27" customHeight="1">
      <c r="A34" s="247"/>
      <c r="AK34" s="1117" t="s">
        <v>509</v>
      </c>
      <c r="AL34" s="1118"/>
      <c r="AM34" s="1118"/>
      <c r="AN34" s="1119"/>
      <c r="AO34" s="291" t="s">
        <v>494</v>
      </c>
      <c r="AP34" s="291" t="s">
        <v>494</v>
      </c>
      <c r="AQ34" s="292">
        <v>3</v>
      </c>
      <c r="AR34" s="293" t="s">
        <v>494</v>
      </c>
    </row>
    <row r="35" spans="1:46" ht="27" customHeight="1">
      <c r="A35" s="247"/>
      <c r="AK35" s="1117" t="s">
        <v>510</v>
      </c>
      <c r="AL35" s="1118"/>
      <c r="AM35" s="1118"/>
      <c r="AN35" s="1119"/>
      <c r="AO35" s="291">
        <v>568763</v>
      </c>
      <c r="AP35" s="291">
        <v>6282</v>
      </c>
      <c r="AQ35" s="292">
        <v>7806</v>
      </c>
      <c r="AR35" s="293">
        <v>-19.5</v>
      </c>
    </row>
    <row r="36" spans="1:46" ht="27" customHeight="1">
      <c r="A36" s="247"/>
      <c r="AK36" s="1117" t="s">
        <v>511</v>
      </c>
      <c r="AL36" s="1118"/>
      <c r="AM36" s="1118"/>
      <c r="AN36" s="1119"/>
      <c r="AO36" s="291" t="s">
        <v>494</v>
      </c>
      <c r="AP36" s="291" t="s">
        <v>494</v>
      </c>
      <c r="AQ36" s="292">
        <v>1690</v>
      </c>
      <c r="AR36" s="293" t="s">
        <v>494</v>
      </c>
    </row>
    <row r="37" spans="1:46" ht="13.5" customHeight="1">
      <c r="A37" s="247"/>
      <c r="AK37" s="1117" t="s">
        <v>512</v>
      </c>
      <c r="AL37" s="1118"/>
      <c r="AM37" s="1118"/>
      <c r="AN37" s="1119"/>
      <c r="AO37" s="291">
        <v>25209</v>
      </c>
      <c r="AP37" s="291">
        <v>278</v>
      </c>
      <c r="AQ37" s="292">
        <v>666</v>
      </c>
      <c r="AR37" s="293">
        <v>-58.3</v>
      </c>
    </row>
    <row r="38" spans="1:46" ht="27" customHeight="1">
      <c r="A38" s="247"/>
      <c r="AK38" s="1120" t="s">
        <v>513</v>
      </c>
      <c r="AL38" s="1121"/>
      <c r="AM38" s="1121"/>
      <c r="AN38" s="1122"/>
      <c r="AO38" s="294" t="s">
        <v>494</v>
      </c>
      <c r="AP38" s="294" t="s">
        <v>494</v>
      </c>
      <c r="AQ38" s="295">
        <v>3</v>
      </c>
      <c r="AR38" s="283" t="s">
        <v>494</v>
      </c>
      <c r="AS38" s="290"/>
    </row>
    <row r="39" spans="1:46">
      <c r="A39" s="247"/>
      <c r="AK39" s="1120" t="s">
        <v>514</v>
      </c>
      <c r="AL39" s="1121"/>
      <c r="AM39" s="1121"/>
      <c r="AN39" s="1122"/>
      <c r="AO39" s="291">
        <v>-46686</v>
      </c>
      <c r="AP39" s="291">
        <v>-516</v>
      </c>
      <c r="AQ39" s="292">
        <v>-5822</v>
      </c>
      <c r="AR39" s="293">
        <v>-91.1</v>
      </c>
      <c r="AS39" s="290"/>
    </row>
    <row r="40" spans="1:46" ht="27" customHeight="1">
      <c r="A40" s="247"/>
      <c r="AK40" s="1117" t="s">
        <v>515</v>
      </c>
      <c r="AL40" s="1118"/>
      <c r="AM40" s="1118"/>
      <c r="AN40" s="1119"/>
      <c r="AO40" s="291">
        <v>-3513915</v>
      </c>
      <c r="AP40" s="291">
        <v>-38812</v>
      </c>
      <c r="AQ40" s="292">
        <v>-26710</v>
      </c>
      <c r="AR40" s="293">
        <v>45.3</v>
      </c>
      <c r="AS40" s="290"/>
    </row>
    <row r="41" spans="1:46">
      <c r="A41" s="247"/>
      <c r="AK41" s="1123" t="s">
        <v>287</v>
      </c>
      <c r="AL41" s="1124"/>
      <c r="AM41" s="1124"/>
      <c r="AN41" s="1125"/>
      <c r="AO41" s="291">
        <v>1445108</v>
      </c>
      <c r="AP41" s="291">
        <v>15962</v>
      </c>
      <c r="AQ41" s="292">
        <v>11979</v>
      </c>
      <c r="AR41" s="293">
        <v>33.200000000000003</v>
      </c>
      <c r="AS41" s="290"/>
    </row>
    <row r="42" spans="1:46">
      <c r="A42" s="247"/>
      <c r="AK42" s="296"/>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516</v>
      </c>
    </row>
    <row r="48" spans="1:46">
      <c r="A48" s="247"/>
      <c r="AK48" s="301" t="s">
        <v>517</v>
      </c>
      <c r="AL48" s="301"/>
      <c r="AM48" s="301"/>
      <c r="AN48" s="301"/>
      <c r="AO48" s="301"/>
      <c r="AP48" s="301"/>
      <c r="AQ48" s="302"/>
      <c r="AR48" s="301"/>
    </row>
    <row r="49" spans="1:44" ht="13.5" customHeight="1">
      <c r="A49" s="247"/>
      <c r="AK49" s="303"/>
      <c r="AL49" s="304"/>
      <c r="AM49" s="1112" t="s">
        <v>485</v>
      </c>
      <c r="AN49" s="1114" t="s">
        <v>518</v>
      </c>
      <c r="AO49" s="1115"/>
      <c r="AP49" s="1115"/>
      <c r="AQ49" s="1115"/>
      <c r="AR49" s="1116"/>
    </row>
    <row r="50" spans="1:44">
      <c r="A50" s="247"/>
      <c r="AK50" s="305"/>
      <c r="AL50" s="306"/>
      <c r="AM50" s="1113"/>
      <c r="AN50" s="307" t="s">
        <v>519</v>
      </c>
      <c r="AO50" s="308" t="s">
        <v>520</v>
      </c>
      <c r="AP50" s="309" t="s">
        <v>521</v>
      </c>
      <c r="AQ50" s="310" t="s">
        <v>522</v>
      </c>
      <c r="AR50" s="311" t="s">
        <v>523</v>
      </c>
    </row>
    <row r="51" spans="1:44">
      <c r="A51" s="247"/>
      <c r="AK51" s="303" t="s">
        <v>524</v>
      </c>
      <c r="AL51" s="304"/>
      <c r="AM51" s="312">
        <v>8914397</v>
      </c>
      <c r="AN51" s="313">
        <v>95259</v>
      </c>
      <c r="AO51" s="314">
        <v>-1.2</v>
      </c>
      <c r="AP51" s="315">
        <v>63812</v>
      </c>
      <c r="AQ51" s="316">
        <v>2.2999999999999998</v>
      </c>
      <c r="AR51" s="317">
        <v>-3.5</v>
      </c>
    </row>
    <row r="52" spans="1:44">
      <c r="A52" s="247"/>
      <c r="AK52" s="318"/>
      <c r="AL52" s="319" t="s">
        <v>525</v>
      </c>
      <c r="AM52" s="320">
        <v>5386468</v>
      </c>
      <c r="AN52" s="321">
        <v>57559</v>
      </c>
      <c r="AO52" s="322">
        <v>4.8</v>
      </c>
      <c r="AP52" s="323">
        <v>33848</v>
      </c>
      <c r="AQ52" s="324">
        <v>-4.2</v>
      </c>
      <c r="AR52" s="325">
        <v>9</v>
      </c>
    </row>
    <row r="53" spans="1:44">
      <c r="A53" s="247"/>
      <c r="AK53" s="303" t="s">
        <v>526</v>
      </c>
      <c r="AL53" s="304"/>
      <c r="AM53" s="312">
        <v>9922027</v>
      </c>
      <c r="AN53" s="313">
        <v>106487</v>
      </c>
      <c r="AO53" s="314">
        <v>11.8</v>
      </c>
      <c r="AP53" s="315">
        <v>45945</v>
      </c>
      <c r="AQ53" s="316">
        <v>-28</v>
      </c>
      <c r="AR53" s="317">
        <v>39.799999999999997</v>
      </c>
    </row>
    <row r="54" spans="1:44">
      <c r="A54" s="247"/>
      <c r="AK54" s="318"/>
      <c r="AL54" s="319" t="s">
        <v>525</v>
      </c>
      <c r="AM54" s="320">
        <v>6554957</v>
      </c>
      <c r="AN54" s="321">
        <v>70350</v>
      </c>
      <c r="AO54" s="322">
        <v>22.2</v>
      </c>
      <c r="AP54" s="323">
        <v>25180</v>
      </c>
      <c r="AQ54" s="324">
        <v>-25.6</v>
      </c>
      <c r="AR54" s="325">
        <v>47.8</v>
      </c>
    </row>
    <row r="55" spans="1:44">
      <c r="A55" s="247"/>
      <c r="AK55" s="303" t="s">
        <v>527</v>
      </c>
      <c r="AL55" s="304"/>
      <c r="AM55" s="312">
        <v>7187162</v>
      </c>
      <c r="AN55" s="313">
        <v>77911</v>
      </c>
      <c r="AO55" s="314">
        <v>-26.8</v>
      </c>
      <c r="AP55" s="315">
        <v>44475</v>
      </c>
      <c r="AQ55" s="316">
        <v>-3.2</v>
      </c>
      <c r="AR55" s="317">
        <v>-23.6</v>
      </c>
    </row>
    <row r="56" spans="1:44">
      <c r="A56" s="247"/>
      <c r="AK56" s="318"/>
      <c r="AL56" s="319" t="s">
        <v>525</v>
      </c>
      <c r="AM56" s="320">
        <v>4339974</v>
      </c>
      <c r="AN56" s="321">
        <v>47047</v>
      </c>
      <c r="AO56" s="322">
        <v>-33.1</v>
      </c>
      <c r="AP56" s="323">
        <v>24780</v>
      </c>
      <c r="AQ56" s="324">
        <v>-1.6</v>
      </c>
      <c r="AR56" s="325">
        <v>-31.5</v>
      </c>
    </row>
    <row r="57" spans="1:44">
      <c r="A57" s="247"/>
      <c r="AK57" s="303" t="s">
        <v>528</v>
      </c>
      <c r="AL57" s="304"/>
      <c r="AM57" s="312">
        <v>8484723</v>
      </c>
      <c r="AN57" s="313">
        <v>92687</v>
      </c>
      <c r="AO57" s="314">
        <v>19</v>
      </c>
      <c r="AP57" s="315">
        <v>45982</v>
      </c>
      <c r="AQ57" s="316">
        <v>3.4</v>
      </c>
      <c r="AR57" s="317">
        <v>15.6</v>
      </c>
    </row>
    <row r="58" spans="1:44">
      <c r="A58" s="247"/>
      <c r="AK58" s="318"/>
      <c r="AL58" s="319" t="s">
        <v>525</v>
      </c>
      <c r="AM58" s="320">
        <v>5178532</v>
      </c>
      <c r="AN58" s="321">
        <v>56570</v>
      </c>
      <c r="AO58" s="322">
        <v>20.2</v>
      </c>
      <c r="AP58" s="323">
        <v>25583</v>
      </c>
      <c r="AQ58" s="324">
        <v>3.2</v>
      </c>
      <c r="AR58" s="325">
        <v>17</v>
      </c>
    </row>
    <row r="59" spans="1:44">
      <c r="A59" s="247"/>
      <c r="AK59" s="303" t="s">
        <v>529</v>
      </c>
      <c r="AL59" s="304"/>
      <c r="AM59" s="312">
        <v>10139535</v>
      </c>
      <c r="AN59" s="313">
        <v>111995</v>
      </c>
      <c r="AO59" s="314">
        <v>20.8</v>
      </c>
      <c r="AP59" s="315">
        <v>50538</v>
      </c>
      <c r="AQ59" s="316">
        <v>9.9</v>
      </c>
      <c r="AR59" s="317">
        <v>10.9</v>
      </c>
    </row>
    <row r="60" spans="1:44">
      <c r="A60" s="247"/>
      <c r="AK60" s="318"/>
      <c r="AL60" s="319" t="s">
        <v>525</v>
      </c>
      <c r="AM60" s="320">
        <v>7137728</v>
      </c>
      <c r="AN60" s="321">
        <v>78839</v>
      </c>
      <c r="AO60" s="322">
        <v>39.4</v>
      </c>
      <c r="AP60" s="323">
        <v>29053</v>
      </c>
      <c r="AQ60" s="324">
        <v>13.6</v>
      </c>
      <c r="AR60" s="325">
        <v>25.8</v>
      </c>
    </row>
    <row r="61" spans="1:44">
      <c r="A61" s="247"/>
      <c r="AK61" s="303" t="s">
        <v>530</v>
      </c>
      <c r="AL61" s="326"/>
      <c r="AM61" s="312">
        <v>8929569</v>
      </c>
      <c r="AN61" s="313">
        <v>96868</v>
      </c>
      <c r="AO61" s="314">
        <v>4.7</v>
      </c>
      <c r="AP61" s="315">
        <v>50150</v>
      </c>
      <c r="AQ61" s="327">
        <v>-3.1</v>
      </c>
      <c r="AR61" s="317">
        <v>7.8</v>
      </c>
    </row>
    <row r="62" spans="1:44">
      <c r="A62" s="247"/>
      <c r="AK62" s="318"/>
      <c r="AL62" s="319" t="s">
        <v>525</v>
      </c>
      <c r="AM62" s="320">
        <v>5719532</v>
      </c>
      <c r="AN62" s="321">
        <v>62073</v>
      </c>
      <c r="AO62" s="322">
        <v>10.7</v>
      </c>
      <c r="AP62" s="323">
        <v>27689</v>
      </c>
      <c r="AQ62" s="324">
        <v>-2.9</v>
      </c>
      <c r="AR62" s="325">
        <v>13.6</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idden="1"/>
    <row r="71" spans="1:46" hidden="1"/>
    <row r="72" spans="1:46" hidden="1"/>
    <row r="73" spans="1:46" hidden="1"/>
  </sheetData>
  <sheetProtection algorithmName="SHA-512" hashValue="pnLxe36GBB8DFF4ddMJO+MzV26JKObpvHzMW3wwTcgMupBJ+0FauppauL1k5VTPXErDCS9rsSt9cAEXnl8vXYw==" saltValue="JvPSB62yODRx4sR8cIOr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482</v>
      </c>
    </row>
    <row r="121" spans="125:125" ht="13.5" hidden="1" customHeight="1">
      <c r="DU121" s="241"/>
    </row>
  </sheetData>
  <sheetProtection algorithmName="SHA-512" hashValue="Wj3V9793Hcniv9w0vzPIy3Bqn6YlfppmF7iSKEoG3mQb6nw8yd1CuxzR2wyuUxKMLZitpGBfldgDMA5Oi68qJw==" saltValue="GglVnth/b7JDgO6dcelxk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482</v>
      </c>
    </row>
  </sheetData>
  <sheetProtection algorithmName="SHA-512" hashValue="ARoJiH99OPcio2k3kpi5FgCAP7y70w2PVPbUO6tg2zF2Cfp6nQmlhFWHAZJJ9C9IkRKfUctZhP/YJryMm9HbNg==" saltValue="mUb2FzBH7nTpOEaD89kaS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532</v>
      </c>
      <c r="G46" s="8" t="s">
        <v>533</v>
      </c>
      <c r="H46" s="8" t="s">
        <v>534</v>
      </c>
      <c r="I46" s="8" t="s">
        <v>535</v>
      </c>
      <c r="J46" s="9" t="s">
        <v>536</v>
      </c>
    </row>
    <row r="47" spans="2:10" ht="57.75" customHeight="1">
      <c r="B47" s="10"/>
      <c r="C47" s="1126" t="s">
        <v>3</v>
      </c>
      <c r="D47" s="1126"/>
      <c r="E47" s="1127"/>
      <c r="F47" s="11">
        <v>27.74</v>
      </c>
      <c r="G47" s="12">
        <v>27.63</v>
      </c>
      <c r="H47" s="12">
        <v>28.11</v>
      </c>
      <c r="I47" s="12">
        <v>27.36</v>
      </c>
      <c r="J47" s="13">
        <v>26.89</v>
      </c>
    </row>
    <row r="48" spans="2:10" ht="57.75" customHeight="1">
      <c r="B48" s="14"/>
      <c r="C48" s="1128" t="s">
        <v>4</v>
      </c>
      <c r="D48" s="1128"/>
      <c r="E48" s="1129"/>
      <c r="F48" s="15">
        <v>7.66</v>
      </c>
      <c r="G48" s="16">
        <v>9.7100000000000009</v>
      </c>
      <c r="H48" s="16">
        <v>11.54</v>
      </c>
      <c r="I48" s="16">
        <v>9.66</v>
      </c>
      <c r="J48" s="17">
        <v>13.5</v>
      </c>
    </row>
    <row r="49" spans="2:10" ht="57.75" customHeight="1" thickBot="1">
      <c r="B49" s="18"/>
      <c r="C49" s="1130" t="s">
        <v>5</v>
      </c>
      <c r="D49" s="1130"/>
      <c r="E49" s="1131"/>
      <c r="F49" s="19" t="s">
        <v>537</v>
      </c>
      <c r="G49" s="20">
        <v>3.38</v>
      </c>
      <c r="H49" s="20">
        <v>1.17</v>
      </c>
      <c r="I49" s="20" t="s">
        <v>538</v>
      </c>
      <c r="J49" s="21">
        <v>4.01</v>
      </c>
    </row>
    <row r="50" spans="2:10"/>
  </sheetData>
  <sheetProtection algorithmName="SHA-512" hashValue="7zzd0qsPtsYWyoQX55YF7lS0ba5+noSgBUvkstcyDZ12ITVnLwC6Umrluw6jCSOfQWMQX5Pq0qU6X9o/JhTLBQ==" saltValue="SQXFFiNRq8oO68jdIXyz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上野 晴也</cp:lastModifiedBy>
  <cp:lastPrinted>2026-03-09T07:42:53Z</cp:lastPrinted>
  <dcterms:created xsi:type="dcterms:W3CDTF">2026-02-23T09:54:26Z</dcterms:created>
  <dcterms:modified xsi:type="dcterms:W3CDTF">2026-03-18T04:25:23Z</dcterms:modified>
  <cp:category/>
</cp:coreProperties>
</file>