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08 垂水市●（上野）\"/>
    </mc:Choice>
  </mc:AlternateContent>
  <xr:revisionPtr revIDLastSave="0" documentId="13_ncr:1_{53D615CF-BA53-4F9A-9BE6-D9281F70A3B8}"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 r="BE34" i="10" l="1"/>
  <c r="BW34" i="10" l="1"/>
  <c r="BW35" i="10" s="1"/>
  <c r="BW36" i="10" s="1"/>
  <c r="BW37" i="10" s="1"/>
  <c r="CO34" i="10" l="1"/>
</calcChain>
</file>

<file path=xl/sharedStrings.xml><?xml version="1.0" encoding="utf-8"?>
<sst xmlns="http://schemas.openxmlformats.org/spreadsheetml/2006/main" count="1076" uniqueCount="561">
  <si>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</si>
  <si>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</si>
  <si>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</si>
  <si>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</si>
  <si>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</si>
  <si>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</si>
  <si>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</si>
  <si>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</si>
  <si>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</si>
  <si>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</si>
  <si>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</si>
  <si>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</si>
  <si>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</si>
  <si>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</si>
  <si>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</si>
  <si>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</si>
  <si>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</si>
  <si>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</si>
  <si>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</si>
  <si>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</si>
  <si>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</si>
  <si>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</si>
  <si>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</si>
  <si>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</si>
  <si>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</si>
  <si>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</si>
  <si>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</si>
  <si>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</si>
  <si>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</si>
  <si>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</si>
  <si>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</si>
  <si>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</si>
  <si>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</si>
  <si>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</si>
  <si>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</si>
  <si>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</si>
  <si>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</si>
  <si>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</si>
  <si>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</si>
  <si>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</si>
  <si>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</si>
  <si>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</si>
  <si>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</si>
  <si>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</si>
  <si>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</si>
  <si>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</si>
  <si>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</si>
  <si>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</si>
  <si>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</si>
  <si>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</si>
  <si>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</si>
  <si>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</si>
  <si>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</si>
  <si>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</si>
  <si>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</si>
  <si>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</si>
  <si>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</si>
  <si>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</si>
  <si>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</si>
  <si>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</si>
  <si>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</si>
  <si>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</si>
  <si>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</si>
  <si>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</si>
  <si>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</si>
  <si>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</si>
  <si>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</si>
  <si>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</si>
  <si>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</si>
  <si>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</si>
  <si>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</si>
  <si>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</si>
  <si>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</si>
  <si>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</si>
  <si>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</si>
  <si>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</si>
  <si>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</si>
  <si>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</si>
  <si>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</si>
  <si>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</si>
  <si>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</si>
  <si>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</si>
  <si>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</si>
  <si>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</si>
  <si>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</si>
  <si>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</si>
  <si>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</si>
  <si>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</si>
  <si>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</si>
  <si>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</si>
  <si>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</si>
  <si>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</si>
  <si>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</si>
  <si>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</si>
  <si>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</si>
  <si>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</si>
  <si>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</si>
  <si>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</si>
  <si>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</si>
  <si>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</si>
  <si>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</si>
  <si>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</si>
  <si>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</si>
  <si>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</si>
  <si>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</si>
  <si>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</si>
  <si>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</si>
  <si>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</si>
  <si>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</si>
  <si>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</si>
  <si>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</si>
  <si>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</si>
  <si>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</si>
  <si>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</si>
  <si>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</si>
  <si>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</si>
  <si>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</si>
  <si>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</si>
  <si>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</si>
  <si>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</si>
  <si>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</si>
  <si>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</si>
  <si>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</si>
  <si>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</si>
  <si>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</si>
  <si>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</si>
  <si>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</si>
  <si>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</si>
  <si>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</si>
  <si>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</si>
  <si>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</si>
  <si>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</si>
  <si>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</si>
  <si>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</si>
  <si>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</si>
  <si>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</si>
  <si>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</si>
  <si>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</si>
  <si>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</si>
  <si>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</si>
  <si>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</si>
  <si>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</si>
  <si>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</si>
  <si>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</si>
  <si>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</si>
  <si>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</si>
  <si>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</si>
  <si>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</si>
  <si>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</si>
  <si>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</si>
  <si>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</si>
  <si>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</si>
  <si>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</si>
  <si>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</si>
  <si>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</si>
  <si>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</si>
  <si>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</si>
  <si>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</si>
  <si>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</si>
  <si>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</si>
  <si>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</si>
  <si>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</si>
  <si>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</si>
  <si>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</si>
  <si>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</si>
  <si>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</si>
  <si>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</si>
  <si>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</si>
  <si>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</si>
  <si>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</si>
  <si>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</si>
  <si>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</si>
  <si>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</si>
  <si>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</si>
  <si>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</si>
  <si>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</si>
  <si>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</si>
  <si>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</si>
  <si>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</si>
  <si>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</si>
  <si>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</si>
  <si>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</si>
  <si>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</si>
  <si>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</si>
  <si>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</si>
  <si>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</si>
  <si>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</si>
  <si>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</si>
  <si>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</si>
  <si>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</si>
  <si>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</si>
  <si>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</si>
  <si>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</si>
  <si>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</si>
  <si>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</si>
  <si>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</si>
  <si>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</si>
  <si>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</si>
  <si>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</si>
  <si>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</si>
  <si>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</si>
  <si>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</si>
  <si>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</si>
  <si>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鹿児島県垂水市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</si>
  <si>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</si>
  <si>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</si>
  <si>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</si>
  <si>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</si>
  <si>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</si>
  <si>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</si>
  <si>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</si>
  <si>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</si>
  <si>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</si>
  <si>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</si>
  <si>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</si>
  <si>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</si>
  <si>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</si>
  <si>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</si>
  <si>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</si>
  <si>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</si>
  <si>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</si>
  <si>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</si>
  <si>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</si>
  <si>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</si>
  <si>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</si>
  <si>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</si>
  <si>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</si>
  <si>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</si>
  <si>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</si>
  <si>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</si>
  <si>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</si>
  <si>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</si>
  <si>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</si>
  <si>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</si>
  <si>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</si>
  <si>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</si>
  <si>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</si>
  <si>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</si>
  <si>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</si>
  <si>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</si>
  <si>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</si>
  <si>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</si>
  <si>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</si>
  <si>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</si>
  <si>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</si>
  <si>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</si>
  <si>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</si>
  <si>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</si>
  <si>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</si>
  <si>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</si>
  <si>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</si>
  <si>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</si>
  <si>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</si>
  <si>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</si>
  <si>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</si>
  <si>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</si>
  <si>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</si>
  <si>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</si>
  <si>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</si>
  <si>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</si>
  <si>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</si>
  <si>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</si>
  <si>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</si>
  <si>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</si>
  <si>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</si>
  <si>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</si>
  <si>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</si>
  <si>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</si>
  <si>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</si>
  <si>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</si>
  <si>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</si>
  <si>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</si>
  <si>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</si>
  <si>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</si>
  <si>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</si>
  <si>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</si>
  <si>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</si>
  <si>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</si>
  <si>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</si>
  <si>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</si>
  <si>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</si>
  <si>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</si>
  <si>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</si>
  <si>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</si>
  <si>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</si>
  <si>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</si>
  <si>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</si>
  <si>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</si>
  <si>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</si>
  <si>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</si>
  <si>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</si>
  <si>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</si>
  <si>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</si>
  <si>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</si>
  <si>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</si>
  <si>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</si>
  <si>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</si>
  <si>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</si>
  <si>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</si>
  <si>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</si>
  <si>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</si>
  <si>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</si>
  <si>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</si>
  <si>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</si>
  <si>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</si>
  <si>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</si>
  <si>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</si>
  <si>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</si>
  <si>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</si>
  <si>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</si>
  <si>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</si>
  <si>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</si>
  <si>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</si>
  <si>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</si>
  <si>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</si>
  <si>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</si>
  <si>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</si>
  <si>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</si>
  <si>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</si>
  <si>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</si>
  <si>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</si>
  <si>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</si>
  <si>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</si>
  <si>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</si>
  <si>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</si>
  <si>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</si>
  <si>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</si>
  <si>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</si>
  <si>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</si>
  <si>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</si>
  <si>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</si>
  <si>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</si>
  <si>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</si>
  <si>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</si>
  <si>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</si>
  <si>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</si>
  <si>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</si>
  <si>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</si>
  <si>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</si>
  <si>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</si>
  <si>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</si>
  <si>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</si>
  <si>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</si>
  <si>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</si>
  <si>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</si>
  <si>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</si>
  <si>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</si>
  <si>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</si>
  <si>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</si>
  <si>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</si>
  <si>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</si>
  <si>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</si>
  <si>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</si>
  <si>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</si>
  <si>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鹿児島県垂水市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</si>
  <si>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</si>
  <si>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</si>
  <si>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</si>
  <si>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</si>
  <si>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</si>
  <si>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</si>
  <si>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</si>
  <si>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</si>
  <si>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</si>
  <si>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</si>
  <si>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</si>
  <si>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</si>
  <si>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</si>
  <si>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</si>
  <si>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</si>
  <si>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</si>
  <si>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</si>
  <si>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</si>
  <si>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</si>
  <si>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</si>
  <si>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</si>
  <si>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</si>
  <si>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</si>
  <si>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</si>
  <si>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</si>
  <si>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</si>
  <si>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</si>
  <si>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</si>
  <si>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</si>
  <si>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</si>
  <si>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</si>
  <si>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</si>
  <si>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</si>
  <si>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</si>
  <si>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</si>
  <si>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</si>
  <si>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</si>
  <si>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</si>
  <si>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</si>
  <si>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</si>
  <si>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</si>
  <si>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垂水市漁業集落排水処理施設事業会計</t>
    <phoneticPr fontId="5"/>
  </si>
  <si>
    <t>垂水市地方卸売市場特別会計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</si>
  <si>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</si>
  <si>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</si>
  <si>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</si>
  <si>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</si>
  <si>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</si>
  <si>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</si>
  <si>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</si>
  <si>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</si>
  <si>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</si>
  <si>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</si>
  <si>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</si>
  <si>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</si>
  <si>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</si>
  <si>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</si>
  <si>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</si>
  <si>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</si>
  <si>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</si>
  <si>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</si>
  <si>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</si>
  <si>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</si>
  <si>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</si>
  <si>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</si>
  <si>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</si>
  <si>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</si>
  <si>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</si>
  <si>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</si>
  <si>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</si>
  <si>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</si>
  <si>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</si>
  <si>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</si>
  <si>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</si>
  <si>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</si>
  <si>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</si>
  <si>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</si>
  <si>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</si>
  <si>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</si>
  <si>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</si>
  <si>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</si>
  <si>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</si>
  <si>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</si>
  <si>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</si>
  <si>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</si>
  <si>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</si>
  <si>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</si>
  <si>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</si>
  <si>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</si>
  <si>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</si>
  <si>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</si>
  <si>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</si>
  <si>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</si>
  <si>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</si>
  <si>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</si>
  <si>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</si>
  <si>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</si>
  <si>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</si>
  <si>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</si>
  <si>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</si>
  <si>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</si>
  <si>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</si>
  <si>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</si>
  <si>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</si>
  <si>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</si>
  <si>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</si>
  <si>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</si>
  <si>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</si>
  <si>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</si>
  <si>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</si>
  <si>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</si>
  <si>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</si>
  <si>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</si>
  <si>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</si>
  <si>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</si>
  <si>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</si>
  <si>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</si>
  <si>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</si>
  <si>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</si>
  <si>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</si>
  <si>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</si>
  <si>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</si>
  <si>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</si>
  <si>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</si>
  <si>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</si>
  <si>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</si>
  <si>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</si>
  <si>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</si>
  <si>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</si>
  <si>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</si>
  <si>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</si>
  <si>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</si>
  <si>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</si>
  <si>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</si>
  <si>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</si>
  <si>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</si>
  <si>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</si>
  <si>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</si>
  <si>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</si>
  <si>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</si>
  <si>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</si>
  <si>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</si>
  <si>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</si>
  <si>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</si>
  <si>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</si>
  <si>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</si>
  <si>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</si>
  <si>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</si>
  <si>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</si>
  <si>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</si>
  <si>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</si>
  <si>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</si>
  <si>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</si>
  <si>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</si>
  <si>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</si>
  <si>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</si>
  <si>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</si>
  <si>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</si>
  <si>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</si>
  <si>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</si>
  <si>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</si>
  <si>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</si>
  <si>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</si>
  <si>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</si>
  <si>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</si>
  <si>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</si>
  <si>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</si>
  <si>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</si>
  <si>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</si>
  <si>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</si>
  <si>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</si>
  <si>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</si>
  <si>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</si>
  <si>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</si>
  <si>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</si>
  <si>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</si>
  <si>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</si>
  <si>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</si>
  <si>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</si>
  <si>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2.05</t>
  </si>
  <si>
    <t>垂水市水道事業会計</t>
  </si>
  <si>
    <t>垂水市病院事業会計</t>
  </si>
  <si>
    <t>一般会計</t>
  </si>
  <si>
    <t>垂水市介護保険特別会計</t>
  </si>
  <si>
    <t>垂水市交通災害共済特別会計</t>
  </si>
  <si>
    <t>垂水市漁業集落排水処理施設事業会計</t>
  </si>
  <si>
    <t>垂水市国民健康保険特別会計</t>
  </si>
  <si>
    <t>垂水市地方卸売市場特別会計</t>
  </si>
  <si>
    <t>その他会計（赤字）</t>
  </si>
  <si>
    <t>その他会計（黒字）</t>
  </si>
  <si>
    <t>R02</t>
    <phoneticPr fontId="5"/>
  </si>
  <si>
    <t>R03</t>
    <phoneticPr fontId="5"/>
  </si>
  <si>
    <t>R04</t>
    <phoneticPr fontId="5"/>
  </si>
  <si>
    <t>R05</t>
    <phoneticPr fontId="5"/>
  </si>
  <si>
    <t>R06</t>
    <phoneticPr fontId="5"/>
  </si>
  <si>
    <t>市有施設整備基金</t>
  </si>
  <si>
    <t>潮彩町排水処理施設整備基金</t>
  </si>
  <si>
    <t>地域福祉基金</t>
  </si>
  <si>
    <t>垂水市森林環境譲与税基金</t>
    <rPh sb="0" eb="3">
      <t>タルミズシ</t>
    </rPh>
    <rPh sb="3" eb="10">
      <t>シンリンカンキョウジョウヨゼイ</t>
    </rPh>
    <phoneticPr fontId="2"/>
  </si>
  <si>
    <t>ふるさと応援基金</t>
    <phoneticPr fontId="2"/>
  </si>
  <si>
    <t>-</t>
    <phoneticPr fontId="2"/>
  </si>
  <si>
    <t>鹿児島県市町村総合事務組合</t>
    <rPh sb="0" eb="4">
      <t>カゴシマケン</t>
    </rPh>
    <rPh sb="4" eb="7">
      <t>シチョウソン</t>
    </rPh>
    <rPh sb="7" eb="9">
      <t>ソウゴウ</t>
    </rPh>
    <rPh sb="9" eb="11">
      <t>ジム</t>
    </rPh>
    <rPh sb="11" eb="13">
      <t>クミアイ</t>
    </rPh>
    <phoneticPr fontId="38"/>
  </si>
  <si>
    <t>大隅肝属広域事務組合</t>
    <rPh sb="0" eb="2">
      <t>オオスミ</t>
    </rPh>
    <rPh sb="2" eb="4">
      <t>キモツキ</t>
    </rPh>
    <rPh sb="4" eb="6">
      <t>コウイキ</t>
    </rPh>
    <rPh sb="6" eb="8">
      <t>ジム</t>
    </rPh>
    <rPh sb="8" eb="10">
      <t>クミアイ</t>
    </rPh>
    <phoneticPr fontId="38"/>
  </si>
  <si>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8"/>
  </si>
  <si>
    <t>鹿児島県後期高齢者医療広域連合（後期高齢者医療特別会計）</t>
    <rPh sb="16" eb="18">
      <t>コウキ</t>
    </rPh>
    <rPh sb="18" eb="21">
      <t>コウレイシャ</t>
    </rPh>
    <rPh sb="21" eb="23">
      <t>イリョウ</t>
    </rPh>
    <rPh sb="23" eb="25">
      <t>トクベツ</t>
    </rPh>
    <rPh sb="25" eb="27">
      <t>カイケイ</t>
    </rPh>
    <phoneticPr fontId="38"/>
  </si>
  <si>
    <t>垂水市土地開発公社</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</si>
</sst>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1F6-4299-9F89-B39C9737AB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102062</c:v>
                </c:pt>
                <c:pt idx="1">
                  <c:v>104906</c:v>
                </c:pt>
                <c:pt idx="2">
                  <c:v>79908</c:v>
                </c:pt>
                <c:pt idx="3">
                  <c:v>102586</c:v>
                </c:pt>
                <c:pt idx="4">
                  <c:v>132831</c:v>
                </c:pt>
              </c:numCache>
            </c:numRef>
          </c:val>
          <c:smooth val="0"/>
          <c:extLst>
            <c:ext xmlns:c16="http://schemas.microsoft.com/office/drawing/2014/chart" uri="{C3380CC4-5D6E-409C-BE32-E72D297353CC}">
              <c16:uniqueId val="{00000001-A1F6-4299-9F89-B39C9737AB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5.07</c:v>
                </c:pt>
                <c:pt idx="1">
                  <c:v>7.53</c:v>
                </c:pt>
                <c:pt idx="2">
                  <c:v>7.33</c:v>
                </c:pt>
                <c:pt idx="3">
                  <c:v>7.77</c:v>
                </c:pt>
                <c:pt idx="4">
                  <c:v>5.83</c:v>
                </c:pt>
              </c:numCache>
            </c:numRef>
          </c:val>
          <c:extLst>
            <c:ext xmlns:c16="http://schemas.microsoft.com/office/drawing/2014/chart" uri="{C3380CC4-5D6E-409C-BE32-E72D297353CC}">
              <c16:uniqueId val="{00000000-A450-4129-AF52-C1549B8140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20.82</c:v>
                </c:pt>
                <c:pt idx="1">
                  <c:v>26.07</c:v>
                </c:pt>
                <c:pt idx="2">
                  <c:v>31.53</c:v>
                </c:pt>
                <c:pt idx="3">
                  <c:v>28.91</c:v>
                </c:pt>
                <c:pt idx="4">
                  <c:v>31.59</c:v>
                </c:pt>
              </c:numCache>
            </c:numRef>
          </c:val>
          <c:extLst>
            <c:ext xmlns:c16="http://schemas.microsoft.com/office/drawing/2014/chart" uri="{C3380CC4-5D6E-409C-BE32-E72D297353CC}">
              <c16:uniqueId val="{00000001-A450-4129-AF52-C1549B8140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1.43</c:v>
                </c:pt>
                <c:pt idx="1">
                  <c:v>9.51</c:v>
                </c:pt>
                <c:pt idx="2">
                  <c:v>3.62</c:v>
                </c:pt>
                <c:pt idx="3">
                  <c:v>-2.0499999999999998</c:v>
                </c:pt>
                <c:pt idx="4">
                  <c:v>1.42</c:v>
                </c:pt>
              </c:numCache>
            </c:numRef>
          </c:val>
          <c:smooth val="0"/>
          <c:extLst>
            <c:ext xmlns:c16="http://schemas.microsoft.com/office/drawing/2014/chart" uri="{C3380CC4-5D6E-409C-BE32-E72D297353CC}">
              <c16:uniqueId val="{00000002-A450-4129-AF52-C1549B8140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0.09</c:v>
                </c:pt>
                <c:pt idx="4">
                  <c:v>#N/A</c:v>
                </c:pt>
                <c:pt idx="5">
                  <c:v>0.06</c:v>
                </c:pt>
                <c:pt idx="6">
                  <c:v>#N/A</c:v>
                </c:pt>
                <c:pt idx="7">
                  <c:v>0.06</c:v>
                </c:pt>
                <c:pt idx="8">
                  <c:v>#N/A</c:v>
                </c:pt>
                <c:pt idx="9">
                  <c:v>0</c:v>
                </c:pt>
              </c:numCache>
            </c:numRef>
          </c:val>
          <c:extLst>
            <c:ext xmlns:c16="http://schemas.microsoft.com/office/drawing/2014/chart" uri="{C3380CC4-5D6E-409C-BE32-E72D297353CC}">
              <c16:uniqueId val="{00000000-5A96-427A-B107-8CDB999A0A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96-427A-B107-8CDB999A0ABD}"/>
            </c:ext>
          </c:extLst>
        </c:ser>
        <c:ser>
          <c:idx val="2"/>
          <c:order val="2"/>
          <c:tx>
            <c:strRef>
              <c:f>データシート!$A$29</c:f>
              <c:strCache>
                <c:ptCount val="1"/>
                <c:pt idx="0">
                  <c:v>垂水市地方卸売市場特別会計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5A96-427A-B107-8CDB999A0ABD}"/>
            </c:ext>
          </c:extLst>
        </c:ser>
        <c:ser>
          <c:idx val="3"/>
          <c:order val="3"/>
          <c:tx>
            <c:strRef>
              <c:f>データシート!$A$30</c:f>
              <c:strCache>
                <c:ptCount val="1"/>
                <c:pt idx="0">
                  <c:v>垂水市国民健康保険特別会計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0.18</c:v>
                </c:pt>
                <c:pt idx="4">
                  <c:v>#N/A</c:v>
                </c:pt>
                <c:pt idx="5">
                  <c:v>0.21</c:v>
                </c:pt>
                <c:pt idx="6">
                  <c:v>#N/A</c:v>
                </c:pt>
                <c:pt idx="7">
                  <c:v>0.08</c:v>
                </c:pt>
                <c:pt idx="8">
                  <c:v>#N/A</c:v>
                </c:pt>
                <c:pt idx="9">
                  <c:v>0.03</c:v>
                </c:pt>
              </c:numCache>
            </c:numRef>
          </c:val>
          <c:extLst>
            <c:ext xmlns:c16="http://schemas.microsoft.com/office/drawing/2014/chart" uri="{C3380CC4-5D6E-409C-BE32-E72D297353CC}">
              <c16:uniqueId val="{00000003-5A96-427A-B107-8CDB999A0ABD}"/>
            </c:ext>
          </c:extLst>
        </c:ser>
        <c:ser>
          <c:idx val="4"/>
          <c:order val="4"/>
          <c:tx>
            <c:strRef>
              <c:f>データシート!$A$31</c:f>
              <c:strCache>
                <c:ptCount val="1"/>
                <c:pt idx="0">
                  <c:v>垂水市漁業集落排水処理施設事業会計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4-5A96-427A-B107-8CDB999A0ABD}"/>
            </c:ext>
          </c:extLst>
        </c:ser>
        <c:ser>
          <c:idx val="5"/>
          <c:order val="5"/>
          <c:tx>
            <c:strRef>
              <c:f>データシート!$A$32</c:f>
              <c:strCache>
                <c:ptCount val="1"/>
                <c:pt idx="0">
                  <c:v>垂水市交通災害共済特別会計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c:v>
                </c:pt>
                <c:pt idx="6">
                  <c:v>#N/A</c:v>
                </c:pt>
                <c:pt idx="7">
                  <c:v>0.12</c:v>
                </c:pt>
                <c:pt idx="8">
                  <c:v>#N/A</c:v>
                </c:pt>
                <c:pt idx="9">
                  <c:v>0.12</c:v>
                </c:pt>
              </c:numCache>
            </c:numRef>
          </c:val>
          <c:extLst>
            <c:ext xmlns:c16="http://schemas.microsoft.com/office/drawing/2014/chart" uri="{C3380CC4-5D6E-409C-BE32-E72D297353CC}">
              <c16:uniqueId val="{00000005-5A96-427A-B107-8CDB999A0ABD}"/>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1.83</c:v>
                </c:pt>
                <c:pt idx="2">
                  <c:v>#N/A</c:v>
                </c:pt>
                <c:pt idx="3">
                  <c:v>3</c:v>
                </c:pt>
                <c:pt idx="4">
                  <c:v>#N/A</c:v>
                </c:pt>
                <c:pt idx="5">
                  <c:v>3.27</c:v>
                </c:pt>
                <c:pt idx="6">
                  <c:v>#N/A</c:v>
                </c:pt>
                <c:pt idx="7">
                  <c:v>1.88</c:v>
                </c:pt>
                <c:pt idx="8">
                  <c:v>#N/A</c:v>
                </c:pt>
                <c:pt idx="9">
                  <c:v>1.4</c:v>
                </c:pt>
              </c:numCache>
            </c:numRef>
          </c:val>
          <c:extLst>
            <c:ext xmlns:c16="http://schemas.microsoft.com/office/drawing/2014/chart" uri="{C3380CC4-5D6E-409C-BE32-E72D297353CC}">
              <c16:uniqueId val="{00000006-5A96-427A-B107-8CDB999A0AB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5.0599999999999996</c:v>
                </c:pt>
                <c:pt idx="2">
                  <c:v>#N/A</c:v>
                </c:pt>
                <c:pt idx="3">
                  <c:v>7.53</c:v>
                </c:pt>
                <c:pt idx="4">
                  <c:v>#N/A</c:v>
                </c:pt>
                <c:pt idx="5">
                  <c:v>7.52</c:v>
                </c:pt>
                <c:pt idx="6">
                  <c:v>#N/A</c:v>
                </c:pt>
                <c:pt idx="7">
                  <c:v>7.76</c:v>
                </c:pt>
                <c:pt idx="8">
                  <c:v>#N/A</c:v>
                </c:pt>
                <c:pt idx="9">
                  <c:v>5.82</c:v>
                </c:pt>
              </c:numCache>
            </c:numRef>
          </c:val>
          <c:extLst>
            <c:ext xmlns:c16="http://schemas.microsoft.com/office/drawing/2014/chart" uri="{C3380CC4-5D6E-409C-BE32-E72D297353CC}">
              <c16:uniqueId val="{00000007-5A96-427A-B107-8CDB999A0ABD}"/>
            </c:ext>
          </c:extLst>
        </c:ser>
        <c:ser>
          <c:idx val="8"/>
          <c:order val="8"/>
          <c:tx>
            <c:strRef>
              <c:f>データシート!$A$35</c:f>
              <c:strCache>
                <c:ptCount val="1"/>
                <c:pt idx="0">
                  <c:v>垂水市病院事業会計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6.89</c:v>
                </c:pt>
                <c:pt idx="2">
                  <c:v>#N/A</c:v>
                </c:pt>
                <c:pt idx="3">
                  <c:v>7.15</c:v>
                </c:pt>
                <c:pt idx="4">
                  <c:v>#N/A</c:v>
                </c:pt>
                <c:pt idx="5">
                  <c:v>9.31</c:v>
                </c:pt>
                <c:pt idx="6">
                  <c:v>#N/A</c:v>
                </c:pt>
                <c:pt idx="7">
                  <c:v>8</c:v>
                </c:pt>
                <c:pt idx="8">
                  <c:v>#N/A</c:v>
                </c:pt>
                <c:pt idx="9">
                  <c:v>5.98</c:v>
                </c:pt>
              </c:numCache>
            </c:numRef>
          </c:val>
          <c:extLst>
            <c:ext xmlns:c16="http://schemas.microsoft.com/office/drawing/2014/chart" uri="{C3380CC4-5D6E-409C-BE32-E72D297353CC}">
              <c16:uniqueId val="{00000008-5A96-427A-B107-8CDB999A0ABD}"/>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10.130000000000001</c:v>
                </c:pt>
                <c:pt idx="2">
                  <c:v>#N/A</c:v>
                </c:pt>
                <c:pt idx="3">
                  <c:v>9.14</c:v>
                </c:pt>
                <c:pt idx="4">
                  <c:v>#N/A</c:v>
                </c:pt>
                <c:pt idx="5">
                  <c:v>9.34</c:v>
                </c:pt>
                <c:pt idx="6">
                  <c:v>#N/A</c:v>
                </c:pt>
                <c:pt idx="7">
                  <c:v>8.84</c:v>
                </c:pt>
                <c:pt idx="8">
                  <c:v>#N/A</c:v>
                </c:pt>
                <c:pt idx="9">
                  <c:v>8.39</c:v>
                </c:pt>
              </c:numCache>
            </c:numRef>
          </c:val>
          <c:extLst>
            <c:ext xmlns:c16="http://schemas.microsoft.com/office/drawing/2014/chart" uri="{C3380CC4-5D6E-409C-BE32-E72D297353CC}">
              <c16:uniqueId val="{00000009-5A96-427A-B107-8CDB999A0A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772</c:v>
                </c:pt>
                <c:pt idx="5">
                  <c:v>835</c:v>
                </c:pt>
                <c:pt idx="8">
                  <c:v>798</c:v>
                </c:pt>
                <c:pt idx="11">
                  <c:v>792</c:v>
                </c:pt>
                <c:pt idx="14">
                  <c:v>788</c:v>
                </c:pt>
              </c:numCache>
            </c:numRef>
          </c:val>
          <c:extLst>
            <c:ext xmlns:c16="http://schemas.microsoft.com/office/drawing/2014/chart" uri="{C3380CC4-5D6E-409C-BE32-E72D297353CC}">
              <c16:uniqueId val="{00000000-FF9F-4984-8053-3496D20932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9F-4984-8053-3496D20932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2-FF9F-4984-8053-3496D20932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40</c:v>
                </c:pt>
                <c:pt idx="6">
                  <c:v>33</c:v>
                </c:pt>
                <c:pt idx="9">
                  <c:v>1</c:v>
                </c:pt>
                <c:pt idx="12">
                  <c:v>1</c:v>
                </c:pt>
              </c:numCache>
            </c:numRef>
          </c:val>
          <c:extLst>
            <c:ext xmlns:c16="http://schemas.microsoft.com/office/drawing/2014/chart" uri="{C3380CC4-5D6E-409C-BE32-E72D297353CC}">
              <c16:uniqueId val="{00000003-FF9F-4984-8053-3496D20932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139</c:v>
                </c:pt>
                <c:pt idx="3">
                  <c:v>161</c:v>
                </c:pt>
                <c:pt idx="6">
                  <c:v>144</c:v>
                </c:pt>
                <c:pt idx="9">
                  <c:v>140</c:v>
                </c:pt>
                <c:pt idx="12">
                  <c:v>122</c:v>
                </c:pt>
              </c:numCache>
            </c:numRef>
          </c:val>
          <c:extLst>
            <c:ext xmlns:c16="http://schemas.microsoft.com/office/drawing/2014/chart" uri="{C3380CC4-5D6E-409C-BE32-E72D297353CC}">
              <c16:uniqueId val="{00000004-FF9F-4984-8053-3496D20932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F-4984-8053-3496D20932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9F-4984-8053-3496D20932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913</c:v>
                </c:pt>
                <c:pt idx="3">
                  <c:v>1079</c:v>
                </c:pt>
                <c:pt idx="6">
                  <c:v>1076</c:v>
                </c:pt>
                <c:pt idx="9">
                  <c:v>1061</c:v>
                </c:pt>
                <c:pt idx="12">
                  <c:v>1052</c:v>
                </c:pt>
              </c:numCache>
            </c:numRef>
          </c:val>
          <c:extLst>
            <c:ext xmlns:c16="http://schemas.microsoft.com/office/drawing/2014/chart" uri="{C3380CC4-5D6E-409C-BE32-E72D297353CC}">
              <c16:uniqueId val="{00000007-FF9F-4984-8053-3496D20932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339</c:v>
                </c:pt>
                <c:pt idx="2">
                  <c:v>#N/A</c:v>
                </c:pt>
                <c:pt idx="3">
                  <c:v>#N/A</c:v>
                </c:pt>
                <c:pt idx="4">
                  <c:v>465</c:v>
                </c:pt>
                <c:pt idx="5">
                  <c:v>#N/A</c:v>
                </c:pt>
                <c:pt idx="6">
                  <c:v>#N/A</c:v>
                </c:pt>
                <c:pt idx="7">
                  <c:v>475</c:v>
                </c:pt>
                <c:pt idx="8">
                  <c:v>#N/A</c:v>
                </c:pt>
                <c:pt idx="9">
                  <c:v>#N/A</c:v>
                </c:pt>
                <c:pt idx="10">
                  <c:v>430</c:v>
                </c:pt>
                <c:pt idx="11">
                  <c:v>#N/A</c:v>
                </c:pt>
                <c:pt idx="12">
                  <c:v>#N/A</c:v>
                </c:pt>
                <c:pt idx="13">
                  <c:v>407</c:v>
                </c:pt>
                <c:pt idx="14">
                  <c:v>#N/A</c:v>
                </c:pt>
              </c:numCache>
            </c:numRef>
          </c:val>
          <c:smooth val="0"/>
          <c:extLst>
            <c:ext xmlns:c16="http://schemas.microsoft.com/office/drawing/2014/chart" uri="{C3380CC4-5D6E-409C-BE32-E72D297353CC}">
              <c16:uniqueId val="{00000008-FF9F-4984-8053-3496D20932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7395</c:v>
                </c:pt>
                <c:pt idx="5">
                  <c:v>7286</c:v>
                </c:pt>
                <c:pt idx="8">
                  <c:v>6750</c:v>
                </c:pt>
                <c:pt idx="11">
                  <c:v>6721</c:v>
                </c:pt>
                <c:pt idx="14">
                  <c:v>6391</c:v>
                </c:pt>
              </c:numCache>
            </c:numRef>
          </c:val>
          <c:extLst>
            <c:ext xmlns:c16="http://schemas.microsoft.com/office/drawing/2014/chart" uri="{C3380CC4-5D6E-409C-BE32-E72D297353CC}">
              <c16:uniqueId val="{00000000-54DA-4AA8-A5C3-3274051DC3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4DA-4AA8-A5C3-3274051DC3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4494</c:v>
                </c:pt>
                <c:pt idx="5">
                  <c:v>5141</c:v>
                </c:pt>
                <c:pt idx="8">
                  <c:v>5630</c:v>
                </c:pt>
                <c:pt idx="11">
                  <c:v>6061</c:v>
                </c:pt>
                <c:pt idx="14">
                  <c:v>6550</c:v>
                </c:pt>
              </c:numCache>
            </c:numRef>
          </c:val>
          <c:extLst>
            <c:ext xmlns:c16="http://schemas.microsoft.com/office/drawing/2014/chart" uri="{C3380CC4-5D6E-409C-BE32-E72D297353CC}">
              <c16:uniqueId val="{00000002-54DA-4AA8-A5C3-3274051DC3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DA-4AA8-A5C3-3274051DC3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DA-4AA8-A5C3-3274051DC3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377</c:v>
                </c:pt>
                <c:pt idx="3">
                  <c:v>308</c:v>
                </c:pt>
                <c:pt idx="6">
                  <c:v>253</c:v>
                </c:pt>
                <c:pt idx="9">
                  <c:v>246</c:v>
                </c:pt>
                <c:pt idx="12">
                  <c:v>240</c:v>
                </c:pt>
              </c:numCache>
            </c:numRef>
          </c:val>
          <c:extLst>
            <c:ext xmlns:c16="http://schemas.microsoft.com/office/drawing/2014/chart" uri="{C3380CC4-5D6E-409C-BE32-E72D297353CC}">
              <c16:uniqueId val="{00000005-54DA-4AA8-A5C3-3274051DC3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1129</c:v>
                </c:pt>
                <c:pt idx="3">
                  <c:v>1064</c:v>
                </c:pt>
                <c:pt idx="6">
                  <c:v>1107</c:v>
                </c:pt>
                <c:pt idx="9">
                  <c:v>1147</c:v>
                </c:pt>
                <c:pt idx="12">
                  <c:v>1192</c:v>
                </c:pt>
              </c:numCache>
            </c:numRef>
          </c:val>
          <c:extLst>
            <c:ext xmlns:c16="http://schemas.microsoft.com/office/drawing/2014/chart" uri="{C3380CC4-5D6E-409C-BE32-E72D297353CC}">
              <c16:uniqueId val="{00000006-54DA-4AA8-A5C3-3274051DC3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c:v>
                </c:pt>
                <c:pt idx="3">
                  <c:v>35</c:v>
                </c:pt>
                <c:pt idx="6">
                  <c:v>3</c:v>
                </c:pt>
                <c:pt idx="9">
                  <c:v>3</c:v>
                </c:pt>
                <c:pt idx="12">
                  <c:v>5</c:v>
                </c:pt>
              </c:numCache>
            </c:numRef>
          </c:val>
          <c:extLst>
            <c:ext xmlns:c16="http://schemas.microsoft.com/office/drawing/2014/chart" uri="{C3380CC4-5D6E-409C-BE32-E72D297353CC}">
              <c16:uniqueId val="{00000007-54DA-4AA8-A5C3-3274051DC3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1421</c:v>
                </c:pt>
                <c:pt idx="3">
                  <c:v>1336</c:v>
                </c:pt>
                <c:pt idx="6">
                  <c:v>1198</c:v>
                </c:pt>
                <c:pt idx="9">
                  <c:v>960</c:v>
                </c:pt>
                <c:pt idx="12">
                  <c:v>639</c:v>
                </c:pt>
              </c:numCache>
            </c:numRef>
          </c:val>
          <c:extLst>
            <c:ext xmlns:c16="http://schemas.microsoft.com/office/drawing/2014/chart" uri="{C3380CC4-5D6E-409C-BE32-E72D297353CC}">
              <c16:uniqueId val="{00000008-54DA-4AA8-A5C3-3274051DC3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239</c:v>
                </c:pt>
                <c:pt idx="3">
                  <c:v>220</c:v>
                </c:pt>
                <c:pt idx="6">
                  <c:v>201</c:v>
                </c:pt>
                <c:pt idx="9">
                  <c:v>182</c:v>
                </c:pt>
                <c:pt idx="12">
                  <c:v>163</c:v>
                </c:pt>
              </c:numCache>
            </c:numRef>
          </c:val>
          <c:extLst>
            <c:ext xmlns:c16="http://schemas.microsoft.com/office/drawing/2014/chart" uri="{C3380CC4-5D6E-409C-BE32-E72D297353CC}">
              <c16:uniqueId val="{00000009-54DA-4AA8-A5C3-3274051DC3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9860</c:v>
                </c:pt>
                <c:pt idx="3">
                  <c:v>9410</c:v>
                </c:pt>
                <c:pt idx="6">
                  <c:v>8975</c:v>
                </c:pt>
                <c:pt idx="9">
                  <c:v>8616</c:v>
                </c:pt>
                <c:pt idx="12">
                  <c:v>8291</c:v>
                </c:pt>
              </c:numCache>
            </c:numRef>
          </c:val>
          <c:extLst>
            <c:ext xmlns:c16="http://schemas.microsoft.com/office/drawing/2014/chart" uri="{C3380CC4-5D6E-409C-BE32-E72D297353CC}">
              <c16:uniqueId val="{0000000A-54DA-4AA8-A5C3-3274051DC3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1211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DA-4AA8-A5C3-3274051DC3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1730</c:v>
                </c:pt>
                <c:pt idx="1">
                  <c:v>1592</c:v>
                </c:pt>
                <c:pt idx="2">
                  <c:v>1772</c:v>
                </c:pt>
              </c:numCache>
            </c:numRef>
          </c:val>
          <c:extLst>
            <c:ext xmlns:c16="http://schemas.microsoft.com/office/drawing/2014/chart" uri="{C3380CC4-5D6E-409C-BE32-E72D297353CC}">
              <c16:uniqueId val="{00000000-B79C-42F8-BC7F-A7961AEA68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c:v>
                </c:pt>
                <c:pt idx="1">
                  <c:v>249</c:v>
                </c:pt>
                <c:pt idx="2">
                  <c:v>275</c:v>
                </c:pt>
              </c:numCache>
            </c:numRef>
          </c:val>
          <c:extLst>
            <c:ext xmlns:c16="http://schemas.microsoft.com/office/drawing/2014/chart" uri="{C3380CC4-5D6E-409C-BE32-E72D297353CC}">
              <c16:uniqueId val="{00000001-B79C-42F8-BC7F-A7961AEA68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3333</c:v>
                </c:pt>
                <c:pt idx="1">
                  <c:v>3820</c:v>
                </c:pt>
                <c:pt idx="2">
                  <c:v>4075</c:v>
                </c:pt>
              </c:numCache>
            </c:numRef>
          </c:val>
          <c:extLst>
            <c:ext xmlns:c16="http://schemas.microsoft.com/office/drawing/2014/chart" uri="{C3380CC4-5D6E-409C-BE32-E72D297353CC}">
              <c16:uniqueId val="{00000002-B79C-42F8-BC7F-A7961AEA68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令和６年度の元利償還金は、前年度に小中学校の大規模改造事業や平成</a:t>
          </a:r>
          <a:r>
            <a:rPr kumimoji="1" lang="en-US" altLang="ja-JP" sz="1100">
              <a:solidFill>
                <a:schemeClr val="tx1"/>
              </a:solidFill>
              <a:latin typeface="ＭＳ ゴシック" pitchFamily="49" charset="-128"/>
              <a:ea typeface="ＭＳ ゴシック" pitchFamily="49" charset="-128"/>
            </a:rPr>
            <a:t>15</a:t>
          </a:r>
          <a:r>
            <a:rPr kumimoji="1" lang="ja-JP" altLang="en-US" sz="1100">
              <a:solidFill>
                <a:schemeClr val="tx1"/>
              </a:solidFill>
              <a:latin typeface="ＭＳ ゴシック" pitchFamily="49" charset="-128"/>
              <a:ea typeface="ＭＳ ゴシック" pitchFamily="49" charset="-128"/>
            </a:rPr>
            <a:t>年度臨時財政対策債などの償還が終了したことで減少している。</a:t>
          </a:r>
          <a:br>
            <a:rPr kumimoji="1" lang="ja-JP" altLang="en-US" sz="1100">
              <a:solidFill>
                <a:schemeClr val="tx1"/>
              </a:solidFill>
              <a:latin typeface="ＭＳ ゴシック" pitchFamily="49" charset="-128"/>
              <a:ea typeface="ＭＳ ゴシック" pitchFamily="49" charset="-128"/>
            </a:rPr>
          </a:br>
          <a:r>
            <a:rPr kumimoji="1" lang="ja-JP" altLang="en-US" sz="1100">
              <a:latin typeface="ＭＳ ゴシック" pitchFamily="49" charset="-128"/>
              <a:ea typeface="ＭＳ ゴシック" pitchFamily="49" charset="-128"/>
            </a:rPr>
            <a:t>　公営企業債の元利償還金に対する繰入金は、病院事業会計への準元利償還金算入額が減少したため、前年度より減少している。</a:t>
          </a:r>
        </a:p>
        <a:p>
          <a:r>
            <a:rPr kumimoji="1" lang="ja-JP" altLang="en-US" sz="1100">
              <a:latin typeface="ＭＳ ゴシック" pitchFamily="49" charset="-128"/>
              <a:ea typeface="ＭＳ ゴシック" pitchFamily="49" charset="-128"/>
            </a:rPr>
            <a:t>　債務負担行為に基づく支出額は、南の拠点（道の駅たるみずはまびら）整備事業に係る</a:t>
          </a:r>
          <a:r>
            <a:rPr kumimoji="1" lang="en-US" altLang="ja-JP" sz="1100">
              <a:latin typeface="ＭＳ ゴシック" pitchFamily="49" charset="-128"/>
              <a:ea typeface="ＭＳ ゴシック" pitchFamily="49" charset="-128"/>
            </a:rPr>
            <a:t>PFI</a:t>
          </a:r>
          <a:r>
            <a:rPr kumimoji="1" lang="ja-JP" altLang="en-US" sz="1100">
              <a:latin typeface="ＭＳ ゴシック" pitchFamily="49" charset="-128"/>
              <a:ea typeface="ＭＳ ゴシック" pitchFamily="49" charset="-128"/>
            </a:rPr>
            <a:t>事業負担金が平成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年度途中より発生している。</a:t>
          </a:r>
        </a:p>
        <a:p>
          <a:r>
            <a:rPr kumimoji="1" lang="ja-JP" altLang="en-US" sz="1100">
              <a:latin typeface="ＭＳ ゴシック" pitchFamily="49" charset="-128"/>
              <a:ea typeface="ＭＳ ゴシック" pitchFamily="49" charset="-128"/>
            </a:rPr>
            <a:t>　算入公債費等は、財政改革プログラムに基づく市債発行額抑制により減少傾向にある。</a:t>
          </a:r>
        </a:p>
        <a:p>
          <a:r>
            <a:rPr kumimoji="1" lang="ja-JP" altLang="en-US" sz="1100">
              <a:latin typeface="ＭＳ ゴシック" pitchFamily="49" charset="-128"/>
              <a:ea typeface="ＭＳ ゴシック" pitchFamily="49" charset="-128"/>
            </a:rPr>
            <a:t>　実質公債費比率は年々減少しているが、今後も基金の有効活用や交付税措置のある有利な起債を活用していくことで財政健全化を図る。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減債基金残高のうち、実質公債費比率の算定に用いる満期一括償還地方債の償還の財源に係るものは積み立てていない。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地方債残高が減少したことや公営企業債等繰入見込額等が減少したことにより、令和３年度以降の将来負担比率はマイナス値である。</a:t>
          </a:r>
        </a:p>
        <a:p>
          <a:r>
            <a:rPr kumimoji="1" lang="ja-JP" altLang="en-US" sz="1200">
              <a:latin typeface="ＭＳ ゴシック" pitchFamily="49" charset="-128"/>
              <a:ea typeface="ＭＳ ゴシック" pitchFamily="49" charset="-128"/>
            </a:rPr>
            <a:t>　令和６年度の将来負担額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は、退職手当負担見込額が前年度から増加しているが、地方債の現在高や公営企業債等繰入見込額等が減少したことにより総額は減少している。充当可能財源等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は、財政調整基金の取崩しを行っているものの、ふるさと応援基金や市有施設整備基金の積立額が増加したことにより総額が増加している。</a:t>
          </a:r>
        </a:p>
        <a:p>
          <a:r>
            <a:rPr kumimoji="1" lang="ja-JP" altLang="en-US" sz="1200">
              <a:latin typeface="ＭＳ ゴシック" pitchFamily="49" charset="-128"/>
              <a:ea typeface="ＭＳ ゴシック" pitchFamily="49" charset="-128"/>
            </a:rPr>
            <a:t>　今後も大規模事業による基金取崩しや公共施設等の長寿命化事業による起債借入額の増加が見込まれるため、基金を積極的に積み立てるとともに、交付税措置のある有利な起債を活用していくことで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全基金の総額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6,122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b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ふるさと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納税制度の寄附額が増加したことによるふるさと応援基金の増が主な要因である。</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大規模な災害等に備えて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の基金残高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維持する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新規の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積立は行わず、現状の額を維持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うち市有施設整備基金は、公共施設の長寿命化対策に備えて継続的に積み立てる。また、ふるさと応援基金は原則として前年度の寄附額の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を事業へ充当し、残高が過大にならないよう計画的かつ有効に活用する。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市有施設整備基金・・・・・・・・・・・・・庁舎などの大規模な市有施設の整備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ふるさと応援基金・・・・・・・・・・・・・ふるさと応援基金充当事業（寄附者からの寄附目的に沿って事業実施）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潮彩町排水処理施設整備基金・・・・・・・・垂水市潮彩町の排水処理施設の管理、運営等に使用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　地域福祉基金・・・・・・・・・・・・・・・福祉関連事業の補助金に使用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　垂水市森林環境譲与税基金・・・・・・・・・森林環境の保全に関する施策、適切な森林整備</a:t>
          </a: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市有施設整備基金・・・・・・・・・・・・・庁舎整備に備え、優先的に積立を行ったことによる増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ふるさと応援基金・・・・・・・・・・・・・ふるさと納税制度による寄附額の増</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潮彩町排水処理施設整備基金・・・・・・・・管渠の調査や修繕を行ったことによる減</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　垂水市森林環境譲与税基金・・・・・・・・・森林整備等を目的とした積立てを行ったことによる増</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市有施設整備基金は、公共施設の長寿命化対策に備えて継続的に積立を行う。また、ふるさと応援基金は、原則として前年度の寄附額の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を事業へ充当し、残高が過大にならないよう計画的かつ有効に活用する。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百万円であるが、取崩し額を上回る積立を行ったため、前年度と比べて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過去の災害時の実績をもとに１回の災害復旧費を５億円とし、３回分を維持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市県民税の個人の均等割、所得割は定額減税の影響により大幅に減少したが、法人税は物価高騰の影響もあり前年度と同水準となった。固定資産税は太陽光発電施設等の償却資産が発生したことにより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人口減少及び全国平均を上回る高齢化率（令和５年度末</a:t>
          </a:r>
          <a:r>
            <a:rPr kumimoji="1" lang="en-US" altLang="ja-JP" sz="1300">
              <a:latin typeface="ＭＳ Ｐゴシック" panose="020B0600070205080204" pitchFamily="50" charset="-128"/>
              <a:ea typeface="ＭＳ Ｐゴシック" panose="020B0600070205080204" pitchFamily="50" charset="-128"/>
            </a:rPr>
            <a:t>46.03</a:t>
          </a:r>
          <a:r>
            <a:rPr kumimoji="1" lang="ja-JP" altLang="en-US" sz="1300">
              <a:latin typeface="ＭＳ Ｐゴシック" panose="020B0600070205080204" pitchFamily="50" charset="-128"/>
              <a:ea typeface="ＭＳ Ｐゴシック" panose="020B0600070205080204" pitchFamily="50" charset="-128"/>
            </a:rPr>
            <a:t>％）に加え、近年は公共施設の老朽化に伴う維持費等が増加傾向にあるため、引き続き歳入確保と歳出削減に努め、財政基盤の強化を図る。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歳入における地方税の減少、歳出における人件費や物件費の増加により、経常収支比率は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今後も自主財源の確保に努めるとともに、地方債の発行抑制による公債費の縮減等により経常経費の節減を図る。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63319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687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165826</xdr:rowOff>
    </xdr:from>
    <xdr:to>
      <xdr:col>19</xdr:col>
      <xdr:colOff>133350</xdr:colOff>
      <xdr:row>60</xdr:row>
      <xdr:rowOff>59872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81376"/>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117566</xdr:rowOff>
    </xdr:from>
    <xdr:to>
      <xdr:col>15</xdr:col>
      <xdr:colOff>82550</xdr:colOff>
      <xdr:row>59</xdr:row>
      <xdr:rowOff>165826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331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33116"/>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12519</xdr:rowOff>
    </xdr:from>
    <xdr:to>
      <xdr:col>23</xdr:col>
      <xdr:colOff>184150</xdr:colOff>
      <xdr:row>60</xdr:row>
      <xdr:rowOff>114119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29046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115026</xdr:rowOff>
    </xdr:from>
    <xdr:to>
      <xdr:col>15</xdr:col>
      <xdr:colOff>133350</xdr:colOff>
      <xdr:row>60</xdr:row>
      <xdr:rowOff>45176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55353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66766</xdr:rowOff>
    </xdr:from>
    <xdr:to>
      <xdr:col>11</xdr:col>
      <xdr:colOff>82550</xdr:colOff>
      <xdr:row>59</xdr:row>
      <xdr:rowOff>168366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153143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人件費は職員の給与引上げ等により増加しており、物件費は物価高騰による各委託料の増に加え、情報システム標準化に伴う環境構築</a:t>
          </a:r>
          <a:r>
            <a:rPr kumimoji="1" lang="ja-JP" altLang="en-US" sz="1300">
              <a:latin typeface="ＭＳ Ｐゴシック" panose="020B0600070205080204" pitchFamily="50" charset="-128"/>
              <a:ea typeface="ＭＳ Ｐゴシック" panose="020B0600070205080204" pitchFamily="50" charset="-128"/>
            </a:rPr>
            <a:t>やふるさと納税制度事業、消防・救急デジタル無線設備強化事業に係る委託料が増加している。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今後も給与改定や物価高騰を見据えながら事務事業を精査し、経常経費の節減を図る。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55775</xdr:rowOff>
    </xdr:from>
    <xdr:to>
      <xdr:col>23</xdr:col>
      <xdr:colOff>133350</xdr:colOff>
      <xdr:row>81</xdr:row>
      <xdr:rowOff>64584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3225"/>
          <a:ext cx="8382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52696</xdr:rowOff>
    </xdr:from>
    <xdr:to>
      <xdr:col>19</xdr:col>
      <xdr:colOff>133350</xdr:colOff>
      <xdr:row>81</xdr:row>
      <xdr:rowOff>55775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0146"/>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49732</xdr:rowOff>
    </xdr:from>
    <xdr:to>
      <xdr:col>15</xdr:col>
      <xdr:colOff>82550</xdr:colOff>
      <xdr:row>81</xdr:row>
      <xdr:rowOff>52696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182"/>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49732</xdr:rowOff>
    </xdr:from>
    <xdr:to>
      <xdr:col>11</xdr:col>
      <xdr:colOff>31750</xdr:colOff>
      <xdr:row>81</xdr:row>
      <xdr:rowOff>51791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37182"/>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13784</xdr:rowOff>
    </xdr:from>
    <xdr:to>
      <xdr:col>23</xdr:col>
      <xdr:colOff>184150</xdr:colOff>
      <xdr:row>81</xdr:row>
      <xdr:rowOff>115384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62061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4975</xdr:rowOff>
    </xdr:from>
    <xdr:to>
      <xdr:col>19</xdr:col>
      <xdr:colOff>184150</xdr:colOff>
      <xdr:row>81</xdr:row>
      <xdr:rowOff>106575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91352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8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1896</xdr:rowOff>
    </xdr:from>
    <xdr:to>
      <xdr:col>15</xdr:col>
      <xdr:colOff>133350</xdr:colOff>
      <xdr:row>81</xdr:row>
      <xdr:rowOff>103496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88273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170382</xdr:rowOff>
    </xdr:from>
    <xdr:to>
      <xdr:col>11</xdr:col>
      <xdr:colOff>82550</xdr:colOff>
      <xdr:row>81</xdr:row>
      <xdr:rowOff>100532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85309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991</xdr:rowOff>
    </xdr:from>
    <xdr:to>
      <xdr:col>7</xdr:col>
      <xdr:colOff>31750</xdr:colOff>
      <xdr:row>81</xdr:row>
      <xdr:rowOff>102591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87368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本市のラスパイレス指数は類似団体平均値よりも低いが、これは本市の採用試験が初級（高卒程度）のみであるため初任給が低いことと新規採用者の年齢層が高いことが主な要因である。</a:t>
          </a:r>
          <a:br>
            <a:rPr kumimoji="1" lang="en-US" altLang="ja-JP"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今後も職員の給与は国家公務員の給与制度に準拠し、適正な支出に努める。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1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167821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981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本市は消防本部を単独で運営しているため職員数に消防職が含まれていることと人口が減少していることにより、人口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人当たりの職員数が類似団体と比較して多くなっている。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職員数については、定員適正化計画に基づき平成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年間で職員数を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人削減（</a:t>
          </a:r>
          <a:r>
            <a:rPr kumimoji="1" lang="en-US" altLang="ja-JP" sz="1300">
              <a:solidFill>
                <a:schemeClr val="tx1"/>
              </a:solidFill>
              <a:latin typeface="ＭＳ Ｐゴシック" panose="020B0600070205080204" pitchFamily="50" charset="-128"/>
              <a:ea typeface="ＭＳ Ｐゴシック" panose="020B0600070205080204" pitchFamily="50" charset="-128"/>
            </a:rPr>
            <a:t>285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235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人）し、平成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年度以降も最終年度の職員数（</a:t>
          </a:r>
          <a:r>
            <a:rPr kumimoji="1" lang="en-US" altLang="ja-JP" sz="1300">
              <a:solidFill>
                <a:schemeClr val="tx1"/>
              </a:solidFill>
              <a:latin typeface="ＭＳ Ｐゴシック" panose="020B0600070205080204" pitchFamily="50" charset="-128"/>
              <a:ea typeface="ＭＳ Ｐゴシック" panose="020B0600070205080204" pitchFamily="50" charset="-128"/>
            </a:rPr>
            <a:t>235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人）を維持してきたが、令和５年度以降は多様化する市民ニーズや新たな事務事業、また定年延長制度に柔軟に対応するため、毎年度定員を見直すこととしている。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37084</xdr:rowOff>
    </xdr:from>
    <xdr:to>
      <xdr:col>81</xdr:col>
      <xdr:colOff>44450</xdr:colOff>
      <xdr:row>63</xdr:row>
      <xdr:rowOff>101431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38434"/>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8932</xdr:rowOff>
    </xdr:from>
    <xdr:to>
      <xdr:col>77</xdr:col>
      <xdr:colOff>44450</xdr:colOff>
      <xdr:row>63</xdr:row>
      <xdr:rowOff>37084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1028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152231</xdr:rowOff>
    </xdr:from>
    <xdr:to>
      <xdr:col>72</xdr:col>
      <xdr:colOff>203200</xdr:colOff>
      <xdr:row>63</xdr:row>
      <xdr:rowOff>8932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82131"/>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118449</xdr:rowOff>
    </xdr:from>
    <xdr:to>
      <xdr:col>68</xdr:col>
      <xdr:colOff>152400</xdr:colOff>
      <xdr:row>62</xdr:row>
      <xdr:rowOff>152231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483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50631</xdr:rowOff>
    </xdr:from>
    <xdr:to>
      <xdr:col>81</xdr:col>
      <xdr:colOff>95250</xdr:colOff>
      <xdr:row>63</xdr:row>
      <xdr:rowOff>152231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22708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157734</xdr:rowOff>
    </xdr:from>
    <xdr:to>
      <xdr:col>77</xdr:col>
      <xdr:colOff>95250</xdr:colOff>
      <xdr:row>63</xdr:row>
      <xdr:rowOff>87884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72661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129582</xdr:rowOff>
    </xdr:from>
    <xdr:to>
      <xdr:col>73</xdr:col>
      <xdr:colOff>44450</xdr:colOff>
      <xdr:row>63</xdr:row>
      <xdr:rowOff>59732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44509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4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101431</xdr:rowOff>
    </xdr:from>
    <xdr:to>
      <xdr:col>68</xdr:col>
      <xdr:colOff>203200</xdr:colOff>
      <xdr:row>63</xdr:row>
      <xdr:rowOff>31581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67649</xdr:rowOff>
    </xdr:from>
    <xdr:to>
      <xdr:col>64</xdr:col>
      <xdr:colOff>152400</xdr:colOff>
      <xdr:row>62</xdr:row>
      <xdr:rowOff>169249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財政改革プログラムを念頭に地方債の発行額を６億円以下（災害・臨時財政対策債は除く）に抑制してきたことや交付税算入率の高い有利な地方債の活用に努めているが、令和５年度以降は垂水中央運動公園改修事業や市営中之平団地建替事業等の償還が始まったことにより、類似団体内平均値を上回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今後も事業実施の必要性を見極めながら計画的な地方債発行に努めることで比率の改善を図る。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5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22013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1588"/>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7938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37</xdr:row>
      <xdr:rowOff>3916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946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地方債残高の減少や退職手当や土地開発公社の負債負担見込額の減少により、令和３年度以降、将来負担率は生じていない。</a:t>
          </a:r>
        </a:p>
        <a:p>
          <a:r>
            <a:rPr kumimoji="1" lang="ja-JP" altLang="en-US" sz="1300">
              <a:latin typeface="ＭＳ Ｐゴシック" panose="020B0600070205080204" pitchFamily="50" charset="-128"/>
              <a:ea typeface="ＭＳ Ｐゴシック" panose="020B0600070205080204" pitchFamily="50" charset="-128"/>
            </a:rPr>
            <a:t>　今後は大規模事業による基金取崩しや公共施設等の長寿命化事業等による起債借入額の増加などが見込まれるため、適正な基金残高を確保しつつ、計画的な地方債発行により財政の健全化を図る。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102023</xdr:rowOff>
    </xdr:from>
    <xdr:to>
      <xdr:col>64</xdr:col>
      <xdr:colOff>152400</xdr:colOff>
      <xdr:row>16</xdr:row>
      <xdr:rowOff>32173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42350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人事院勧告による給与改定等により、前年度より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ポイント増となった。</a:t>
          </a:r>
          <a:br>
            <a:rPr kumimoji="1" lang="en-US" altLang="ja-JP" sz="1200">
              <a:solidFill>
                <a:schemeClr val="tx1"/>
              </a:solidFill>
              <a:latin typeface="ＭＳ Ｐゴシック" panose="020B0600070205080204" pitchFamily="50" charset="-128"/>
              <a:ea typeface="ＭＳ Ｐゴシック" panose="020B0600070205080204" pitchFamily="50" charset="-128"/>
            </a:rPr>
          </a:br>
          <a:r>
            <a:rPr kumimoji="1" lang="ja-JP" altLang="en-US" sz="1200">
              <a:solidFill>
                <a:schemeClr val="tx1"/>
              </a:solidFill>
              <a:latin typeface="ＭＳ Ｐゴシック" panose="020B0600070205080204" pitchFamily="50" charset="-128"/>
              <a:ea typeface="ＭＳ Ｐゴシック" panose="020B0600070205080204" pitchFamily="50" charset="-128"/>
            </a:rPr>
            <a:t>　本市は消防本部を市単独で運営しており職員数に消防職が含まれていることから、人件費の経常収支比率が類似団体内平均値よりも高い水準にあるが、適正な給与水準と職員数を維持するよう努めており、引き続き国や地方公共団体の給与等の動向を注視し、適正な支出に努め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5842</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923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131572</xdr:rowOff>
    </xdr:from>
    <xdr:to>
      <xdr:col>19</xdr:col>
      <xdr:colOff>187325</xdr:colOff>
      <xdr:row>39</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466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131572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05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39</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055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149352</xdr:rowOff>
    </xdr:from>
    <xdr:to>
      <xdr:col>24</xdr:col>
      <xdr:colOff>76200</xdr:colOff>
      <xdr:row>39</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121429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126492</xdr:rowOff>
    </xdr:from>
    <xdr:to>
      <xdr:col>20</xdr:col>
      <xdr:colOff>38100</xdr:colOff>
      <xdr:row>39</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28194</xdr:rowOff>
    </xdr:from>
    <xdr:to>
      <xdr:col>6</xdr:col>
      <xdr:colOff>171450</xdr:colOff>
      <xdr:row>39</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物件費の経常収支比率は、平成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年度以降、類似団体内平均値を下回っている。これは財政改革プログラムに基づき事務経費の削減や施設の維持管理費の節減に取り組んできたためである。</a:t>
          </a:r>
        </a:p>
        <a:p>
          <a:r>
            <a:rPr kumimoji="1" lang="ja-JP" altLang="en-US" sz="1200">
              <a:latin typeface="ＭＳ Ｐゴシック" panose="020B0600070205080204" pitchFamily="50" charset="-128"/>
              <a:ea typeface="ＭＳ Ｐゴシック" panose="020B0600070205080204" pitchFamily="50" charset="-128"/>
            </a:rPr>
            <a:t>　近年は、自治体</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に起因する各種システム改修・導入に係る委託料やふるさと納税制度事業の役務費等の増により、物件費全体が増加傾向にある。引き続き事務事業を精査し経費節減を図る。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14</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2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物価高騰対策の給付金事業の減により、前年度より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％減となった。</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本市は独自のこども医療費助成事業や保育料減免措置等の子育て支援事業を実施していることから、扶助費は歳出全体の</a:t>
          </a:r>
          <a:r>
            <a:rPr kumimoji="1" lang="en-US" altLang="ja-JP" sz="1200">
              <a:latin typeface="ＭＳ Ｐゴシック" panose="020B0600070205080204" pitchFamily="50" charset="-128"/>
              <a:ea typeface="ＭＳ Ｐゴシック" panose="020B0600070205080204" pitchFamily="50" charset="-128"/>
            </a:rPr>
            <a:t>14.0</a:t>
          </a:r>
          <a:r>
            <a:rPr kumimoji="1" lang="ja-JP" altLang="en-US" sz="1200">
              <a:latin typeface="ＭＳ Ｐゴシック" panose="020B0600070205080204" pitchFamily="50" charset="-128"/>
              <a:ea typeface="ＭＳ Ｐゴシック" panose="020B0600070205080204" pitchFamily="50" charset="-128"/>
            </a:rPr>
            <a:t>％を占めており、扶助費の経常収支比率は類似団体内平均値よりも高い水準にある。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今後も高齢化による社会保障関連経費の増加が見込まれることから、事業内容の精査と効果の検証を行いながら適正な支出に努める。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132443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2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99785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0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その他の経常収支比率は、老人保健施設特別会計繰出金の減少や漁業集落排水処理施設特別会計の法適化に伴い、前年度より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ポイント減となった。　</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繰出金については、</a:t>
          </a:r>
          <a:r>
            <a:rPr kumimoji="1" lang="ja-JP" altLang="en-US" sz="1200">
              <a:latin typeface="ＭＳ Ｐゴシック" panose="020B0600070205080204" pitchFamily="50" charset="-128"/>
              <a:ea typeface="ＭＳ Ｐゴシック" panose="020B0600070205080204" pitchFamily="50" charset="-128"/>
            </a:rPr>
            <a:t>今後も少子高齢化により国保事業や介護保険事業の繰出金の増が見込まれることから、各事業において歳出の適正化や保険料収納率の向上も含めた歳入確保に努め、各特別会計の健全な財政運営を図ることで一般会計の支出削減につなげ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83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59</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2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ふるさと納税制度の返礼品費等の増により、前年度から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ポイント増となったが、依然として類似団体内平均値を下回っている。</a:t>
          </a:r>
        </a:p>
        <a:p>
          <a:r>
            <a:rPr kumimoji="1" lang="ja-JP" altLang="en-US" sz="1200">
              <a:latin typeface="ＭＳ Ｐゴシック" panose="020B0600070205080204" pitchFamily="50" charset="-128"/>
              <a:ea typeface="ＭＳ Ｐゴシック" panose="020B0600070205080204" pitchFamily="50" charset="-128"/>
            </a:rPr>
            <a:t>　今後は市が交付する補助金の必要性を精査し、見直しや廃止を行うことで適正な支出に努める。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888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公債費は、地方債発行額を６億円以下（災害復旧事業事業債、臨時財政対策債を除く）に抑制するよう努めているが、平成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年度に借り入れた都市公園事業等の元利償還が始まったことにより、近年は高い水準で推移している。</a:t>
          </a:r>
        </a:p>
        <a:p>
          <a:r>
            <a:rPr kumimoji="1" lang="ja-JP" altLang="en-US" sz="1200">
              <a:latin typeface="ＭＳ Ｐゴシック" panose="020B0600070205080204" pitchFamily="50" charset="-128"/>
              <a:ea typeface="ＭＳ Ｐゴシック" panose="020B0600070205080204" pitchFamily="50" charset="-128"/>
            </a:rPr>
            <a:t>　今後も引き続き事業実施の必要性を見極めながら計画的な地方債発行に努めることで比率の改善を図る。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xdr:rowOff>
    </xdr:from>
    <xdr:to>
      <xdr:col>24</xdr:col>
      <xdr:colOff>25400</xdr:colOff>
      <xdr:row>75</xdr:row>
      <xdr:rowOff>14605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19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733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63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5080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123825</xdr:rowOff>
    </xdr:from>
    <xdr:to>
      <xdr:col>24</xdr:col>
      <xdr:colOff>76200</xdr:colOff>
      <xdr:row>75</xdr:row>
      <xdr:rowOff>53975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140352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公債費以外の経常収支比率は、類似団体内平均値を下回っているものの、令和６年度は前年度より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ポイント増となった。近年は</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％台で高止まりしており、財政構造の硬直化が伺える。</a:t>
          </a:r>
        </a:p>
        <a:p>
          <a:r>
            <a:rPr kumimoji="1" lang="ja-JP" altLang="en-US" sz="1200">
              <a:latin typeface="ＭＳ Ｐゴシック" panose="020B0600070205080204" pitchFamily="50" charset="-128"/>
              <a:ea typeface="ＭＳ Ｐゴシック" panose="020B0600070205080204" pitchFamily="50" charset="-128"/>
            </a:rPr>
            <a:t>　今後も引き続き歳出の見直しや経費削減、市税等の収納率向上対策等の歳入確保に努めることで財政基盤の強化を図る。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754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49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47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153994</xdr:rowOff>
    </xdr:from>
    <xdr:to>
      <xdr:col>29</xdr:col>
      <xdr:colOff>127000</xdr:colOff>
      <xdr:row>15</xdr:row>
      <xdr:rowOff>131620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01919"/>
          <a:ext cx="647700" cy="149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131620</xdr:rowOff>
    </xdr:from>
    <xdr:to>
      <xdr:col>26</xdr:col>
      <xdr:colOff>50800</xdr:colOff>
      <xdr:row>16</xdr:row>
      <xdr:rowOff>74403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50995"/>
          <a:ext cx="698500" cy="114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74403</xdr:rowOff>
    </xdr:from>
    <xdr:to>
      <xdr:col>22</xdr:col>
      <xdr:colOff>114300</xdr:colOff>
      <xdr:row>16</xdr:row>
      <xdr:rowOff>89367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65228"/>
          <a:ext cx="698500" cy="1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89367</xdr:rowOff>
    </xdr:from>
    <xdr:to>
      <xdr:col>18</xdr:col>
      <xdr:colOff>177800</xdr:colOff>
      <xdr:row>16</xdr:row>
      <xdr:rowOff>105654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0192"/>
          <a:ext cx="698500" cy="1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103194</xdr:rowOff>
    </xdr:from>
    <xdr:to>
      <xdr:col>29</xdr:col>
      <xdr:colOff>177800</xdr:colOff>
      <xdr:row>15</xdr:row>
      <xdr:rowOff>33344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5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119721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80820</xdr:rowOff>
    </xdr:from>
    <xdr:to>
      <xdr:col>26</xdr:col>
      <xdr:colOff>101600</xdr:colOff>
      <xdr:row>16</xdr:row>
      <xdr:rowOff>10970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00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21147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6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23603</xdr:rowOff>
    </xdr:from>
    <xdr:to>
      <xdr:col>22</xdr:col>
      <xdr:colOff>165100</xdr:colOff>
      <xdr:row>16</xdr:row>
      <xdr:rowOff>125203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1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135380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8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38567</xdr:rowOff>
    </xdr:from>
    <xdr:to>
      <xdr:col>19</xdr:col>
      <xdr:colOff>38100</xdr:colOff>
      <xdr:row>16</xdr:row>
      <xdr:rowOff>140167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150344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9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54854</xdr:rowOff>
    </xdr:from>
    <xdr:to>
      <xdr:col>15</xdr:col>
      <xdr:colOff>101600</xdr:colOff>
      <xdr:row>16</xdr:row>
      <xdr:rowOff>156454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4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166631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37474</xdr:rowOff>
    </xdr:from>
    <xdr:to>
      <xdr:col>29</xdr:col>
      <xdr:colOff>127000</xdr:colOff>
      <xdr:row>38</xdr:row>
      <xdr:rowOff>41128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5074"/>
          <a:ext cx="647700" cy="3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25904</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35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29583</xdr:rowOff>
    </xdr:from>
    <xdr:to>
      <xdr:col>26</xdr:col>
      <xdr:colOff>50800</xdr:colOff>
      <xdr:row>38</xdr:row>
      <xdr:rowOff>37474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97183"/>
          <a:ext cx="698500" cy="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29583</xdr:rowOff>
    </xdr:from>
    <xdr:to>
      <xdr:col>22</xdr:col>
      <xdr:colOff>114300</xdr:colOff>
      <xdr:row>38</xdr:row>
      <xdr:rowOff>34136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97183"/>
          <a:ext cx="698500" cy="4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34136</xdr:rowOff>
    </xdr:from>
    <xdr:to>
      <xdr:col>18</xdr:col>
      <xdr:colOff>177800</xdr:colOff>
      <xdr:row>38</xdr:row>
      <xdr:rowOff>65846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1736"/>
          <a:ext cx="698500" cy="31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333228</xdr:rowOff>
    </xdr:from>
    <xdr:to>
      <xdr:col>29</xdr:col>
      <xdr:colOff>177800</xdr:colOff>
      <xdr:row>38</xdr:row>
      <xdr:rowOff>91928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178305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329574</xdr:rowOff>
    </xdr:from>
    <xdr:to>
      <xdr:col>26</xdr:col>
      <xdr:colOff>101600</xdr:colOff>
      <xdr:row>38</xdr:row>
      <xdr:rowOff>88274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98451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321683</xdr:rowOff>
    </xdr:from>
    <xdr:to>
      <xdr:col>22</xdr:col>
      <xdr:colOff>165100</xdr:colOff>
      <xdr:row>38</xdr:row>
      <xdr:rowOff>80383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6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90560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1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326236</xdr:rowOff>
    </xdr:from>
    <xdr:to>
      <xdr:col>19</xdr:col>
      <xdr:colOff>38100</xdr:colOff>
      <xdr:row>38</xdr:row>
      <xdr:rowOff>84936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95113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15046</xdr:rowOff>
    </xdr:from>
    <xdr:to>
      <xdr:col>15</xdr:col>
      <xdr:colOff>101600</xdr:colOff>
      <xdr:row>38</xdr:row>
      <xdr:rowOff>116646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101423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121238</xdr:rowOff>
    </xdr:from>
    <xdr:to>
      <xdr:col>24</xdr:col>
      <xdr:colOff>63500</xdr:colOff>
      <xdr:row>34</xdr:row>
      <xdr:rowOff>81146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79088"/>
          <a:ext cx="838200" cy="1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81146</xdr:rowOff>
    </xdr:from>
    <xdr:to>
      <xdr:col>19</xdr:col>
      <xdr:colOff>177800</xdr:colOff>
      <xdr:row>34</xdr:row>
      <xdr:rowOff>138089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0446"/>
          <a:ext cx="889000" cy="5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138089</xdr:rowOff>
    </xdr:from>
    <xdr:to>
      <xdr:col>15</xdr:col>
      <xdr:colOff>50800</xdr:colOff>
      <xdr:row>35</xdr:row>
      <xdr:rowOff>7123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7389"/>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134094</xdr:rowOff>
    </xdr:from>
    <xdr:to>
      <xdr:col>10</xdr:col>
      <xdr:colOff>114300</xdr:colOff>
      <xdr:row>35</xdr:row>
      <xdr:rowOff>7123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63394"/>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70438</xdr:rowOff>
    </xdr:from>
    <xdr:to>
      <xdr:col>24</xdr:col>
      <xdr:colOff>114300</xdr:colOff>
      <xdr:row>34</xdr:row>
      <xdr:rowOff>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93315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30346</xdr:rowOff>
    </xdr:from>
    <xdr:to>
      <xdr:col>20</xdr:col>
      <xdr:colOff>38100</xdr:colOff>
      <xdr:row>34</xdr:row>
      <xdr:rowOff>131946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148473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3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87289</xdr:rowOff>
    </xdr:from>
    <xdr:to>
      <xdr:col>15</xdr:col>
      <xdr:colOff>101600</xdr:colOff>
      <xdr:row>35</xdr:row>
      <xdr:rowOff>17439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33966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127773</xdr:rowOff>
    </xdr:from>
    <xdr:to>
      <xdr:col>10</xdr:col>
      <xdr:colOff>165100</xdr:colOff>
      <xdr:row>35</xdr:row>
      <xdr:rowOff>57923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74450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3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83294</xdr:rowOff>
    </xdr:from>
    <xdr:to>
      <xdr:col>6</xdr:col>
      <xdr:colOff>38100</xdr:colOff>
      <xdr:row>35</xdr:row>
      <xdr:rowOff>13444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29971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109534</xdr:rowOff>
    </xdr:from>
    <xdr:to>
      <xdr:col>24</xdr:col>
      <xdr:colOff>63500</xdr:colOff>
      <xdr:row>58</xdr:row>
      <xdr:rowOff>115067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3634"/>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114817</xdr:rowOff>
    </xdr:from>
    <xdr:to>
      <xdr:col>19</xdr:col>
      <xdr:colOff>177800</xdr:colOff>
      <xdr:row>58</xdr:row>
      <xdr:rowOff>115067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917"/>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114817</xdr:rowOff>
    </xdr:from>
    <xdr:to>
      <xdr:col>15</xdr:col>
      <xdr:colOff>50800</xdr:colOff>
      <xdr:row>58</xdr:row>
      <xdr:rowOff>117444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917"/>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115236</xdr:rowOff>
    </xdr:from>
    <xdr:to>
      <xdr:col>10</xdr:col>
      <xdr:colOff>114300</xdr:colOff>
      <xdr:row>58</xdr:row>
      <xdr:rowOff>117444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9336"/>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58734</xdr:rowOff>
    </xdr:from>
    <xdr:to>
      <xdr:col>24</xdr:col>
      <xdr:colOff>114300</xdr:colOff>
      <xdr:row>58</xdr:row>
      <xdr:rowOff>160334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18111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64267</xdr:rowOff>
    </xdr:from>
    <xdr:to>
      <xdr:col>20</xdr:col>
      <xdr:colOff>38100</xdr:colOff>
      <xdr:row>58</xdr:row>
      <xdr:rowOff>165867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64017</xdr:rowOff>
    </xdr:from>
    <xdr:to>
      <xdr:col>15</xdr:col>
      <xdr:colOff>101600</xdr:colOff>
      <xdr:row>58</xdr:row>
      <xdr:rowOff>165617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66644</xdr:rowOff>
    </xdr:from>
    <xdr:to>
      <xdr:col>10</xdr:col>
      <xdr:colOff>165100</xdr:colOff>
      <xdr:row>58</xdr:row>
      <xdr:rowOff>168244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64436</xdr:rowOff>
    </xdr:from>
    <xdr:to>
      <xdr:col>6</xdr:col>
      <xdr:colOff>38100</xdr:colOff>
      <xdr:row>58</xdr:row>
      <xdr:rowOff>166036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136092</xdr:rowOff>
    </xdr:from>
    <xdr:to>
      <xdr:col>24</xdr:col>
      <xdr:colOff>63500</xdr:colOff>
      <xdr:row>78</xdr:row>
      <xdr:rowOff>154890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9192"/>
          <a:ext cx="8382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136092</xdr:rowOff>
    </xdr:from>
    <xdr:to>
      <xdr:col>19</xdr:col>
      <xdr:colOff>177800</xdr:colOff>
      <xdr:row>78</xdr:row>
      <xdr:rowOff>163080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9192"/>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160719</xdr:rowOff>
    </xdr:from>
    <xdr:to>
      <xdr:col>15</xdr:col>
      <xdr:colOff>50800</xdr:colOff>
      <xdr:row>78</xdr:row>
      <xdr:rowOff>163080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3819"/>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160719</xdr:rowOff>
    </xdr:from>
    <xdr:to>
      <xdr:col>10</xdr:col>
      <xdr:colOff>114300</xdr:colOff>
      <xdr:row>78</xdr:row>
      <xdr:rowOff>169011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3819"/>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104090</xdr:rowOff>
    </xdr:from>
    <xdr:to>
      <xdr:col>24</xdr:col>
      <xdr:colOff>114300</xdr:colOff>
      <xdr:row>79</xdr:row>
      <xdr:rowOff>34240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19017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85292</xdr:rowOff>
    </xdr:from>
    <xdr:to>
      <xdr:col>20</xdr:col>
      <xdr:colOff>38100</xdr:colOff>
      <xdr:row>79</xdr:row>
      <xdr:rowOff>15442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6569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112280</xdr:rowOff>
    </xdr:from>
    <xdr:to>
      <xdr:col>15</xdr:col>
      <xdr:colOff>101600</xdr:colOff>
      <xdr:row>79</xdr:row>
      <xdr:rowOff>42430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33557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109919</xdr:rowOff>
    </xdr:from>
    <xdr:to>
      <xdr:col>10</xdr:col>
      <xdr:colOff>165100</xdr:colOff>
      <xdr:row>79</xdr:row>
      <xdr:rowOff>40069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31196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118211</xdr:rowOff>
    </xdr:from>
    <xdr:to>
      <xdr:col>6</xdr:col>
      <xdr:colOff>38100</xdr:colOff>
      <xdr:row>79</xdr:row>
      <xdr:rowOff>48361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39488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99109</xdr:rowOff>
    </xdr:from>
    <xdr:to>
      <xdr:col>24</xdr:col>
      <xdr:colOff>63500</xdr:colOff>
      <xdr:row>94</xdr:row>
      <xdr:rowOff>102476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5409"/>
          <a:ext cx="8382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102476</xdr:rowOff>
    </xdr:from>
    <xdr:to>
      <xdr:col>19</xdr:col>
      <xdr:colOff>177800</xdr:colOff>
      <xdr:row>94</xdr:row>
      <xdr:rowOff>114874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18776"/>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114874</xdr:rowOff>
    </xdr:from>
    <xdr:to>
      <xdr:col>15</xdr:col>
      <xdr:colOff>50800</xdr:colOff>
      <xdr:row>94</xdr:row>
      <xdr:rowOff>155763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31174"/>
          <a:ext cx="889000" cy="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155763</xdr:rowOff>
    </xdr:from>
    <xdr:to>
      <xdr:col>10</xdr:col>
      <xdr:colOff>114300</xdr:colOff>
      <xdr:row>95</xdr:row>
      <xdr:rowOff>109449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2063"/>
          <a:ext cx="889000" cy="1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48309</xdr:rowOff>
    </xdr:from>
    <xdr:to>
      <xdr:col>24</xdr:col>
      <xdr:colOff>114300</xdr:colOff>
      <xdr:row>94</xdr:row>
      <xdr:rowOff>149909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71186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51676</xdr:rowOff>
    </xdr:from>
    <xdr:to>
      <xdr:col>20</xdr:col>
      <xdr:colOff>38100</xdr:colOff>
      <xdr:row>94</xdr:row>
      <xdr:rowOff>153276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169803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64074</xdr:rowOff>
    </xdr:from>
    <xdr:to>
      <xdr:col>15</xdr:col>
      <xdr:colOff>101600</xdr:colOff>
      <xdr:row>94</xdr:row>
      <xdr:rowOff>165674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10751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5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104963</xdr:rowOff>
    </xdr:from>
    <xdr:to>
      <xdr:col>10</xdr:col>
      <xdr:colOff>165100</xdr:colOff>
      <xdr:row>95</xdr:row>
      <xdr:rowOff>35113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51640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58649</xdr:rowOff>
    </xdr:from>
    <xdr:to>
      <xdr:col>6</xdr:col>
      <xdr:colOff>38100</xdr:colOff>
      <xdr:row>95</xdr:row>
      <xdr:rowOff>160249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5326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16338</xdr:rowOff>
    </xdr:from>
    <xdr:to>
      <xdr:col>55</xdr:col>
      <xdr:colOff>0</xdr:colOff>
      <xdr:row>37</xdr:row>
      <xdr:rowOff>29969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59988"/>
          <a:ext cx="8382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16338</xdr:rowOff>
    </xdr:from>
    <xdr:to>
      <xdr:col>50</xdr:col>
      <xdr:colOff>114300</xdr:colOff>
      <xdr:row>37</xdr:row>
      <xdr:rowOff>62809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59988"/>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62809</xdr:rowOff>
    </xdr:from>
    <xdr:to>
      <xdr:col>45</xdr:col>
      <xdr:colOff>177800</xdr:colOff>
      <xdr:row>37</xdr:row>
      <xdr:rowOff>117434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06459"/>
          <a:ext cx="889000" cy="5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109992</xdr:rowOff>
    </xdr:from>
    <xdr:to>
      <xdr:col>41</xdr:col>
      <xdr:colOff>50800</xdr:colOff>
      <xdr:row>37</xdr:row>
      <xdr:rowOff>117434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10742"/>
          <a:ext cx="889000" cy="3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150619</xdr:rowOff>
    </xdr:from>
    <xdr:to>
      <xdr:col>55</xdr:col>
      <xdr:colOff>50800</xdr:colOff>
      <xdr:row>37</xdr:row>
      <xdr:rowOff>80769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2046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136988</xdr:rowOff>
    </xdr:from>
    <xdr:to>
      <xdr:col>50</xdr:col>
      <xdr:colOff>165100</xdr:colOff>
      <xdr:row>37</xdr:row>
      <xdr:rowOff>67138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83665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8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12009</xdr:rowOff>
    </xdr:from>
    <xdr:to>
      <xdr:col>46</xdr:col>
      <xdr:colOff>38100</xdr:colOff>
      <xdr:row>37</xdr:row>
      <xdr:rowOff>113609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130136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66634</xdr:rowOff>
    </xdr:from>
    <xdr:to>
      <xdr:col>41</xdr:col>
      <xdr:colOff>101600</xdr:colOff>
      <xdr:row>37</xdr:row>
      <xdr:rowOff>168235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0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159362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59192</xdr:rowOff>
    </xdr:from>
    <xdr:to>
      <xdr:col>36</xdr:col>
      <xdr:colOff>165100</xdr:colOff>
      <xdr:row>35</xdr:row>
      <xdr:rowOff>160792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5869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46747</xdr:rowOff>
    </xdr:from>
    <xdr:to>
      <xdr:col>55</xdr:col>
      <xdr:colOff>0</xdr:colOff>
      <xdr:row>56</xdr:row>
      <xdr:rowOff>13577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76497"/>
          <a:ext cx="838200" cy="13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13577</xdr:rowOff>
    </xdr:from>
    <xdr:to>
      <xdr:col>50</xdr:col>
      <xdr:colOff>114300</xdr:colOff>
      <xdr:row>56</xdr:row>
      <xdr:rowOff>117260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14777"/>
          <a:ext cx="889000" cy="1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2970</xdr:rowOff>
    </xdr:from>
    <xdr:to>
      <xdr:col>45</xdr:col>
      <xdr:colOff>177800</xdr:colOff>
      <xdr:row>56</xdr:row>
      <xdr:rowOff>117260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04170"/>
          <a:ext cx="889000" cy="1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2970</xdr:rowOff>
    </xdr:from>
    <xdr:to>
      <xdr:col>41</xdr:col>
      <xdr:colOff>50800</xdr:colOff>
      <xdr:row>56</xdr:row>
      <xdr:rowOff>15973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04170"/>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167397</xdr:rowOff>
    </xdr:from>
    <xdr:to>
      <xdr:col>55</xdr:col>
      <xdr:colOff>50800</xdr:colOff>
      <xdr:row>55</xdr:row>
      <xdr:rowOff>97547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18824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134227</xdr:rowOff>
    </xdr:from>
    <xdr:to>
      <xdr:col>50</xdr:col>
      <xdr:colOff>165100</xdr:colOff>
      <xdr:row>56</xdr:row>
      <xdr:rowOff>64377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80904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66460</xdr:rowOff>
    </xdr:from>
    <xdr:to>
      <xdr:col>46</xdr:col>
      <xdr:colOff>38100</xdr:colOff>
      <xdr:row>56</xdr:row>
      <xdr:rowOff>168060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159187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123620</xdr:rowOff>
    </xdr:from>
    <xdr:to>
      <xdr:col>41</xdr:col>
      <xdr:colOff>101600</xdr:colOff>
      <xdr:row>56</xdr:row>
      <xdr:rowOff>53770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70297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136623</xdr:rowOff>
    </xdr:from>
    <xdr:to>
      <xdr:col>36</xdr:col>
      <xdr:colOff>165100</xdr:colOff>
      <xdr:row>56</xdr:row>
      <xdr:rowOff>66773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83300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4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89712</xdr:rowOff>
    </xdr:from>
    <xdr:to>
      <xdr:col>55</xdr:col>
      <xdr:colOff>0</xdr:colOff>
      <xdr:row>79</xdr:row>
      <xdr:rowOff>96669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634262"/>
          <a:ext cx="8382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59058</xdr:rowOff>
    </xdr:from>
    <xdr:to>
      <xdr:col>50</xdr:col>
      <xdr:colOff>114300</xdr:colOff>
      <xdr:row>79</xdr:row>
      <xdr:rowOff>96669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03608"/>
          <a:ext cx="889000" cy="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59058</xdr:rowOff>
    </xdr:from>
    <xdr:to>
      <xdr:col>45</xdr:col>
      <xdr:colOff>177800</xdr:colOff>
      <xdr:row>79</xdr:row>
      <xdr:rowOff>67647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03608"/>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67332</xdr:rowOff>
    </xdr:from>
    <xdr:to>
      <xdr:col>41</xdr:col>
      <xdr:colOff>50800</xdr:colOff>
      <xdr:row>79</xdr:row>
      <xdr:rowOff>67647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11882"/>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38912</xdr:rowOff>
    </xdr:from>
    <xdr:to>
      <xdr:col>55</xdr:col>
      <xdr:colOff>50800</xdr:colOff>
      <xdr:row>79</xdr:row>
      <xdr:rowOff>140512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125289</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45869</xdr:rowOff>
    </xdr:from>
    <xdr:to>
      <xdr:col>50</xdr:col>
      <xdr:colOff>165100</xdr:colOff>
      <xdr:row>79</xdr:row>
      <xdr:rowOff>147469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138596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8258</xdr:rowOff>
    </xdr:from>
    <xdr:to>
      <xdr:col>46</xdr:col>
      <xdr:colOff>38100</xdr:colOff>
      <xdr:row>79</xdr:row>
      <xdr:rowOff>109858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100985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4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16847</xdr:rowOff>
    </xdr:from>
    <xdr:to>
      <xdr:col>41</xdr:col>
      <xdr:colOff>101600</xdr:colOff>
      <xdr:row>79</xdr:row>
      <xdr:rowOff>118447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109574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16532</xdr:rowOff>
    </xdr:from>
    <xdr:to>
      <xdr:col>36</xdr:col>
      <xdr:colOff>165100</xdr:colOff>
      <xdr:row>79</xdr:row>
      <xdr:rowOff>118132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109259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141632</xdr:rowOff>
    </xdr:from>
    <xdr:to>
      <xdr:col>55</xdr:col>
      <xdr:colOff>0</xdr:colOff>
      <xdr:row>95</xdr:row>
      <xdr:rowOff>147678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57932"/>
          <a:ext cx="838200" cy="1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147678</xdr:rowOff>
    </xdr:from>
    <xdr:to>
      <xdr:col>50</xdr:col>
      <xdr:colOff>114300</xdr:colOff>
      <xdr:row>96</xdr:row>
      <xdr:rowOff>73915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35428"/>
          <a:ext cx="889000" cy="9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126287</xdr:rowOff>
    </xdr:from>
    <xdr:to>
      <xdr:col>45</xdr:col>
      <xdr:colOff>177800</xdr:colOff>
      <xdr:row>96</xdr:row>
      <xdr:rowOff>73915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4037"/>
          <a:ext cx="889000" cy="1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112599</xdr:rowOff>
    </xdr:from>
    <xdr:to>
      <xdr:col>41</xdr:col>
      <xdr:colOff>50800</xdr:colOff>
      <xdr:row>95</xdr:row>
      <xdr:rowOff>126287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00349"/>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90832</xdr:rowOff>
    </xdr:from>
    <xdr:to>
      <xdr:col>55</xdr:col>
      <xdr:colOff>50800</xdr:colOff>
      <xdr:row>95</xdr:row>
      <xdr:rowOff>20982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113709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96878</xdr:rowOff>
    </xdr:from>
    <xdr:to>
      <xdr:col>50</xdr:col>
      <xdr:colOff>165100</xdr:colOff>
      <xdr:row>96</xdr:row>
      <xdr:rowOff>27028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43555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23115</xdr:rowOff>
    </xdr:from>
    <xdr:to>
      <xdr:col>46</xdr:col>
      <xdr:colOff>38100</xdr:colOff>
      <xdr:row>96</xdr:row>
      <xdr:rowOff>124715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75487</xdr:rowOff>
    </xdr:from>
    <xdr:to>
      <xdr:col>41</xdr:col>
      <xdr:colOff>101600</xdr:colOff>
      <xdr:row>96</xdr:row>
      <xdr:rowOff>5637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22164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3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61799</xdr:rowOff>
    </xdr:from>
    <xdr:to>
      <xdr:col>36</xdr:col>
      <xdr:colOff>165100</xdr:colOff>
      <xdr:row>95</xdr:row>
      <xdr:rowOff>163399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2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38274</xdr:rowOff>
    </xdr:from>
    <xdr:to>
      <xdr:col>85</xdr:col>
      <xdr:colOff>127000</xdr:colOff>
      <xdr:row>39</xdr:row>
      <xdr:rowOff>39860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4824"/>
          <a:ext cx="8382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1926</xdr:rowOff>
    </xdr:from>
    <xdr:to>
      <xdr:col>81</xdr:col>
      <xdr:colOff>50800</xdr:colOff>
      <xdr:row>39</xdr:row>
      <xdr:rowOff>38274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8476"/>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1926</xdr:rowOff>
    </xdr:from>
    <xdr:to>
      <xdr:col>76</xdr:col>
      <xdr:colOff>114300</xdr:colOff>
      <xdr:row>39</xdr:row>
      <xdr:rowOff>13934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88476"/>
          <a:ext cx="889000" cy="1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150732</xdr:rowOff>
    </xdr:from>
    <xdr:to>
      <xdr:col>71</xdr:col>
      <xdr:colOff>177800</xdr:colOff>
      <xdr:row>39</xdr:row>
      <xdr:rowOff>13934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5832"/>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160510</xdr:rowOff>
    </xdr:from>
    <xdr:to>
      <xdr:col>85</xdr:col>
      <xdr:colOff>177800</xdr:colOff>
      <xdr:row>39</xdr:row>
      <xdr:rowOff>90660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119888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158924</xdr:rowOff>
    </xdr:from>
    <xdr:to>
      <xdr:col>81</xdr:col>
      <xdr:colOff>101600</xdr:colOff>
      <xdr:row>39</xdr:row>
      <xdr:rowOff>89074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105601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122576</xdr:rowOff>
    </xdr:from>
    <xdr:to>
      <xdr:col>76</xdr:col>
      <xdr:colOff>165100</xdr:colOff>
      <xdr:row>39</xdr:row>
      <xdr:rowOff>52726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69253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1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134584</xdr:rowOff>
    </xdr:from>
    <xdr:to>
      <xdr:col>72</xdr:col>
      <xdr:colOff>38100</xdr:colOff>
      <xdr:row>39</xdr:row>
      <xdr:rowOff>64734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81261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99932</xdr:rowOff>
    </xdr:from>
    <xdr:to>
      <xdr:col>67</xdr:col>
      <xdr:colOff>101600</xdr:colOff>
      <xdr:row>39</xdr:row>
      <xdr:rowOff>30082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46608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125823</xdr:rowOff>
    </xdr:from>
    <xdr:to>
      <xdr:col>85</xdr:col>
      <xdr:colOff>127000</xdr:colOff>
      <xdr:row>77</xdr:row>
      <xdr:rowOff>128191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7473"/>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128191</xdr:rowOff>
    </xdr:from>
    <xdr:to>
      <xdr:col>81</xdr:col>
      <xdr:colOff>50800</xdr:colOff>
      <xdr:row>77</xdr:row>
      <xdr:rowOff>130634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9841"/>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130634</xdr:rowOff>
    </xdr:from>
    <xdr:to>
      <xdr:col>76</xdr:col>
      <xdr:colOff>114300</xdr:colOff>
      <xdr:row>77</xdr:row>
      <xdr:rowOff>133514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228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133514</xdr:rowOff>
    </xdr:from>
    <xdr:to>
      <xdr:col>71</xdr:col>
      <xdr:colOff>177800</xdr:colOff>
      <xdr:row>77</xdr:row>
      <xdr:rowOff>149820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5164"/>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75023</xdr:rowOff>
    </xdr:from>
    <xdr:to>
      <xdr:col>85</xdr:col>
      <xdr:colOff>177800</xdr:colOff>
      <xdr:row>78</xdr:row>
      <xdr:rowOff>5173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34400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77391</xdr:rowOff>
    </xdr:from>
    <xdr:to>
      <xdr:col>81</xdr:col>
      <xdr:colOff>101600</xdr:colOff>
      <xdr:row>78</xdr:row>
      <xdr:rowOff>7541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24068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79834</xdr:rowOff>
    </xdr:from>
    <xdr:to>
      <xdr:col>76</xdr:col>
      <xdr:colOff>165100</xdr:colOff>
      <xdr:row>78</xdr:row>
      <xdr:rowOff>9984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26511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82714</xdr:rowOff>
    </xdr:from>
    <xdr:to>
      <xdr:col>72</xdr:col>
      <xdr:colOff>38100</xdr:colOff>
      <xdr:row>78</xdr:row>
      <xdr:rowOff>12864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99020</xdr:rowOff>
    </xdr:from>
    <xdr:to>
      <xdr:col>67</xdr:col>
      <xdr:colOff>101600</xdr:colOff>
      <xdr:row>78</xdr:row>
      <xdr:rowOff>29170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45697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2426</xdr:rowOff>
    </xdr:from>
    <xdr:to>
      <xdr:col>85</xdr:col>
      <xdr:colOff>127000</xdr:colOff>
      <xdr:row>97</xdr:row>
      <xdr:rowOff>87919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33076"/>
          <a:ext cx="838200" cy="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87919</xdr:rowOff>
    </xdr:from>
    <xdr:to>
      <xdr:col>81</xdr:col>
      <xdr:colOff>50800</xdr:colOff>
      <xdr:row>97</xdr:row>
      <xdr:rowOff>149158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18569"/>
          <a:ext cx="889000" cy="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146200</xdr:rowOff>
    </xdr:from>
    <xdr:to>
      <xdr:col>76</xdr:col>
      <xdr:colOff>114300</xdr:colOff>
      <xdr:row>97</xdr:row>
      <xdr:rowOff>149158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76850"/>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146200</xdr:rowOff>
    </xdr:from>
    <xdr:to>
      <xdr:col>71</xdr:col>
      <xdr:colOff>177800</xdr:colOff>
      <xdr:row>98</xdr:row>
      <xdr:rowOff>11292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76850"/>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123076</xdr:rowOff>
    </xdr:from>
    <xdr:to>
      <xdr:col>85</xdr:col>
      <xdr:colOff>177800</xdr:colOff>
      <xdr:row>97</xdr:row>
      <xdr:rowOff>53226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145953</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43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37119</xdr:rowOff>
    </xdr:from>
    <xdr:to>
      <xdr:col>81</xdr:col>
      <xdr:colOff>101600</xdr:colOff>
      <xdr:row>97</xdr:row>
      <xdr:rowOff>138719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155246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98358</xdr:rowOff>
    </xdr:from>
    <xdr:to>
      <xdr:col>76</xdr:col>
      <xdr:colOff>165100</xdr:colOff>
      <xdr:row>98</xdr:row>
      <xdr:rowOff>28508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45035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5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95400</xdr:rowOff>
    </xdr:from>
    <xdr:to>
      <xdr:col>72</xdr:col>
      <xdr:colOff>38100</xdr:colOff>
      <xdr:row>98</xdr:row>
      <xdr:rowOff>25550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42077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50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131942</xdr:rowOff>
    </xdr:from>
    <xdr:to>
      <xdr:col>67</xdr:col>
      <xdr:colOff>101600</xdr:colOff>
      <xdr:row>98</xdr:row>
      <xdr:rowOff>62092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78619</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3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73757</xdr:rowOff>
    </xdr:from>
    <xdr:to>
      <xdr:col>116</xdr:col>
      <xdr:colOff>63500</xdr:colOff>
      <xdr:row>58</xdr:row>
      <xdr:rowOff>77384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17857"/>
          <a:ext cx="8382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77384</xdr:rowOff>
    </xdr:from>
    <xdr:to>
      <xdr:col>111</xdr:col>
      <xdr:colOff>177800</xdr:colOff>
      <xdr:row>58</xdr:row>
      <xdr:rowOff>79426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21484"/>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79426</xdr:rowOff>
    </xdr:from>
    <xdr:to>
      <xdr:col>107</xdr:col>
      <xdr:colOff>50800</xdr:colOff>
      <xdr:row>58</xdr:row>
      <xdr:rowOff>86931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23526"/>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86931</xdr:rowOff>
    </xdr:from>
    <xdr:to>
      <xdr:col>102</xdr:col>
      <xdr:colOff>114300</xdr:colOff>
      <xdr:row>58</xdr:row>
      <xdr:rowOff>90794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31031"/>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22957</xdr:rowOff>
    </xdr:from>
    <xdr:to>
      <xdr:col>116</xdr:col>
      <xdr:colOff>114300</xdr:colOff>
      <xdr:row>58</xdr:row>
      <xdr:rowOff>124557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45834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26584</xdr:rowOff>
    </xdr:from>
    <xdr:to>
      <xdr:col>112</xdr:col>
      <xdr:colOff>38100</xdr:colOff>
      <xdr:row>58</xdr:row>
      <xdr:rowOff>128184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144711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4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28626</xdr:rowOff>
    </xdr:from>
    <xdr:to>
      <xdr:col>107</xdr:col>
      <xdr:colOff>101600</xdr:colOff>
      <xdr:row>58</xdr:row>
      <xdr:rowOff>130226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146753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36131</xdr:rowOff>
    </xdr:from>
    <xdr:to>
      <xdr:col>102</xdr:col>
      <xdr:colOff>165100</xdr:colOff>
      <xdr:row>58</xdr:row>
      <xdr:rowOff>137731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154258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39994</xdr:rowOff>
    </xdr:from>
    <xdr:to>
      <xdr:col>98</xdr:col>
      <xdr:colOff>38100</xdr:colOff>
      <xdr:row>58</xdr:row>
      <xdr:rowOff>141594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158121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5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59119</xdr:rowOff>
    </xdr:from>
    <xdr:to>
      <xdr:col>116</xdr:col>
      <xdr:colOff>63500</xdr:colOff>
      <xdr:row>71</xdr:row>
      <xdr:rowOff>85522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232069"/>
          <a:ext cx="8382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170561</xdr:rowOff>
    </xdr:from>
    <xdr:to>
      <xdr:col>111</xdr:col>
      <xdr:colOff>177800</xdr:colOff>
      <xdr:row>71</xdr:row>
      <xdr:rowOff>59119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172061"/>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170561</xdr:rowOff>
    </xdr:from>
    <xdr:to>
      <xdr:col>107</xdr:col>
      <xdr:colOff>50800</xdr:colOff>
      <xdr:row>71</xdr:row>
      <xdr:rowOff>88684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172061"/>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88684</xdr:rowOff>
    </xdr:from>
    <xdr:to>
      <xdr:col>102</xdr:col>
      <xdr:colOff>114300</xdr:colOff>
      <xdr:row>72</xdr:row>
      <xdr:rowOff>51822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61634"/>
          <a:ext cx="889000" cy="1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34722</xdr:rowOff>
    </xdr:from>
    <xdr:to>
      <xdr:col>116</xdr:col>
      <xdr:colOff>114300</xdr:colOff>
      <xdr:row>71</xdr:row>
      <xdr:rowOff>136322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2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121099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1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8319</xdr:rowOff>
    </xdr:from>
    <xdr:to>
      <xdr:col>112</xdr:col>
      <xdr:colOff>38100</xdr:colOff>
      <xdr:row>71</xdr:row>
      <xdr:rowOff>109919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1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126446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195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119761</xdr:rowOff>
    </xdr:from>
    <xdr:to>
      <xdr:col>107</xdr:col>
      <xdr:colOff>101600</xdr:colOff>
      <xdr:row>71</xdr:row>
      <xdr:rowOff>49911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66438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189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37884</xdr:rowOff>
    </xdr:from>
    <xdr:to>
      <xdr:col>102</xdr:col>
      <xdr:colOff>165100</xdr:colOff>
      <xdr:row>71</xdr:row>
      <xdr:rowOff>139484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2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156011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1022</xdr:rowOff>
    </xdr:from>
    <xdr:to>
      <xdr:col>98</xdr:col>
      <xdr:colOff>38100</xdr:colOff>
      <xdr:row>72</xdr:row>
      <xdr:rowOff>102622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119149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性質別歳出の住民一人当たりコストについて、類似団体内平均値を上回る主な経費は、人件費（類似団体との差額</a:t>
          </a:r>
          <a:r>
            <a:rPr kumimoji="1" lang="en-US" altLang="ja-JP" sz="1300">
              <a:latin typeface="ＭＳ Ｐゴシック" panose="020B0600070205080204" pitchFamily="50" charset="-128"/>
              <a:ea typeface="ＭＳ Ｐゴシック" panose="020B0600070205080204" pitchFamily="50" charset="-128"/>
            </a:rPr>
            <a:t>+35,176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130.00%</a:t>
          </a:r>
          <a:r>
            <a:rPr kumimoji="1" lang="ja-JP" altLang="en-US" sz="1300">
              <a:latin typeface="ＭＳ Ｐゴシック" panose="020B0600070205080204" pitchFamily="50" charset="-128"/>
              <a:ea typeface="ＭＳ Ｐゴシック" panose="020B0600070205080204" pitchFamily="50" charset="-128"/>
            </a:rPr>
            <a:t>）、物件費（類似団体との差額</a:t>
          </a:r>
          <a:r>
            <a:rPr kumimoji="1" lang="en-US" altLang="ja-JP" sz="1300">
              <a:latin typeface="ＭＳ Ｐゴシック" panose="020B0600070205080204" pitchFamily="50" charset="-128"/>
              <a:ea typeface="ＭＳ Ｐゴシック" panose="020B0600070205080204" pitchFamily="50" charset="-128"/>
            </a:rPr>
            <a:t>+23,076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121.19%</a:t>
          </a:r>
          <a:r>
            <a:rPr kumimoji="1" lang="ja-JP" altLang="en-US" sz="1300">
              <a:latin typeface="ＭＳ Ｐゴシック" panose="020B0600070205080204" pitchFamily="50" charset="-128"/>
              <a:ea typeface="ＭＳ Ｐゴシック" panose="020B0600070205080204" pitchFamily="50" charset="-128"/>
            </a:rPr>
            <a:t>）、扶助費（類似団体との差額</a:t>
          </a:r>
          <a:r>
            <a:rPr kumimoji="1" lang="en-US" altLang="ja-JP" sz="1300">
              <a:latin typeface="ＭＳ Ｐゴシック" panose="020B0600070205080204" pitchFamily="50" charset="-128"/>
              <a:ea typeface="ＭＳ Ｐゴシック" panose="020B0600070205080204" pitchFamily="50" charset="-128"/>
            </a:rPr>
            <a:t>+25,714</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119.84</a:t>
          </a:r>
          <a:r>
            <a:rPr kumimoji="1" lang="ja-JP" altLang="en-US" sz="1300">
              <a:latin typeface="ＭＳ Ｐゴシック" panose="020B0600070205080204" pitchFamily="50" charset="-128"/>
              <a:ea typeface="ＭＳ Ｐゴシック" panose="020B0600070205080204" pitchFamily="50" charset="-128"/>
            </a:rPr>
            <a:t>％）、普通建設事業費（類似団体との差額</a:t>
          </a:r>
          <a:r>
            <a:rPr kumimoji="1" lang="en-US" altLang="ja-JP" sz="1300">
              <a:latin typeface="ＭＳ Ｐゴシック" panose="020B0600070205080204" pitchFamily="50" charset="-128"/>
              <a:ea typeface="ＭＳ Ｐゴシック" panose="020B0600070205080204" pitchFamily="50" charset="-128"/>
            </a:rPr>
            <a:t>+34,287</a:t>
          </a:r>
          <a:r>
            <a:rPr kumimoji="1" lang="ja-JP" altLang="en-US" sz="1300">
              <a:latin typeface="ＭＳ Ｐゴシック" panose="020B0600070205080204" pitchFamily="50" charset="-128"/>
              <a:ea typeface="ＭＳ Ｐゴシック" panose="020B0600070205080204" pitchFamily="50" charset="-128"/>
            </a:rPr>
            <a:t>円、対類似団体費</a:t>
          </a:r>
          <a:r>
            <a:rPr kumimoji="1" lang="en-US" altLang="ja-JP" sz="1300">
              <a:latin typeface="ＭＳ Ｐゴシック" panose="020B0600070205080204" pitchFamily="50" charset="-128"/>
              <a:ea typeface="ＭＳ Ｐゴシック" panose="020B0600070205080204" pitchFamily="50" charset="-128"/>
            </a:rPr>
            <a:t>134.79</a:t>
          </a:r>
          <a:r>
            <a:rPr kumimoji="1" lang="ja-JP" altLang="en-US" sz="1300">
              <a:latin typeface="ＭＳ Ｐゴシック" panose="020B0600070205080204" pitchFamily="50" charset="-128"/>
              <a:ea typeface="ＭＳ Ｐゴシック" panose="020B0600070205080204" pitchFamily="50" charset="-128"/>
            </a:rPr>
            <a:t>％）、災害復旧事業費（類似団体との差額</a:t>
          </a:r>
          <a:r>
            <a:rPr kumimoji="1" lang="en-US" altLang="ja-JP" sz="1300">
              <a:latin typeface="ＭＳ Ｐゴシック" panose="020B0600070205080204" pitchFamily="50" charset="-128"/>
              <a:ea typeface="ＭＳ Ｐゴシック" panose="020B0600070205080204" pitchFamily="50" charset="-128"/>
            </a:rPr>
            <a:t>+11,433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272.21</a:t>
          </a:r>
          <a:r>
            <a:rPr kumimoji="1" lang="ja-JP" altLang="en-US" sz="1300">
              <a:latin typeface="ＭＳ Ｐゴシック" panose="020B0600070205080204" pitchFamily="50" charset="-128"/>
              <a:ea typeface="ＭＳ Ｐゴシック" panose="020B0600070205080204" pitchFamily="50" charset="-128"/>
            </a:rPr>
            <a:t>％）、積立金（類似団体との差額</a:t>
          </a:r>
          <a:r>
            <a:rPr kumimoji="1" lang="en-US" altLang="ja-JP" sz="1300">
              <a:latin typeface="ＭＳ Ｐゴシック" panose="020B0600070205080204" pitchFamily="50" charset="-128"/>
              <a:ea typeface="ＭＳ Ｐゴシック" panose="020B0600070205080204" pitchFamily="50" charset="-128"/>
            </a:rPr>
            <a:t>+156,266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441.23</a:t>
          </a:r>
          <a:r>
            <a:rPr kumimoji="1" lang="ja-JP" altLang="en-US" sz="1300">
              <a:latin typeface="ＭＳ Ｐゴシック" panose="020B0600070205080204" pitchFamily="50" charset="-128"/>
              <a:ea typeface="ＭＳ Ｐゴシック" panose="020B0600070205080204" pitchFamily="50" charset="-128"/>
            </a:rPr>
            <a:t>％）、貸付金（類似団体との差額</a:t>
          </a:r>
          <a:r>
            <a:rPr kumimoji="1" lang="en-US" altLang="ja-JP" sz="1300">
              <a:latin typeface="ＭＳ Ｐゴシック" panose="020B0600070205080204" pitchFamily="50" charset="-128"/>
              <a:ea typeface="ＭＳ Ｐゴシック" panose="020B0600070205080204" pitchFamily="50" charset="-128"/>
            </a:rPr>
            <a:t>+10,938</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241.76</a:t>
          </a:r>
          <a:r>
            <a:rPr kumimoji="1" lang="ja-JP" altLang="en-US" sz="1300">
              <a:latin typeface="ＭＳ Ｐゴシック" panose="020B0600070205080204" pitchFamily="50" charset="-128"/>
              <a:ea typeface="ＭＳ Ｐゴシック" panose="020B0600070205080204" pitchFamily="50" charset="-128"/>
            </a:rPr>
            <a:t>％）、繰出金（類似団体との差額</a:t>
          </a:r>
          <a:r>
            <a:rPr kumimoji="1" lang="en-US" altLang="ja-JP" sz="1300">
              <a:latin typeface="ＭＳ Ｐゴシック" panose="020B0600070205080204" pitchFamily="50" charset="-128"/>
              <a:ea typeface="ＭＳ Ｐゴシック" panose="020B0600070205080204" pitchFamily="50" charset="-128"/>
            </a:rPr>
            <a:t>+33,113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158.37</a:t>
          </a:r>
          <a:r>
            <a:rPr kumimoji="1" lang="ja-JP" altLang="en-US" sz="1300">
              <a:latin typeface="ＭＳ Ｐゴシック" panose="020B0600070205080204" pitchFamily="50" charset="-128"/>
              <a:ea typeface="ＭＳ Ｐゴシック" panose="020B0600070205080204" pitchFamily="50" charset="-128"/>
            </a:rPr>
            <a:t>％）である。なお、類似団体内平均値を上回る要因は次のとおりである。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単独消防のため、類似団体より住民一人当たりの職員数が多いことによるもの。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ふるさと納税制度事業によるもの。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市独自のこども医療費助成事業や保育料減免措置等の子育て支援事業によるもの。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庁舎等の耐震改修や市有施設長寿命化改修等によるもの。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降灰対策事業によるもの。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財政調整基金、減債基金、ふるさと応援基金の積立によるもの。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貸付金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独自の水産振興資金貸付によるもの。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各特別会計への繰出金によるもの。</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12,973
12,502
162.10
14,805,498
14,441,105
326,748
5,609,318
8,291,171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157797</xdr:rowOff>
    </xdr:from>
    <xdr:to>
      <xdr:col>24</xdr:col>
      <xdr:colOff>63500</xdr:colOff>
      <xdr:row>34</xdr:row>
      <xdr:rowOff>98742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5647"/>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98742</xdr:rowOff>
    </xdr:from>
    <xdr:to>
      <xdr:col>19</xdr:col>
      <xdr:colOff>177800</xdr:colOff>
      <xdr:row>34</xdr:row>
      <xdr:rowOff>141415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8042"/>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141415</xdr:rowOff>
    </xdr:from>
    <xdr:to>
      <xdr:col>15</xdr:col>
      <xdr:colOff>50800</xdr:colOff>
      <xdr:row>35</xdr:row>
      <xdr:rowOff>6159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071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6159</xdr:rowOff>
    </xdr:from>
    <xdr:to>
      <xdr:col>10</xdr:col>
      <xdr:colOff>114300</xdr:colOff>
      <xdr:row>35</xdr:row>
      <xdr:rowOff>14160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69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106997</xdr:rowOff>
    </xdr:from>
    <xdr:to>
      <xdr:col>24</xdr:col>
      <xdr:colOff>114300</xdr:colOff>
      <xdr:row>34</xdr:row>
      <xdr:rowOff>37147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129874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47942</xdr:rowOff>
    </xdr:from>
    <xdr:to>
      <xdr:col>20</xdr:col>
      <xdr:colOff>38100</xdr:colOff>
      <xdr:row>34</xdr:row>
      <xdr:rowOff>149542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166069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90615</xdr:rowOff>
    </xdr:from>
    <xdr:to>
      <xdr:col>15</xdr:col>
      <xdr:colOff>101600</xdr:colOff>
      <xdr:row>35</xdr:row>
      <xdr:rowOff>20765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37292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126809</xdr:rowOff>
    </xdr:from>
    <xdr:to>
      <xdr:col>10</xdr:col>
      <xdr:colOff>165100</xdr:colOff>
      <xdr:row>35</xdr:row>
      <xdr:rowOff>56959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73486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134810</xdr:rowOff>
    </xdr:from>
    <xdr:to>
      <xdr:col>6</xdr:col>
      <xdr:colOff>38100</xdr:colOff>
      <xdr:row>35</xdr:row>
      <xdr:rowOff>64960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81487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83857</xdr:rowOff>
    </xdr:from>
    <xdr:to>
      <xdr:col>24</xdr:col>
      <xdr:colOff>63500</xdr:colOff>
      <xdr:row>57</xdr:row>
      <xdr:rowOff>10029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5057"/>
          <a:ext cx="838200" cy="9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10029</xdr:rowOff>
    </xdr:from>
    <xdr:to>
      <xdr:col>19</xdr:col>
      <xdr:colOff>177800</xdr:colOff>
      <xdr:row>57</xdr:row>
      <xdr:rowOff>63052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2679"/>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57424</xdr:rowOff>
    </xdr:from>
    <xdr:to>
      <xdr:col>15</xdr:col>
      <xdr:colOff>50800</xdr:colOff>
      <xdr:row>57</xdr:row>
      <xdr:rowOff>63052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0074"/>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121358</xdr:rowOff>
    </xdr:from>
    <xdr:to>
      <xdr:col>10</xdr:col>
      <xdr:colOff>114300</xdr:colOff>
      <xdr:row>57</xdr:row>
      <xdr:rowOff>57424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2558"/>
          <a:ext cx="889000" cy="1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33057</xdr:rowOff>
    </xdr:from>
    <xdr:to>
      <xdr:col>24</xdr:col>
      <xdr:colOff>114300</xdr:colOff>
      <xdr:row>56</xdr:row>
      <xdr:rowOff>134657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55934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130679</xdr:rowOff>
    </xdr:from>
    <xdr:to>
      <xdr:col>20</xdr:col>
      <xdr:colOff>38100</xdr:colOff>
      <xdr:row>57</xdr:row>
      <xdr:rowOff>60829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77356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12252</xdr:rowOff>
    </xdr:from>
    <xdr:to>
      <xdr:col>15</xdr:col>
      <xdr:colOff>101600</xdr:colOff>
      <xdr:row>57</xdr:row>
      <xdr:rowOff>113852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130379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6624</xdr:rowOff>
    </xdr:from>
    <xdr:to>
      <xdr:col>10</xdr:col>
      <xdr:colOff>165100</xdr:colOff>
      <xdr:row>57</xdr:row>
      <xdr:rowOff>108224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124751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70558</xdr:rowOff>
    </xdr:from>
    <xdr:to>
      <xdr:col>6</xdr:col>
      <xdr:colOff>38100</xdr:colOff>
      <xdr:row>57</xdr:row>
      <xdr:rowOff>708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4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59116</xdr:rowOff>
    </xdr:from>
    <xdr:to>
      <xdr:col>24</xdr:col>
      <xdr:colOff>63500</xdr:colOff>
      <xdr:row>76</xdr:row>
      <xdr:rowOff>65043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89316"/>
          <a:ext cx="8382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59116</xdr:rowOff>
    </xdr:from>
    <xdr:to>
      <xdr:col>19</xdr:col>
      <xdr:colOff>177800</xdr:colOff>
      <xdr:row>76</xdr:row>
      <xdr:rowOff>66594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9316"/>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66594</xdr:rowOff>
    </xdr:from>
    <xdr:to>
      <xdr:col>15</xdr:col>
      <xdr:colOff>50800</xdr:colOff>
      <xdr:row>76</xdr:row>
      <xdr:rowOff>106707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6794"/>
          <a:ext cx="889000" cy="4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106707</xdr:rowOff>
    </xdr:from>
    <xdr:to>
      <xdr:col>10</xdr:col>
      <xdr:colOff>114300</xdr:colOff>
      <xdr:row>77</xdr:row>
      <xdr:rowOff>9545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6907"/>
          <a:ext cx="889000" cy="7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14243</xdr:rowOff>
    </xdr:from>
    <xdr:to>
      <xdr:col>24</xdr:col>
      <xdr:colOff>114300</xdr:colOff>
      <xdr:row>76</xdr:row>
      <xdr:rowOff>115843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37120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8316</xdr:rowOff>
    </xdr:from>
    <xdr:to>
      <xdr:col>20</xdr:col>
      <xdr:colOff>38100</xdr:colOff>
      <xdr:row>76</xdr:row>
      <xdr:rowOff>109916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15794</xdr:rowOff>
    </xdr:from>
    <xdr:to>
      <xdr:col>15</xdr:col>
      <xdr:colOff>101600</xdr:colOff>
      <xdr:row>76</xdr:row>
      <xdr:rowOff>117394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133921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55907</xdr:rowOff>
    </xdr:from>
    <xdr:to>
      <xdr:col>10</xdr:col>
      <xdr:colOff>165100</xdr:colOff>
      <xdr:row>76</xdr:row>
      <xdr:rowOff>157507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130195</xdr:rowOff>
    </xdr:from>
    <xdr:to>
      <xdr:col>6</xdr:col>
      <xdr:colOff>38100</xdr:colOff>
      <xdr:row>77</xdr:row>
      <xdr:rowOff>60345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72020</xdr:rowOff>
    </xdr:from>
    <xdr:to>
      <xdr:col>24</xdr:col>
      <xdr:colOff>63500</xdr:colOff>
      <xdr:row>99</xdr:row>
      <xdr:rowOff>73203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5570"/>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71689</xdr:rowOff>
    </xdr:from>
    <xdr:to>
      <xdr:col>19</xdr:col>
      <xdr:colOff>177800</xdr:colOff>
      <xdr:row>99</xdr:row>
      <xdr:rowOff>72020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5239"/>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71689</xdr:rowOff>
    </xdr:from>
    <xdr:to>
      <xdr:col>15</xdr:col>
      <xdr:colOff>50800</xdr:colOff>
      <xdr:row>99</xdr:row>
      <xdr:rowOff>73490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5239"/>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73490</xdr:rowOff>
    </xdr:from>
    <xdr:to>
      <xdr:col>10</xdr:col>
      <xdr:colOff>114300</xdr:colOff>
      <xdr:row>99</xdr:row>
      <xdr:rowOff>75991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7040"/>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22403</xdr:rowOff>
    </xdr:from>
    <xdr:to>
      <xdr:col>24</xdr:col>
      <xdr:colOff>114300</xdr:colOff>
      <xdr:row>99</xdr:row>
      <xdr:rowOff>124003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153230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21220</xdr:rowOff>
    </xdr:from>
    <xdr:to>
      <xdr:col>20</xdr:col>
      <xdr:colOff>38100</xdr:colOff>
      <xdr:row>99</xdr:row>
      <xdr:rowOff>122820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139347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20889</xdr:rowOff>
    </xdr:from>
    <xdr:to>
      <xdr:col>15</xdr:col>
      <xdr:colOff>101600</xdr:colOff>
      <xdr:row>99</xdr:row>
      <xdr:rowOff>122489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22690</xdr:rowOff>
    </xdr:from>
    <xdr:to>
      <xdr:col>10</xdr:col>
      <xdr:colOff>165100</xdr:colOff>
      <xdr:row>99</xdr:row>
      <xdr:rowOff>124290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140817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25191</xdr:rowOff>
    </xdr:from>
    <xdr:to>
      <xdr:col>6</xdr:col>
      <xdr:colOff>38100</xdr:colOff>
      <xdr:row>99</xdr:row>
      <xdr:rowOff>126791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56121</xdr:rowOff>
    </xdr:from>
    <xdr:to>
      <xdr:col>55</xdr:col>
      <xdr:colOff>0</xdr:colOff>
      <xdr:row>53</xdr:row>
      <xdr:rowOff>80048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142971"/>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56121</xdr:rowOff>
    </xdr:from>
    <xdr:to>
      <xdr:col>50</xdr:col>
      <xdr:colOff>114300</xdr:colOff>
      <xdr:row>54</xdr:row>
      <xdr:rowOff>75464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42971"/>
          <a:ext cx="889000" cy="1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72758</xdr:rowOff>
    </xdr:from>
    <xdr:to>
      <xdr:col>45</xdr:col>
      <xdr:colOff>177800</xdr:colOff>
      <xdr:row>54</xdr:row>
      <xdr:rowOff>75464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331058"/>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72758</xdr:rowOff>
    </xdr:from>
    <xdr:to>
      <xdr:col>41</xdr:col>
      <xdr:colOff>50800</xdr:colOff>
      <xdr:row>54</xdr:row>
      <xdr:rowOff>102603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331058"/>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29248</xdr:rowOff>
    </xdr:from>
    <xdr:to>
      <xdr:col>55</xdr:col>
      <xdr:colOff>50800</xdr:colOff>
      <xdr:row>53</xdr:row>
      <xdr:rowOff>130848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52125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5321</xdr:rowOff>
    </xdr:from>
    <xdr:to>
      <xdr:col>50</xdr:col>
      <xdr:colOff>165100</xdr:colOff>
      <xdr:row>53</xdr:row>
      <xdr:rowOff>106921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0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123448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8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24664</xdr:rowOff>
    </xdr:from>
    <xdr:to>
      <xdr:col>46</xdr:col>
      <xdr:colOff>38100</xdr:colOff>
      <xdr:row>54</xdr:row>
      <xdr:rowOff>126264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142791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21958</xdr:rowOff>
    </xdr:from>
    <xdr:to>
      <xdr:col>41</xdr:col>
      <xdr:colOff>101600</xdr:colOff>
      <xdr:row>54</xdr:row>
      <xdr:rowOff>123558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140085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51803</xdr:rowOff>
    </xdr:from>
    <xdr:to>
      <xdr:col>36</xdr:col>
      <xdr:colOff>165100</xdr:colOff>
      <xdr:row>54</xdr:row>
      <xdr:rowOff>153403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169930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44585</xdr:rowOff>
    </xdr:from>
    <xdr:to>
      <xdr:col>55</xdr:col>
      <xdr:colOff>0</xdr:colOff>
      <xdr:row>78</xdr:row>
      <xdr:rowOff>49910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7685"/>
          <a:ext cx="83820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16639</xdr:rowOff>
    </xdr:from>
    <xdr:to>
      <xdr:col>50</xdr:col>
      <xdr:colOff>114300</xdr:colOff>
      <xdr:row>78</xdr:row>
      <xdr:rowOff>44585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9739"/>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16639</xdr:rowOff>
    </xdr:from>
    <xdr:to>
      <xdr:col>45</xdr:col>
      <xdr:colOff>177800</xdr:colOff>
      <xdr:row>78</xdr:row>
      <xdr:rowOff>33474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9739"/>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33474</xdr:rowOff>
    </xdr:from>
    <xdr:to>
      <xdr:col>41</xdr:col>
      <xdr:colOff>50800</xdr:colOff>
      <xdr:row>78</xdr:row>
      <xdr:rowOff>47670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6574"/>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170560</xdr:rowOff>
    </xdr:from>
    <xdr:to>
      <xdr:col>55</xdr:col>
      <xdr:colOff>50800</xdr:colOff>
      <xdr:row>78</xdr:row>
      <xdr:rowOff>100710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165235</xdr:rowOff>
    </xdr:from>
    <xdr:to>
      <xdr:col>50</xdr:col>
      <xdr:colOff>165100</xdr:colOff>
      <xdr:row>78</xdr:row>
      <xdr:rowOff>95385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86512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137289</xdr:rowOff>
    </xdr:from>
    <xdr:to>
      <xdr:col>46</xdr:col>
      <xdr:colOff>38100</xdr:colOff>
      <xdr:row>78</xdr:row>
      <xdr:rowOff>67439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58566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154124</xdr:rowOff>
    </xdr:from>
    <xdr:to>
      <xdr:col>41</xdr:col>
      <xdr:colOff>101600</xdr:colOff>
      <xdr:row>78</xdr:row>
      <xdr:rowOff>84274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75401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168320</xdr:rowOff>
    </xdr:from>
    <xdr:to>
      <xdr:col>36</xdr:col>
      <xdr:colOff>165100</xdr:colOff>
      <xdr:row>78</xdr:row>
      <xdr:rowOff>98470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89597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23571</xdr:rowOff>
    </xdr:from>
    <xdr:to>
      <xdr:col>55</xdr:col>
      <xdr:colOff>0</xdr:colOff>
      <xdr:row>97</xdr:row>
      <xdr:rowOff>47574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4221"/>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23571</xdr:rowOff>
    </xdr:from>
    <xdr:to>
      <xdr:col>50</xdr:col>
      <xdr:colOff>114300</xdr:colOff>
      <xdr:row>97</xdr:row>
      <xdr:rowOff>84409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4221"/>
          <a:ext cx="889000" cy="6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84409</xdr:rowOff>
    </xdr:from>
    <xdr:to>
      <xdr:col>45</xdr:col>
      <xdr:colOff>177800</xdr:colOff>
      <xdr:row>97</xdr:row>
      <xdr:rowOff>106629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15059"/>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145804</xdr:rowOff>
    </xdr:from>
    <xdr:to>
      <xdr:col>41</xdr:col>
      <xdr:colOff>50800</xdr:colOff>
      <xdr:row>97</xdr:row>
      <xdr:rowOff>106629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05004"/>
          <a:ext cx="889000" cy="1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168224</xdr:rowOff>
    </xdr:from>
    <xdr:to>
      <xdr:col>55</xdr:col>
      <xdr:colOff>50800</xdr:colOff>
      <xdr:row>97</xdr:row>
      <xdr:rowOff>98374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146651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144221</xdr:rowOff>
    </xdr:from>
    <xdr:to>
      <xdr:col>50</xdr:col>
      <xdr:colOff>165100</xdr:colOff>
      <xdr:row>97</xdr:row>
      <xdr:rowOff>74371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65498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33609</xdr:rowOff>
    </xdr:from>
    <xdr:to>
      <xdr:col>46</xdr:col>
      <xdr:colOff>38100</xdr:colOff>
      <xdr:row>97</xdr:row>
      <xdr:rowOff>135209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126336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55829</xdr:rowOff>
    </xdr:from>
    <xdr:to>
      <xdr:col>41</xdr:col>
      <xdr:colOff>101600</xdr:colOff>
      <xdr:row>97</xdr:row>
      <xdr:rowOff>157429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148556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95004</xdr:rowOff>
    </xdr:from>
    <xdr:to>
      <xdr:col>36</xdr:col>
      <xdr:colOff>165100</xdr:colOff>
      <xdr:row>97</xdr:row>
      <xdr:rowOff>25154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23957</xdr:rowOff>
    </xdr:from>
    <xdr:to>
      <xdr:col>85</xdr:col>
      <xdr:colOff>127000</xdr:colOff>
      <xdr:row>36</xdr:row>
      <xdr:rowOff>163146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24707"/>
          <a:ext cx="838200" cy="3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150787</xdr:rowOff>
    </xdr:from>
    <xdr:to>
      <xdr:col>81</xdr:col>
      <xdr:colOff>50800</xdr:colOff>
      <xdr:row>36</xdr:row>
      <xdr:rowOff>163146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22987"/>
          <a:ext cx="8890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109882</xdr:rowOff>
    </xdr:from>
    <xdr:to>
      <xdr:col>76</xdr:col>
      <xdr:colOff>114300</xdr:colOff>
      <xdr:row>36</xdr:row>
      <xdr:rowOff>150787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82082"/>
          <a:ext cx="889000" cy="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109882</xdr:rowOff>
    </xdr:from>
    <xdr:to>
      <xdr:col>71</xdr:col>
      <xdr:colOff>177800</xdr:colOff>
      <xdr:row>36</xdr:row>
      <xdr:rowOff>143957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82082"/>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144607</xdr:rowOff>
    </xdr:from>
    <xdr:to>
      <xdr:col>85</xdr:col>
      <xdr:colOff>177800</xdr:colOff>
      <xdr:row>35</xdr:row>
      <xdr:rowOff>74757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167484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112346</xdr:rowOff>
    </xdr:from>
    <xdr:to>
      <xdr:col>81</xdr:col>
      <xdr:colOff>101600</xdr:colOff>
      <xdr:row>37</xdr:row>
      <xdr:rowOff>42496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59023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99987</xdr:rowOff>
    </xdr:from>
    <xdr:to>
      <xdr:col>76</xdr:col>
      <xdr:colOff>165100</xdr:colOff>
      <xdr:row>37</xdr:row>
      <xdr:rowOff>30137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46664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59082</xdr:rowOff>
    </xdr:from>
    <xdr:to>
      <xdr:col>72</xdr:col>
      <xdr:colOff>38100</xdr:colOff>
      <xdr:row>36</xdr:row>
      <xdr:rowOff>160682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93157</xdr:rowOff>
    </xdr:from>
    <xdr:to>
      <xdr:col>67</xdr:col>
      <xdr:colOff>101600</xdr:colOff>
      <xdr:row>37</xdr:row>
      <xdr:rowOff>23307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6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39834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4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73139</xdr:rowOff>
    </xdr:from>
    <xdr:to>
      <xdr:col>85</xdr:col>
      <xdr:colOff>127000</xdr:colOff>
      <xdr:row>56</xdr:row>
      <xdr:rowOff>36578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02889"/>
          <a:ext cx="838200" cy="1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36578</xdr:rowOff>
    </xdr:from>
    <xdr:to>
      <xdr:col>81</xdr:col>
      <xdr:colOff>50800</xdr:colOff>
      <xdr:row>56</xdr:row>
      <xdr:rowOff>149263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7778"/>
          <a:ext cx="889000" cy="11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142908</xdr:rowOff>
    </xdr:from>
    <xdr:to>
      <xdr:col>76</xdr:col>
      <xdr:colOff>114300</xdr:colOff>
      <xdr:row>56</xdr:row>
      <xdr:rowOff>149263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44108"/>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61992</xdr:rowOff>
    </xdr:from>
    <xdr:to>
      <xdr:col>71</xdr:col>
      <xdr:colOff>177800</xdr:colOff>
      <xdr:row>56</xdr:row>
      <xdr:rowOff>142908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63192"/>
          <a:ext cx="889000" cy="8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22339</xdr:rowOff>
    </xdr:from>
    <xdr:to>
      <xdr:col>85</xdr:col>
      <xdr:colOff>177800</xdr:colOff>
      <xdr:row>55</xdr:row>
      <xdr:rowOff>123939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45216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157228</xdr:rowOff>
    </xdr:from>
    <xdr:to>
      <xdr:col>81</xdr:col>
      <xdr:colOff>101600</xdr:colOff>
      <xdr:row>56</xdr:row>
      <xdr:rowOff>87378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103905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6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98463</xdr:rowOff>
    </xdr:from>
    <xdr:to>
      <xdr:col>76</xdr:col>
      <xdr:colOff>165100</xdr:colOff>
      <xdr:row>57</xdr:row>
      <xdr:rowOff>28613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19740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92108</xdr:rowOff>
    </xdr:from>
    <xdr:to>
      <xdr:col>72</xdr:col>
      <xdr:colOff>38100</xdr:colOff>
      <xdr:row>57</xdr:row>
      <xdr:rowOff>22258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11192</xdr:rowOff>
    </xdr:from>
    <xdr:to>
      <xdr:col>67</xdr:col>
      <xdr:colOff>101600</xdr:colOff>
      <xdr:row>56</xdr:row>
      <xdr:rowOff>112792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103919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38274</xdr:rowOff>
    </xdr:from>
    <xdr:to>
      <xdr:col>85</xdr:col>
      <xdr:colOff>127000</xdr:colOff>
      <xdr:row>79</xdr:row>
      <xdr:rowOff>39861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2824"/>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1925</xdr:rowOff>
    </xdr:from>
    <xdr:to>
      <xdr:col>81</xdr:col>
      <xdr:colOff>50800</xdr:colOff>
      <xdr:row>79</xdr:row>
      <xdr:rowOff>38274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46475"/>
          <a:ext cx="889000" cy="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1925</xdr:rowOff>
    </xdr:from>
    <xdr:to>
      <xdr:col>76</xdr:col>
      <xdr:colOff>114300</xdr:colOff>
      <xdr:row>79</xdr:row>
      <xdr:rowOff>13934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46475"/>
          <a:ext cx="889000" cy="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150732</xdr:rowOff>
    </xdr:from>
    <xdr:to>
      <xdr:col>71</xdr:col>
      <xdr:colOff>177800</xdr:colOff>
      <xdr:row>79</xdr:row>
      <xdr:rowOff>13934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3832"/>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160511</xdr:rowOff>
    </xdr:from>
    <xdr:to>
      <xdr:col>85</xdr:col>
      <xdr:colOff>177800</xdr:colOff>
      <xdr:row>79</xdr:row>
      <xdr:rowOff>90661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119888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158924</xdr:rowOff>
    </xdr:from>
    <xdr:to>
      <xdr:col>81</xdr:col>
      <xdr:colOff>101600</xdr:colOff>
      <xdr:row>79</xdr:row>
      <xdr:rowOff>89074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105601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122575</xdr:rowOff>
    </xdr:from>
    <xdr:to>
      <xdr:col>76</xdr:col>
      <xdr:colOff>165100</xdr:colOff>
      <xdr:row>79</xdr:row>
      <xdr:rowOff>52725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69252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134584</xdr:rowOff>
    </xdr:from>
    <xdr:to>
      <xdr:col>72</xdr:col>
      <xdr:colOff>38100</xdr:colOff>
      <xdr:row>79</xdr:row>
      <xdr:rowOff>64734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81261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99932</xdr:rowOff>
    </xdr:from>
    <xdr:to>
      <xdr:col>67</xdr:col>
      <xdr:colOff>101600</xdr:colOff>
      <xdr:row>79</xdr:row>
      <xdr:rowOff>30082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46609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125823</xdr:rowOff>
    </xdr:from>
    <xdr:to>
      <xdr:col>85</xdr:col>
      <xdr:colOff>127000</xdr:colOff>
      <xdr:row>97</xdr:row>
      <xdr:rowOff>128191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6473"/>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128191</xdr:rowOff>
    </xdr:from>
    <xdr:to>
      <xdr:col>81</xdr:col>
      <xdr:colOff>50800</xdr:colOff>
      <xdr:row>97</xdr:row>
      <xdr:rowOff>130634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8841"/>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130634</xdr:rowOff>
    </xdr:from>
    <xdr:to>
      <xdr:col>76</xdr:col>
      <xdr:colOff>114300</xdr:colOff>
      <xdr:row>97</xdr:row>
      <xdr:rowOff>133514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128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133514</xdr:rowOff>
    </xdr:from>
    <xdr:to>
      <xdr:col>71</xdr:col>
      <xdr:colOff>177800</xdr:colOff>
      <xdr:row>97</xdr:row>
      <xdr:rowOff>149820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4164"/>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75023</xdr:rowOff>
    </xdr:from>
    <xdr:to>
      <xdr:col>85</xdr:col>
      <xdr:colOff>177800</xdr:colOff>
      <xdr:row>98</xdr:row>
      <xdr:rowOff>5173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34400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77391</xdr:rowOff>
    </xdr:from>
    <xdr:to>
      <xdr:col>81</xdr:col>
      <xdr:colOff>101600</xdr:colOff>
      <xdr:row>98</xdr:row>
      <xdr:rowOff>7541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24068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79834</xdr:rowOff>
    </xdr:from>
    <xdr:to>
      <xdr:col>76</xdr:col>
      <xdr:colOff>165100</xdr:colOff>
      <xdr:row>98</xdr:row>
      <xdr:rowOff>9984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82714</xdr:rowOff>
    </xdr:from>
    <xdr:to>
      <xdr:col>72</xdr:col>
      <xdr:colOff>38100</xdr:colOff>
      <xdr:row>98</xdr:row>
      <xdr:rowOff>12864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29391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99020</xdr:rowOff>
    </xdr:from>
    <xdr:to>
      <xdr:col>67</xdr:col>
      <xdr:colOff>101600</xdr:colOff>
      <xdr:row>98</xdr:row>
      <xdr:rowOff>29170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45697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目的別歳出の住民一人当たりコストについて、類似団体内平均値を上回る主な経費は、議会費（類似団体との差額</a:t>
          </a:r>
          <a:r>
            <a:rPr kumimoji="1" lang="en-US" altLang="ja-JP" sz="1300">
              <a:latin typeface="ＭＳ Ｐゴシック" panose="020B0600070205080204" pitchFamily="50" charset="-128"/>
              <a:ea typeface="ＭＳ Ｐゴシック" panose="020B0600070205080204" pitchFamily="50" charset="-128"/>
            </a:rPr>
            <a:t>+3,423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163.60</a:t>
          </a:r>
          <a:r>
            <a:rPr kumimoji="1" lang="ja-JP" altLang="en-US" sz="1300">
              <a:latin typeface="ＭＳ Ｐゴシック" panose="020B0600070205080204" pitchFamily="50" charset="-128"/>
              <a:ea typeface="ＭＳ Ｐゴシック" panose="020B0600070205080204" pitchFamily="50" charset="-128"/>
            </a:rPr>
            <a:t>％）、総務費（類似団体との差額</a:t>
          </a:r>
          <a:r>
            <a:rPr kumimoji="1" lang="en-US" altLang="ja-JP" sz="1300">
              <a:latin typeface="ＭＳ Ｐゴシック" panose="020B0600070205080204" pitchFamily="50" charset="-128"/>
              <a:ea typeface="ＭＳ Ｐゴシック" panose="020B0600070205080204" pitchFamily="50" charset="-128"/>
            </a:rPr>
            <a:t>+233,730</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266.66</a:t>
          </a:r>
          <a:r>
            <a:rPr kumimoji="1" lang="ja-JP" altLang="en-US" sz="1300">
              <a:latin typeface="ＭＳ Ｐゴシック" panose="020B0600070205080204" pitchFamily="50" charset="-128"/>
              <a:ea typeface="ＭＳ Ｐゴシック" panose="020B0600070205080204" pitchFamily="50" charset="-128"/>
            </a:rPr>
            <a:t>％）、民生費（類似団体との差額</a:t>
          </a:r>
          <a:r>
            <a:rPr kumimoji="1" lang="en-US" altLang="ja-JP" sz="1300">
              <a:latin typeface="ＭＳ Ｐゴシック" panose="020B0600070205080204" pitchFamily="50" charset="-128"/>
              <a:ea typeface="ＭＳ Ｐゴシック" panose="020B0600070205080204" pitchFamily="50" charset="-128"/>
            </a:rPr>
            <a:t>+38,339</a:t>
          </a:r>
          <a:r>
            <a:rPr kumimoji="1" lang="ja-JP" altLang="en-US" sz="1300">
              <a:latin typeface="ＭＳ Ｐゴシック" panose="020B0600070205080204" pitchFamily="50" charset="-128"/>
              <a:ea typeface="ＭＳ Ｐゴシック" panose="020B0600070205080204" pitchFamily="50" charset="-128"/>
            </a:rPr>
            <a:t>円、農林水産業費（類似団体との差額</a:t>
          </a:r>
          <a:r>
            <a:rPr kumimoji="1" lang="en-US" altLang="ja-JP" sz="1300">
              <a:latin typeface="ＭＳ Ｐゴシック" panose="020B0600070205080204" pitchFamily="50" charset="-128"/>
              <a:ea typeface="ＭＳ Ｐゴシック" panose="020B0600070205080204" pitchFamily="50" charset="-128"/>
            </a:rPr>
            <a:t>+38,647</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116.70</a:t>
          </a:r>
          <a:r>
            <a:rPr kumimoji="1" lang="ja-JP" altLang="en-US" sz="1300">
              <a:latin typeface="ＭＳ Ｐゴシック" panose="020B0600070205080204" pitchFamily="50" charset="-128"/>
              <a:ea typeface="ＭＳ Ｐゴシック" panose="020B0600070205080204" pitchFamily="50" charset="-128"/>
            </a:rPr>
            <a:t>％）、消防費（類似団体との差額</a:t>
          </a:r>
          <a:r>
            <a:rPr kumimoji="1" lang="en-US" altLang="ja-JP" sz="1300">
              <a:latin typeface="ＭＳ Ｐゴシック" panose="020B0600070205080204" pitchFamily="50" charset="-128"/>
              <a:ea typeface="ＭＳ Ｐゴシック" panose="020B0600070205080204" pitchFamily="50" charset="-128"/>
            </a:rPr>
            <a:t>+24,740</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178.89</a:t>
          </a:r>
          <a:r>
            <a:rPr kumimoji="1" lang="ja-JP" altLang="en-US" sz="1300">
              <a:latin typeface="ＭＳ Ｐゴシック" panose="020B0600070205080204" pitchFamily="50" charset="-128"/>
              <a:ea typeface="ＭＳ Ｐゴシック" panose="020B0600070205080204" pitchFamily="50" charset="-128"/>
            </a:rPr>
            <a:t>％）、災害復旧費（類似団体との差額</a:t>
          </a:r>
          <a:r>
            <a:rPr kumimoji="1" lang="en-US" altLang="ja-JP" sz="1300">
              <a:latin typeface="ＭＳ Ｐゴシック" panose="020B0600070205080204" pitchFamily="50" charset="-128"/>
              <a:ea typeface="ＭＳ Ｐゴシック" panose="020B0600070205080204" pitchFamily="50" charset="-128"/>
            </a:rPr>
            <a:t>+11,429</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272.05</a:t>
          </a:r>
          <a:r>
            <a:rPr kumimoji="1" lang="ja-JP" altLang="en-US" sz="1300">
              <a:latin typeface="ＭＳ Ｐゴシック" panose="020B0600070205080204" pitchFamily="50" charset="-128"/>
              <a:ea typeface="ＭＳ Ｐゴシック" panose="020B0600070205080204" pitchFamily="50" charset="-128"/>
            </a:rPr>
            <a:t>％）となった。なお、類似団内体平均値を上回る要因は次のとおりである。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議会費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本市は未合併団体であり、類似団体より住民一人当たりの議員数が多いことによるもの。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庁舎耐震改修やふるさと納税制度の事業費のほか、財政調整基金や市有施設整備基金の積立等によるもの。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市独自のこども医療費助成事業や保育料減免措置等の子育て支援事業によるもの。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種子島周辺漁業対策事業等によるもの。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単独消防のため、類似団体より住民一人当たりの職員数が多いことによるもの。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降灰対策事業によるもの。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財政調整基金は、災害等による財政調整基金の取崩額が少なく、積立額が取崩額を上回ったため残高が増加した。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実質収支額は、地方交付税と市有施設整備基金繰入金等は増加したものの、支出額を超えて交付される翌年度精算の国庫補助金等が減少したため前年度より減少した。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実質単年度収支は、単年度収支が黒字となり、財政調整基金積立額も増加したことで数値が改善した。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今後も事務的経費の節減や公債費の縮減に努め、健全な財政運営を図る。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全会計が黒字となっているが、一部の特別会計については一般会計から多額の法定外繰出金を支出している状況である。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高齢化に伴う今後の医療費・介護サービス費の伸びや各報酬の改定、老朽化した施設の長寿命化を目的とした起債事業の実施といった各特別会計を取り巻く状況により、今後さらに一般会計からの法定外繰出金が増加することが危惧されるため、独立採算制の原則に基づ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c r="B2" s="164" t="s">
        <v>77</v>
      </c>
      <c r="C2" s="164"/>
      <c r="D2" s="165"/>
    </row>
    <row r="3" spans="1:119" ht="18.75" customHeight="1" thickBot="1">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14805498</v>
      </c>
      <c r="BO4" s="436"/>
      <c r="BP4" s="436"/>
      <c r="BQ4" s="436"/>
      <c r="BR4" s="436"/>
      <c r="BS4" s="436"/>
      <c r="BT4" s="436"/>
      <c r="BU4" s="437"/>
      <c r="BV4" s="435">
        <v>13832804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5.8</v>
      </c>
      <c r="CU4" s="576"/>
      <c r="CV4" s="576"/>
      <c r="CW4" s="576"/>
      <c r="CX4" s="576"/>
      <c r="CY4" s="576"/>
      <c r="CZ4" s="576"/>
      <c r="DA4" s="577"/>
      <c r="DB4" s="575">
        <v>7.8</v>
      </c>
      <c r="DC4" s="576"/>
      <c r="DD4" s="576"/>
      <c r="DE4" s="576"/>
      <c r="DF4" s="576"/>
      <c r="DG4" s="576"/>
      <c r="DH4" s="576"/>
      <c r="DI4" s="577"/>
    </row>
    <row r="5" spans="1:119" ht="18.75" customHeight="1">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14441105</v>
      </c>
      <c r="BO5" s="407"/>
      <c r="BP5" s="407"/>
      <c r="BQ5" s="407"/>
      <c r="BR5" s="407"/>
      <c r="BS5" s="407"/>
      <c r="BT5" s="407"/>
      <c r="BU5" s="408"/>
      <c r="BV5" s="406">
        <v>13355393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92.1</v>
      </c>
      <c r="CU5" s="404"/>
      <c r="CV5" s="404"/>
      <c r="CW5" s="404"/>
      <c r="CX5" s="404"/>
      <c r="CY5" s="404"/>
      <c r="CZ5" s="404"/>
      <c r="DA5" s="405"/>
      <c r="DB5" s="403">
        <v>92</v>
      </c>
      <c r="DC5" s="404"/>
      <c r="DD5" s="404"/>
      <c r="DE5" s="404"/>
      <c r="DF5" s="404"/>
      <c r="DG5" s="404"/>
      <c r="DH5" s="404"/>
      <c r="DI5" s="405"/>
    </row>
    <row r="6" spans="1:119" ht="18.75" customHeight="1">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364393</v>
      </c>
      <c r="BO6" s="407"/>
      <c r="BP6" s="407"/>
      <c r="BQ6" s="407"/>
      <c r="BR6" s="407"/>
      <c r="BS6" s="407"/>
      <c r="BT6" s="407"/>
      <c r="BU6" s="408"/>
      <c r="BV6" s="406">
        <v>477411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92.3</v>
      </c>
      <c r="CU6" s="550"/>
      <c r="CV6" s="550"/>
      <c r="CW6" s="550"/>
      <c r="CX6" s="550"/>
      <c r="CY6" s="550"/>
      <c r="CZ6" s="550"/>
      <c r="DA6" s="551"/>
      <c r="DB6" s="549">
        <v>92.4</v>
      </c>
      <c r="DC6" s="550"/>
      <c r="DD6" s="550"/>
      <c r="DE6" s="550"/>
      <c r="DF6" s="550"/>
      <c r="DG6" s="550"/>
      <c r="DH6" s="550"/>
      <c r="DI6" s="551"/>
    </row>
    <row r="7" spans="1:119" ht="18.75" customHeight="1">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37645</v>
      </c>
      <c r="BO7" s="407"/>
      <c r="BP7" s="407"/>
      <c r="BQ7" s="407"/>
      <c r="BR7" s="407"/>
      <c r="BS7" s="407"/>
      <c r="BT7" s="407"/>
      <c r="BU7" s="408"/>
      <c r="BV7" s="406">
        <v>49844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5609318</v>
      </c>
      <c r="CU7" s="407"/>
      <c r="CV7" s="407"/>
      <c r="CW7" s="407"/>
      <c r="CX7" s="407"/>
      <c r="CY7" s="407"/>
      <c r="CZ7" s="407"/>
      <c r="DA7" s="408"/>
      <c r="DB7" s="406">
        <v>5504935</v>
      </c>
      <c r="DC7" s="407"/>
      <c r="DD7" s="407"/>
      <c r="DE7" s="407"/>
      <c r="DF7" s="407"/>
      <c r="DG7" s="407"/>
      <c r="DH7" s="407"/>
      <c r="DI7" s="408"/>
    </row>
    <row r="8" spans="1:119" ht="18.75" customHeight="1" thickBot="1">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326748</v>
      </c>
      <c r="BO8" s="407"/>
      <c r="BP8" s="407"/>
      <c r="BQ8" s="407"/>
      <c r="BR8" s="407"/>
      <c r="BS8" s="407"/>
      <c r="BT8" s="407"/>
      <c r="BU8" s="408"/>
      <c r="BV8" s="406">
        <v>427567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c r="A9" s="163"/>
      <c r="B9" s="538" t="s">
        <v>106</v>
      </c>
      <c r="C9" s="539"/>
      <c r="D9" s="539"/>
      <c r="E9" s="539"/>
      <c r="F9" s="539"/>
      <c r="G9" s="539"/>
      <c r="H9" s="539"/>
      <c r="I9" s="539"/>
      <c r="J9" s="539"/>
      <c r="K9" s="457"/>
      <c r="L9" s="540" t="s">
        <v>107</v>
      </c>
      <c r="M9" s="541"/>
      <c r="N9" s="541"/>
      <c r="O9" s="541"/>
      <c r="P9" s="541"/>
      <c r="Q9" s="542"/>
      <c r="R9" s="543">
        <v>13819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-100819</v>
      </c>
      <c r="BO9" s="407"/>
      <c r="BP9" s="407"/>
      <c r="BQ9" s="407"/>
      <c r="BR9" s="407"/>
      <c r="BS9" s="407"/>
      <c r="BT9" s="407"/>
      <c r="BU9" s="408"/>
      <c r="BV9" s="406">
        <v>25418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13.6</v>
      </c>
      <c r="CU9" s="404"/>
      <c r="CV9" s="404"/>
      <c r="CW9" s="404"/>
      <c r="CX9" s="404"/>
      <c r="CY9" s="404"/>
      <c r="CZ9" s="404"/>
      <c r="DA9" s="405"/>
      <c r="DB9" s="403">
        <v>13.2</v>
      </c>
      <c r="DC9" s="404"/>
      <c r="DD9" s="404"/>
      <c r="DE9" s="404"/>
      <c r="DF9" s="404"/>
      <c r="DG9" s="404"/>
      <c r="DH9" s="404"/>
      <c r="DI9" s="405"/>
    </row>
    <row r="10" spans="1:119" ht="18.75" customHeight="1" thickBot="1">
      <c r="A10" s="163"/>
      <c r="B10" s="538"/>
      <c r="C10" s="539"/>
      <c r="D10" s="539"/>
      <c r="E10" s="539"/>
      <c r="F10" s="539"/>
      <c r="G10" s="539"/>
      <c r="H10" s="539"/>
      <c r="I10" s="539"/>
      <c r="J10" s="539"/>
      <c r="K10" s="457"/>
      <c r="L10" s="362" t="s">
        <v>112</v>
      </c>
      <c r="M10" s="363"/>
      <c r="N10" s="363"/>
      <c r="O10" s="363"/>
      <c r="P10" s="363"/>
      <c r="Q10" s="364"/>
      <c r="R10" s="359">
        <v>15520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415593</v>
      </c>
      <c r="BO10" s="407"/>
      <c r="BP10" s="407"/>
      <c r="BQ10" s="407"/>
      <c r="BR10" s="407"/>
      <c r="BS10" s="407"/>
      <c r="BT10" s="407"/>
      <c r="BU10" s="408"/>
      <c r="BV10" s="406">
        <v>360401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63"/>
      <c r="B12" s="512" t="s">
        <v>123</v>
      </c>
      <c r="C12" s="513"/>
      <c r="D12" s="513"/>
      <c r="E12" s="513"/>
      <c r="F12" s="513"/>
      <c r="G12" s="513"/>
      <c r="H12" s="513"/>
      <c r="I12" s="513"/>
      <c r="J12" s="513"/>
      <c r="K12" s="514"/>
      <c r="L12" s="521" t="s">
        <v>124</v>
      </c>
      <c r="M12" s="522"/>
      <c r="N12" s="522"/>
      <c r="O12" s="522"/>
      <c r="P12" s="522"/>
      <c r="Q12" s="523"/>
      <c r="R12" s="524">
        <v>12973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235284</v>
      </c>
      <c r="BO12" s="407"/>
      <c r="BP12" s="407"/>
      <c r="BQ12" s="407"/>
      <c r="BR12" s="407"/>
      <c r="BS12" s="407"/>
      <c r="BT12" s="407"/>
      <c r="BU12" s="408"/>
      <c r="BV12" s="406">
        <v>498590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63"/>
      <c r="B13" s="515"/>
      <c r="C13" s="516"/>
      <c r="D13" s="516"/>
      <c r="E13" s="516"/>
      <c r="F13" s="516"/>
      <c r="G13" s="516"/>
      <c r="H13" s="516"/>
      <c r="I13" s="516"/>
      <c r="J13" s="516"/>
      <c r="K13" s="517"/>
      <c r="L13" s="172"/>
      <c r="M13" s="490" t="s">
        <v>130</v>
      </c>
      <c r="N13" s="491"/>
      <c r="O13" s="491"/>
      <c r="P13" s="491"/>
      <c r="Q13" s="492"/>
      <c r="R13" s="493">
        <v>12502</v>
      </c>
      <c r="S13" s="494"/>
      <c r="T13" s="494"/>
      <c r="U13" s="494"/>
      <c r="V13" s="495"/>
      <c r="W13" s="496" t="s">
        <v>131</v>
      </c>
      <c r="X13" s="392"/>
      <c r="Y13" s="392"/>
      <c r="Z13" s="392"/>
      <c r="AA13" s="392"/>
      <c r="AB13" s="393"/>
      <c r="AC13" s="359">
        <v>1121</v>
      </c>
      <c r="AD13" s="360"/>
      <c r="AE13" s="360"/>
      <c r="AF13" s="360"/>
      <c r="AG13" s="361"/>
      <c r="AH13" s="359">
        <v>1308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79490</v>
      </c>
      <c r="BO13" s="407"/>
      <c r="BP13" s="407"/>
      <c r="BQ13" s="407"/>
      <c r="BR13" s="407"/>
      <c r="BS13" s="407"/>
      <c r="BT13" s="407"/>
      <c r="BU13" s="408"/>
      <c r="BV13" s="406">
        <v>-112771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9.1999999999999993</v>
      </c>
      <c r="CU13" s="404"/>
      <c r="CV13" s="404"/>
      <c r="CW13" s="404"/>
      <c r="CX13" s="404"/>
      <c r="CY13" s="404"/>
      <c r="CZ13" s="404"/>
      <c r="DA13" s="405"/>
      <c r="DB13" s="403">
        <v>9.1999999999999993</v>
      </c>
      <c r="DC13" s="404"/>
      <c r="DD13" s="404"/>
      <c r="DE13" s="404"/>
      <c r="DF13" s="404"/>
      <c r="DG13" s="404"/>
      <c r="DH13" s="404"/>
      <c r="DI13" s="405"/>
    </row>
    <row r="14" spans="1:119" ht="18.75" customHeight="1" thickBot="1">
      <c r="A14" s="163"/>
      <c r="B14" s="515"/>
      <c r="C14" s="516"/>
      <c r="D14" s="516"/>
      <c r="E14" s="516"/>
      <c r="F14" s="516"/>
      <c r="G14" s="516"/>
      <c r="H14" s="516"/>
      <c r="I14" s="516"/>
      <c r="J14" s="516"/>
      <c r="K14" s="517"/>
      <c r="L14" s="480" t="s">
        <v>135</v>
      </c>
      <c r="M14" s="533"/>
      <c r="N14" s="533"/>
      <c r="O14" s="533"/>
      <c r="P14" s="533"/>
      <c r="Q14" s="534"/>
      <c r="R14" s="493">
        <v>13258</v>
      </c>
      <c r="S14" s="494"/>
      <c r="T14" s="494"/>
      <c r="U14" s="494"/>
      <c r="V14" s="495"/>
      <c r="W14" s="497"/>
      <c r="X14" s="395"/>
      <c r="Y14" s="395"/>
      <c r="Z14" s="395"/>
      <c r="AA14" s="395"/>
      <c r="AB14" s="396"/>
      <c r="AC14" s="486">
        <v>17.399999999999999</v>
      </c>
      <c r="AD14" s="487"/>
      <c r="AE14" s="487"/>
      <c r="AF14" s="487"/>
      <c r="AG14" s="488"/>
      <c r="AH14" s="486">
        <v>18.600000000000001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c r="A15" s="163"/>
      <c r="B15" s="515"/>
      <c r="C15" s="516"/>
      <c r="D15" s="516"/>
      <c r="E15" s="516"/>
      <c r="F15" s="516"/>
      <c r="G15" s="516"/>
      <c r="H15" s="516"/>
      <c r="I15" s="516"/>
      <c r="J15" s="516"/>
      <c r="K15" s="517"/>
      <c r="L15" s="172"/>
      <c r="M15" s="490" t="s">
        <v>130</v>
      </c>
      <c r="N15" s="491"/>
      <c r="O15" s="491"/>
      <c r="P15" s="491"/>
      <c r="Q15" s="492"/>
      <c r="R15" s="493">
        <v>12857</v>
      </c>
      <c r="S15" s="494"/>
      <c r="T15" s="494"/>
      <c r="U15" s="494"/>
      <c r="V15" s="495"/>
      <c r="W15" s="496" t="s">
        <v>137</v>
      </c>
      <c r="X15" s="392"/>
      <c r="Y15" s="392"/>
      <c r="Z15" s="392"/>
      <c r="AA15" s="392"/>
      <c r="AB15" s="393"/>
      <c r="AC15" s="359">
        <v>1513</v>
      </c>
      <c r="AD15" s="360"/>
      <c r="AE15" s="360"/>
      <c r="AF15" s="360"/>
      <c r="AG15" s="361"/>
      <c r="AH15" s="359">
        <v>1627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1516389</v>
      </c>
      <c r="BO15" s="436"/>
      <c r="BP15" s="436"/>
      <c r="BQ15" s="436"/>
      <c r="BR15" s="436"/>
      <c r="BS15" s="436"/>
      <c r="BT15" s="436"/>
      <c r="BU15" s="437"/>
      <c r="BV15" s="435">
        <v>1502931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23.4</v>
      </c>
      <c r="AD16" s="487"/>
      <c r="AE16" s="487"/>
      <c r="AF16" s="487"/>
      <c r="AG16" s="488"/>
      <c r="AH16" s="486">
        <v>23.1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5216280</v>
      </c>
      <c r="BO16" s="407"/>
      <c r="BP16" s="407"/>
      <c r="BQ16" s="407"/>
      <c r="BR16" s="407"/>
      <c r="BS16" s="407"/>
      <c r="BT16" s="407"/>
      <c r="BU16" s="408"/>
      <c r="BV16" s="406">
        <v>5101022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3827</v>
      </c>
      <c r="AD17" s="360"/>
      <c r="AE17" s="360"/>
      <c r="AF17" s="360"/>
      <c r="AG17" s="361"/>
      <c r="AH17" s="359">
        <v>4103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1897029</v>
      </c>
      <c r="BO17" s="407"/>
      <c r="BP17" s="407"/>
      <c r="BQ17" s="407"/>
      <c r="BR17" s="407"/>
      <c r="BS17" s="407"/>
      <c r="BT17" s="407"/>
      <c r="BU17" s="408"/>
      <c r="BV17" s="406">
        <v>1878768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3"/>
      <c r="B18" s="456" t="s">
        <v>147</v>
      </c>
      <c r="C18" s="457"/>
      <c r="D18" s="457"/>
      <c r="E18" s="458"/>
      <c r="F18" s="458"/>
      <c r="G18" s="458"/>
      <c r="H18" s="458"/>
      <c r="I18" s="458"/>
      <c r="J18" s="458"/>
      <c r="K18" s="458"/>
      <c r="L18" s="459">
        <v>162.1</v>
      </c>
      <c r="M18" s="459"/>
      <c r="N18" s="459"/>
      <c r="O18" s="459"/>
      <c r="P18" s="459"/>
      <c r="Q18" s="459"/>
      <c r="R18" s="460"/>
      <c r="S18" s="460"/>
      <c r="T18" s="460"/>
      <c r="U18" s="460"/>
      <c r="V18" s="461"/>
      <c r="W18" s="477"/>
      <c r="X18" s="478"/>
      <c r="Y18" s="478"/>
      <c r="Z18" s="478"/>
      <c r="AA18" s="478"/>
      <c r="AB18" s="502"/>
      <c r="AC18" s="376">
        <v>59.2</v>
      </c>
      <c r="AD18" s="377"/>
      <c r="AE18" s="377"/>
      <c r="AF18" s="377"/>
      <c r="AG18" s="462"/>
      <c r="AH18" s="376">
        <v>58.3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5229618</v>
      </c>
      <c r="BO18" s="407"/>
      <c r="BP18" s="407"/>
      <c r="BQ18" s="407"/>
      <c r="BR18" s="407"/>
      <c r="BS18" s="407"/>
      <c r="BT18" s="407"/>
      <c r="BU18" s="408"/>
      <c r="BV18" s="406">
        <v>5122750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3"/>
      <c r="B19" s="456" t="s">
        <v>149</v>
      </c>
      <c r="C19" s="457"/>
      <c r="D19" s="457"/>
      <c r="E19" s="458"/>
      <c r="F19" s="458"/>
      <c r="G19" s="458"/>
      <c r="H19" s="458"/>
      <c r="I19" s="458"/>
      <c r="J19" s="458"/>
      <c r="K19" s="458"/>
      <c r="L19" s="466">
        <v>85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7736856</v>
      </c>
      <c r="BO19" s="407"/>
      <c r="BP19" s="407"/>
      <c r="BQ19" s="407"/>
      <c r="BR19" s="407"/>
      <c r="BS19" s="407"/>
      <c r="BT19" s="407"/>
      <c r="BU19" s="408"/>
      <c r="BV19" s="406">
        <v>8009337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3"/>
      <c r="B20" s="456" t="s">
        <v>151</v>
      </c>
      <c r="C20" s="457"/>
      <c r="D20" s="457"/>
      <c r="E20" s="458"/>
      <c r="F20" s="458"/>
      <c r="G20" s="458"/>
      <c r="H20" s="458"/>
      <c r="I20" s="458"/>
      <c r="J20" s="458"/>
      <c r="K20" s="458"/>
      <c r="L20" s="466">
        <v>6560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8291171</v>
      </c>
      <c r="BO22" s="436"/>
      <c r="BP22" s="436"/>
      <c r="BQ22" s="436"/>
      <c r="BR22" s="436"/>
      <c r="BS22" s="436"/>
      <c r="BT22" s="436"/>
      <c r="BU22" s="437"/>
      <c r="BV22" s="435">
        <v>8616070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8040265</v>
      </c>
      <c r="BO23" s="407"/>
      <c r="BP23" s="407"/>
      <c r="BQ23" s="407"/>
      <c r="BR23" s="407"/>
      <c r="BS23" s="407"/>
      <c r="BT23" s="407"/>
      <c r="BU23" s="408"/>
      <c r="BV23" s="406">
        <v>8516668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3"/>
      <c r="B24" s="385"/>
      <c r="C24" s="386"/>
      <c r="D24" s="387"/>
      <c r="E24" s="362" t="s">
        <v>161</v>
      </c>
      <c r="F24" s="363"/>
      <c r="G24" s="363"/>
      <c r="H24" s="363"/>
      <c r="I24" s="363"/>
      <c r="J24" s="363"/>
      <c r="K24" s="364"/>
      <c r="L24" s="359">
        <v>1</v>
      </c>
      <c r="M24" s="360"/>
      <c r="N24" s="360"/>
      <c r="O24" s="360"/>
      <c r="P24" s="361"/>
      <c r="Q24" s="359">
        <v>6240</v>
      </c>
      <c r="R24" s="360"/>
      <c r="S24" s="360"/>
      <c r="T24" s="360"/>
      <c r="U24" s="360"/>
      <c r="V24" s="361"/>
      <c r="W24" s="449"/>
      <c r="X24" s="386"/>
      <c r="Y24" s="387"/>
      <c r="Z24" s="362" t="s">
        <v>162</v>
      </c>
      <c r="AA24" s="363"/>
      <c r="AB24" s="363"/>
      <c r="AC24" s="363"/>
      <c r="AD24" s="363"/>
      <c r="AE24" s="363"/>
      <c r="AF24" s="363"/>
      <c r="AG24" s="364"/>
      <c r="AH24" s="359">
        <v>208</v>
      </c>
      <c r="AI24" s="360"/>
      <c r="AJ24" s="360"/>
      <c r="AK24" s="360"/>
      <c r="AL24" s="361"/>
      <c r="AM24" s="359">
        <v>615888</v>
      </c>
      <c r="AN24" s="360"/>
      <c r="AO24" s="360"/>
      <c r="AP24" s="360"/>
      <c r="AQ24" s="360"/>
      <c r="AR24" s="361"/>
      <c r="AS24" s="359">
        <v>2961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6010539</v>
      </c>
      <c r="BO24" s="407"/>
      <c r="BP24" s="407"/>
      <c r="BQ24" s="407"/>
      <c r="BR24" s="407"/>
      <c r="BS24" s="407"/>
      <c r="BT24" s="407"/>
      <c r="BU24" s="408"/>
      <c r="BV24" s="406">
        <v>6076639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3"/>
      <c r="B25" s="385"/>
      <c r="C25" s="386"/>
      <c r="D25" s="387"/>
      <c r="E25" s="362" t="s">
        <v>164</v>
      </c>
      <c r="F25" s="363"/>
      <c r="G25" s="363"/>
      <c r="H25" s="363"/>
      <c r="I25" s="363"/>
      <c r="J25" s="363"/>
      <c r="K25" s="364"/>
      <c r="L25" s="359">
        <v>1</v>
      </c>
      <c r="M25" s="360"/>
      <c r="N25" s="360"/>
      <c r="O25" s="360"/>
      <c r="P25" s="361"/>
      <c r="Q25" s="359">
        <v>5950</v>
      </c>
      <c r="R25" s="360"/>
      <c r="S25" s="360"/>
      <c r="T25" s="360"/>
      <c r="U25" s="360"/>
      <c r="V25" s="361"/>
      <c r="W25" s="449"/>
      <c r="X25" s="386"/>
      <c r="Y25" s="387"/>
      <c r="Z25" s="362" t="s">
        <v>165</v>
      </c>
      <c r="AA25" s="363"/>
      <c r="AB25" s="363"/>
      <c r="AC25" s="363"/>
      <c r="AD25" s="363"/>
      <c r="AE25" s="363"/>
      <c r="AF25" s="363"/>
      <c r="AG25" s="364"/>
      <c r="AH25" s="359">
        <v>44</v>
      </c>
      <c r="AI25" s="360"/>
      <c r="AJ25" s="360"/>
      <c r="AK25" s="360"/>
      <c r="AL25" s="361"/>
      <c r="AM25" s="359">
        <v>128480</v>
      </c>
      <c r="AN25" s="360"/>
      <c r="AO25" s="360"/>
      <c r="AP25" s="360"/>
      <c r="AQ25" s="360"/>
      <c r="AR25" s="361"/>
      <c r="AS25" s="359">
        <v>2920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455942</v>
      </c>
      <c r="BO25" s="436"/>
      <c r="BP25" s="436"/>
      <c r="BQ25" s="436"/>
      <c r="BR25" s="436"/>
      <c r="BS25" s="436"/>
      <c r="BT25" s="436"/>
      <c r="BU25" s="437"/>
      <c r="BV25" s="435">
        <v>330559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3"/>
      <c r="B26" s="385"/>
      <c r="C26" s="386"/>
      <c r="D26" s="387"/>
      <c r="E26" s="362" t="s">
        <v>167</v>
      </c>
      <c r="F26" s="363"/>
      <c r="G26" s="363"/>
      <c r="H26" s="363"/>
      <c r="I26" s="363"/>
      <c r="J26" s="363"/>
      <c r="K26" s="364"/>
      <c r="L26" s="359">
        <v>1</v>
      </c>
      <c r="M26" s="360"/>
      <c r="N26" s="360"/>
      <c r="O26" s="360"/>
      <c r="P26" s="361"/>
      <c r="Q26" s="359">
        <v>5710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3"/>
      <c r="B27" s="385"/>
      <c r="C27" s="386"/>
      <c r="D27" s="387"/>
      <c r="E27" s="362" t="s">
        <v>170</v>
      </c>
      <c r="F27" s="363"/>
      <c r="G27" s="363"/>
      <c r="H27" s="363"/>
      <c r="I27" s="363"/>
      <c r="J27" s="363"/>
      <c r="K27" s="364"/>
      <c r="L27" s="359">
        <v>1</v>
      </c>
      <c r="M27" s="360"/>
      <c r="N27" s="360"/>
      <c r="O27" s="360"/>
      <c r="P27" s="361"/>
      <c r="Q27" s="359">
        <v>3660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16948</v>
      </c>
      <c r="AN27" s="360"/>
      <c r="AO27" s="360"/>
      <c r="AP27" s="360"/>
      <c r="AQ27" s="360"/>
      <c r="AR27" s="361"/>
      <c r="AS27" s="359">
        <v>4237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3"/>
      <c r="B28" s="385"/>
      <c r="C28" s="386"/>
      <c r="D28" s="387"/>
      <c r="E28" s="362" t="s">
        <v>173</v>
      </c>
      <c r="F28" s="363"/>
      <c r="G28" s="363"/>
      <c r="H28" s="363"/>
      <c r="I28" s="363"/>
      <c r="J28" s="363"/>
      <c r="K28" s="364"/>
      <c r="L28" s="359">
        <v>1</v>
      </c>
      <c r="M28" s="360"/>
      <c r="N28" s="360"/>
      <c r="O28" s="360"/>
      <c r="P28" s="361"/>
      <c r="Q28" s="359">
        <v>2830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1772006</v>
      </c>
      <c r="BO28" s="436"/>
      <c r="BP28" s="436"/>
      <c r="BQ28" s="436"/>
      <c r="BR28" s="436"/>
      <c r="BS28" s="436"/>
      <c r="BT28" s="436"/>
      <c r="BU28" s="437"/>
      <c r="BV28" s="435">
        <v>1591697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3"/>
      <c r="B29" s="385"/>
      <c r="C29" s="386"/>
      <c r="D29" s="387"/>
      <c r="E29" s="362" t="s">
        <v>176</v>
      </c>
      <c r="F29" s="363"/>
      <c r="G29" s="363"/>
      <c r="H29" s="363"/>
      <c r="I29" s="363"/>
      <c r="J29" s="363"/>
      <c r="K29" s="364"/>
      <c r="L29" s="359">
        <v>12</v>
      </c>
      <c r="M29" s="360"/>
      <c r="N29" s="360"/>
      <c r="O29" s="360"/>
      <c r="P29" s="361"/>
      <c r="Q29" s="359">
        <v>2622</v>
      </c>
      <c r="R29" s="360"/>
      <c r="S29" s="360"/>
      <c r="T29" s="360"/>
      <c r="U29" s="360"/>
      <c r="V29" s="361"/>
      <c r="W29" s="450"/>
      <c r="X29" s="451"/>
      <c r="Y29" s="452"/>
      <c r="Z29" s="362" t="s">
        <v>177</v>
      </c>
      <c r="AA29" s="363"/>
      <c r="AB29" s="363"/>
      <c r="AC29" s="363"/>
      <c r="AD29" s="363"/>
      <c r="AE29" s="363"/>
      <c r="AF29" s="363"/>
      <c r="AG29" s="364"/>
      <c r="AH29" s="359">
        <v>212</v>
      </c>
      <c r="AI29" s="360"/>
      <c r="AJ29" s="360"/>
      <c r="AK29" s="360"/>
      <c r="AL29" s="361"/>
      <c r="AM29" s="359">
        <v>632836</v>
      </c>
      <c r="AN29" s="360"/>
      <c r="AO29" s="360"/>
      <c r="AP29" s="360"/>
      <c r="AQ29" s="360"/>
      <c r="AR29" s="361"/>
      <c r="AS29" s="359">
        <v>2985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275091</v>
      </c>
      <c r="BO29" s="407"/>
      <c r="BP29" s="407"/>
      <c r="BQ29" s="407"/>
      <c r="BR29" s="407"/>
      <c r="BS29" s="407"/>
      <c r="BT29" s="407"/>
      <c r="BU29" s="408"/>
      <c r="BV29" s="406">
        <v>249058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4074713</v>
      </c>
      <c r="BO30" s="441"/>
      <c r="BP30" s="441"/>
      <c r="BQ30" s="441"/>
      <c r="BR30" s="441"/>
      <c r="BS30" s="441"/>
      <c r="BT30" s="441"/>
      <c r="BU30" s="442"/>
      <c r="BV30" s="440">
        <v>3820364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垂水市国民健康保険特別会計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垂水市水道事業会計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IF('各会計、関係団体の財政状況及び健全化判断比率'!B36="","",'各会計、関係団体の財政状況及び健全化判断比率'!B36)</f>
        <v>垂水市地方卸売市場特別会計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垂水市土地開発公社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垂水市介護保険特別会計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垂水市病院事業会計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大隅肝属広域事務組合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垂水市後期高齢者医療特別会計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垂水市漁業集落排水処理施設事業会計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鹿児島県後期高齢者医療広域連合（一般会計）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垂水市老人保健施設特別会計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鹿児島県後期高齢者医療広域連合（後期高齢者医療特別会計）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垂水市交通災害共済特別会計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EWe9y9uVn5y5L+RWRvaxe//kRfl39v7as3aNDdUMCjQmUymqHcavr3P809DOgXLKlmPrMSzMlChd4ZNSRHeDwA==" saltValue="CnrcINoB3bfejneOOPwL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40" t="s">
        <v>535</v>
      </c>
      <c r="D34" s="1140"/>
      <c r="E34" s="1141"/>
      <c r="F34" s="32">
        <v>10.130000000000001</v>
      </c>
      <c r="G34" s="33">
        <v>9.14</v>
      </c>
      <c r="H34" s="33">
        <v>9.34</v>
      </c>
      <c r="I34" s="33">
        <v>8.84</v>
      </c>
      <c r="J34" s="34">
        <v>8.39</v>
      </c>
      <c r="K34" s="22"/>
      <c r="L34" s="22"/>
      <c r="M34" s="22"/>
      <c r="N34" s="22"/>
      <c r="O34" s="22"/>
      <c r="P34" s="22"/>
    </row>
    <row r="35" spans="1:16" ht="39" customHeight="1">
      <c r="A35" s="22"/>
      <c r="B35" s="35"/>
      <c r="C35" s="1136" t="s">
        <v>536</v>
      </c>
      <c r="D35" s="1136"/>
      <c r="E35" s="1137"/>
      <c r="F35" s="36">
        <v>6.89</v>
      </c>
      <c r="G35" s="37">
        <v>7.15</v>
      </c>
      <c r="H35" s="37">
        <v>9.31</v>
      </c>
      <c r="I35" s="37">
        <v>8</v>
      </c>
      <c r="J35" s="38">
        <v>5.98</v>
      </c>
      <c r="K35" s="22"/>
      <c r="L35" s="22"/>
      <c r="M35" s="22"/>
      <c r="N35" s="22"/>
      <c r="O35" s="22"/>
      <c r="P35" s="22"/>
    </row>
    <row r="36" spans="1:16" ht="39" customHeight="1">
      <c r="A36" s="22"/>
      <c r="B36" s="35"/>
      <c r="C36" s="1136" t="s">
        <v>537</v>
      </c>
      <c r="D36" s="1136"/>
      <c r="E36" s="1137"/>
      <c r="F36" s="36">
        <v>5.0599999999999996</v>
      </c>
      <c r="G36" s="37">
        <v>7.53</v>
      </c>
      <c r="H36" s="37">
        <v>7.52</v>
      </c>
      <c r="I36" s="37">
        <v>7.76</v>
      </c>
      <c r="J36" s="38">
        <v>5.82</v>
      </c>
      <c r="K36" s="22"/>
      <c r="L36" s="22"/>
      <c r="M36" s="22"/>
      <c r="N36" s="22"/>
      <c r="O36" s="22"/>
      <c r="P36" s="22"/>
    </row>
    <row r="37" spans="1:16" ht="39" customHeight="1">
      <c r="A37" s="22"/>
      <c r="B37" s="35"/>
      <c r="C37" s="1136" t="s">
        <v>538</v>
      </c>
      <c r="D37" s="1136"/>
      <c r="E37" s="1137"/>
      <c r="F37" s="36">
        <v>1.83</v>
      </c>
      <c r="G37" s="37">
        <v>3</v>
      </c>
      <c r="H37" s="37">
        <v>3.27</v>
      </c>
      <c r="I37" s="37">
        <v>1.88</v>
      </c>
      <c r="J37" s="38">
        <v>1.4</v>
      </c>
      <c r="K37" s="22"/>
      <c r="L37" s="22"/>
      <c r="M37" s="22"/>
      <c r="N37" s="22"/>
      <c r="O37" s="22"/>
      <c r="P37" s="22"/>
    </row>
    <row r="38" spans="1:16" ht="39" customHeight="1">
      <c r="A38" s="22"/>
      <c r="B38" s="35"/>
      <c r="C38" s="1136" t="s">
        <v>539</v>
      </c>
      <c r="D38" s="1136"/>
      <c r="E38" s="1137"/>
      <c r="F38" s="36">
        <v>7.0000000000000007E-2</v>
      </c>
      <c r="G38" s="37">
        <v>7.0000000000000007E-2</v>
      </c>
      <c r="H38" s="37">
        <v>0.1</v>
      </c>
      <c r="I38" s="37">
        <v>0.12</v>
      </c>
      <c r="J38" s="38">
        <v>0.12</v>
      </c>
      <c r="K38" s="22"/>
      <c r="L38" s="22"/>
      <c r="M38" s="22"/>
      <c r="N38" s="22"/>
      <c r="O38" s="22"/>
      <c r="P38" s="22"/>
    </row>
    <row r="39" spans="1:16" ht="39" customHeight="1">
      <c r="A39" s="22"/>
      <c r="B39" s="35"/>
      <c r="C39" s="1136" t="s">
        <v>540</v>
      </c>
      <c r="D39" s="1136"/>
      <c r="E39" s="1137"/>
      <c r="F39" s="36" t="s">
        <v>490</v>
      </c>
      <c r="G39" s="37" t="s">
        <v>490</v>
      </c>
      <c r="H39" s="37" t="s">
        <v>490</v>
      </c>
      <c r="I39" s="37" t="s">
        <v>490</v>
      </c>
      <c r="J39" s="38">
        <v>7.0000000000000007E-2</v>
      </c>
      <c r="K39" s="22"/>
      <c r="L39" s="22"/>
      <c r="M39" s="22"/>
      <c r="N39" s="22"/>
      <c r="O39" s="22"/>
      <c r="P39" s="22"/>
    </row>
    <row r="40" spans="1:16" ht="39" customHeight="1">
      <c r="A40" s="22"/>
      <c r="B40" s="35"/>
      <c r="C40" s="1136" t="s">
        <v>541</v>
      </c>
      <c r="D40" s="1136"/>
      <c r="E40" s="1137"/>
      <c r="F40" s="36">
        <v>0.01</v>
      </c>
      <c r="G40" s="37">
        <v>0.18</v>
      </c>
      <c r="H40" s="37">
        <v>0.21</v>
      </c>
      <c r="I40" s="37">
        <v>0.08</v>
      </c>
      <c r="J40" s="38">
        <v>0.03</v>
      </c>
      <c r="K40" s="22"/>
      <c r="L40" s="22"/>
      <c r="M40" s="22"/>
      <c r="N40" s="22"/>
      <c r="O40" s="22"/>
      <c r="P40" s="22"/>
    </row>
    <row r="41" spans="1:16" ht="39" customHeight="1">
      <c r="A41" s="22"/>
      <c r="B41" s="35"/>
      <c r="C41" s="1136" t="s">
        <v>542</v>
      </c>
      <c r="D41" s="1136"/>
      <c r="E41" s="1137"/>
      <c r="F41" s="36">
        <v>0.01</v>
      </c>
      <c r="G41" s="37">
        <v>0</v>
      </c>
      <c r="H41" s="37">
        <v>0</v>
      </c>
      <c r="I41" s="37">
        <v>0.01</v>
      </c>
      <c r="J41" s="38">
        <v>0.01</v>
      </c>
      <c r="K41" s="22"/>
      <c r="L41" s="22"/>
      <c r="M41" s="22"/>
      <c r="N41" s="22"/>
      <c r="O41" s="22"/>
      <c r="P41" s="22"/>
    </row>
    <row r="42" spans="1:16" ht="39" customHeight="1">
      <c r="A42" s="22"/>
      <c r="B42" s="39"/>
      <c r="C42" s="1136" t="s">
        <v>543</v>
      </c>
      <c r="D42" s="1136"/>
      <c r="E42" s="1137"/>
      <c r="F42" s="36" t="s">
        <v>490</v>
      </c>
      <c r="G42" s="37" t="s">
        <v>490</v>
      </c>
      <c r="H42" s="37" t="s">
        <v>490</v>
      </c>
      <c r="I42" s="37" t="s">
        <v>490</v>
      </c>
      <c r="J42" s="38" t="s">
        <v>490</v>
      </c>
      <c r="K42" s="22"/>
      <c r="L42" s="22"/>
      <c r="M42" s="22"/>
      <c r="N42" s="22"/>
      <c r="O42" s="22"/>
      <c r="P42" s="22"/>
    </row>
    <row r="43" spans="1:16" ht="39" customHeight="1" thickBot="1">
      <c r="A43" s="22"/>
      <c r="B43" s="40"/>
      <c r="C43" s="1138" t="s">
        <v>544</v>
      </c>
      <c r="D43" s="1138"/>
      <c r="E43" s="1139"/>
      <c r="F43" s="41">
        <v>0.09</v>
      </c>
      <c r="G43" s="42">
        <v>0.09</v>
      </c>
      <c r="H43" s="42">
        <v>0.06</v>
      </c>
      <c r="I43" s="42">
        <v>0.06</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Nu/qtJWdEwLusZNTp4PNGcM7xUAivs/FEI+ZTuv+PLBER0vYfbzCQLLk8a0V9B/ejL+HSciV06Pu47w7yDo3g==" saltValue="worImYDtGWAFQV3bQz0I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c r="A45" s="46"/>
      <c r="B45" s="1165" t="s">
        <v>9</v>
      </c>
      <c r="C45" s="1166"/>
      <c r="D45" s="56"/>
      <c r="E45" s="1171" t="s">
        <v>10</v>
      </c>
      <c r="F45" s="1171"/>
      <c r="G45" s="1171"/>
      <c r="H45" s="1171"/>
      <c r="I45" s="1171"/>
      <c r="J45" s="1172"/>
      <c r="K45" s="57">
        <v>913</v>
      </c>
      <c r="L45" s="58">
        <v>1079</v>
      </c>
      <c r="M45" s="58">
        <v>1076</v>
      </c>
      <c r="N45" s="58">
        <v>1061</v>
      </c>
      <c r="O45" s="59">
        <v>1052</v>
      </c>
      <c r="P45" s="46"/>
      <c r="Q45" s="46"/>
      <c r="R45" s="46"/>
      <c r="S45" s="46"/>
      <c r="T45" s="46"/>
      <c r="U45" s="46"/>
    </row>
    <row r="46" spans="1:21" ht="30.75" customHeight="1">
      <c r="A46" s="46"/>
      <c r="B46" s="1167"/>
      <c r="C46" s="1168"/>
      <c r="D46" s="60"/>
      <c r="E46" s="1144" t="s">
        <v>11</v>
      </c>
      <c r="F46" s="1144"/>
      <c r="G46" s="1144"/>
      <c r="H46" s="1144"/>
      <c r="I46" s="1144"/>
      <c r="J46" s="1145"/>
      <c r="K46" s="61" t="s">
        <v>490</v>
      </c>
      <c r="L46" s="62" t="s">
        <v>490</v>
      </c>
      <c r="M46" s="62" t="s">
        <v>490</v>
      </c>
      <c r="N46" s="62" t="s">
        <v>490</v>
      </c>
      <c r="O46" s="63" t="s">
        <v>490</v>
      </c>
      <c r="P46" s="46"/>
      <c r="Q46" s="46"/>
      <c r="R46" s="46"/>
      <c r="S46" s="46"/>
      <c r="T46" s="46"/>
      <c r="U46" s="46"/>
    </row>
    <row r="47" spans="1:21" ht="30.75" customHeight="1">
      <c r="A47" s="46"/>
      <c r="B47" s="1167"/>
      <c r="C47" s="1168"/>
      <c r="D47" s="60"/>
      <c r="E47" s="1144" t="s">
        <v>12</v>
      </c>
      <c r="F47" s="1144"/>
      <c r="G47" s="1144"/>
      <c r="H47" s="1144"/>
      <c r="I47" s="1144"/>
      <c r="J47" s="1145"/>
      <c r="K47" s="61" t="s">
        <v>490</v>
      </c>
      <c r="L47" s="62" t="s">
        <v>490</v>
      </c>
      <c r="M47" s="62" t="s">
        <v>490</v>
      </c>
      <c r="N47" s="62" t="s">
        <v>490</v>
      </c>
      <c r="O47" s="63" t="s">
        <v>490</v>
      </c>
      <c r="P47" s="46"/>
      <c r="Q47" s="46"/>
      <c r="R47" s="46"/>
      <c r="S47" s="46"/>
      <c r="T47" s="46"/>
      <c r="U47" s="46"/>
    </row>
    <row r="48" spans="1:21" ht="30.75" customHeight="1">
      <c r="A48" s="46"/>
      <c r="B48" s="1167"/>
      <c r="C48" s="1168"/>
      <c r="D48" s="60"/>
      <c r="E48" s="1144" t="s">
        <v>13</v>
      </c>
      <c r="F48" s="1144"/>
      <c r="G48" s="1144"/>
      <c r="H48" s="1144"/>
      <c r="I48" s="1144"/>
      <c r="J48" s="1145"/>
      <c r="K48" s="61">
        <v>139</v>
      </c>
      <c r="L48" s="62">
        <v>161</v>
      </c>
      <c r="M48" s="62">
        <v>144</v>
      </c>
      <c r="N48" s="62">
        <v>140</v>
      </c>
      <c r="O48" s="63">
        <v>122</v>
      </c>
      <c r="P48" s="46"/>
      <c r="Q48" s="46"/>
      <c r="R48" s="46"/>
      <c r="S48" s="46"/>
      <c r="T48" s="46"/>
      <c r="U48" s="46"/>
    </row>
    <row r="49" spans="1:21" ht="30.75" customHeight="1">
      <c r="A49" s="46"/>
      <c r="B49" s="1167"/>
      <c r="C49" s="1168"/>
      <c r="D49" s="60"/>
      <c r="E49" s="1144" t="s">
        <v>14</v>
      </c>
      <c r="F49" s="1144"/>
      <c r="G49" s="1144"/>
      <c r="H49" s="1144"/>
      <c r="I49" s="1144"/>
      <c r="J49" s="1145"/>
      <c r="K49" s="61">
        <v>39</v>
      </c>
      <c r="L49" s="62">
        <v>40</v>
      </c>
      <c r="M49" s="62">
        <v>33</v>
      </c>
      <c r="N49" s="62">
        <v>1</v>
      </c>
      <c r="O49" s="63">
        <v>1</v>
      </c>
      <c r="P49" s="46"/>
      <c r="Q49" s="46"/>
      <c r="R49" s="46"/>
      <c r="S49" s="46"/>
      <c r="T49" s="46"/>
      <c r="U49" s="46"/>
    </row>
    <row r="50" spans="1:21" ht="30.75" customHeight="1">
      <c r="A50" s="46"/>
      <c r="B50" s="1167"/>
      <c r="C50" s="1168"/>
      <c r="D50" s="60"/>
      <c r="E50" s="1144" t="s">
        <v>15</v>
      </c>
      <c r="F50" s="1144"/>
      <c r="G50" s="1144"/>
      <c r="H50" s="1144"/>
      <c r="I50" s="1144"/>
      <c r="J50" s="1145"/>
      <c r="K50" s="61">
        <v>20</v>
      </c>
      <c r="L50" s="62">
        <v>20</v>
      </c>
      <c r="M50" s="62">
        <v>20</v>
      </c>
      <c r="N50" s="62">
        <v>20</v>
      </c>
      <c r="O50" s="63">
        <v>20</v>
      </c>
      <c r="P50" s="46"/>
      <c r="Q50" s="46"/>
      <c r="R50" s="46"/>
      <c r="S50" s="46"/>
      <c r="T50" s="46"/>
      <c r="U50" s="46"/>
    </row>
    <row r="51" spans="1:21" ht="30.75" customHeight="1">
      <c r="A51" s="46"/>
      <c r="B51" s="1169"/>
      <c r="C51" s="1170"/>
      <c r="D51" s="64"/>
      <c r="E51" s="1144" t="s">
        <v>16</v>
      </c>
      <c r="F51" s="1144"/>
      <c r="G51" s="1144"/>
      <c r="H51" s="1144"/>
      <c r="I51" s="1144"/>
      <c r="J51" s="1145"/>
      <c r="K51" s="61" t="s">
        <v>490</v>
      </c>
      <c r="L51" s="62" t="s">
        <v>490</v>
      </c>
      <c r="M51" s="62" t="s">
        <v>490</v>
      </c>
      <c r="N51" s="62" t="s">
        <v>490</v>
      </c>
      <c r="O51" s="63" t="s">
        <v>490</v>
      </c>
      <c r="P51" s="46"/>
      <c r="Q51" s="46"/>
      <c r="R51" s="46"/>
      <c r="S51" s="46"/>
      <c r="T51" s="46"/>
      <c r="U51" s="46"/>
    </row>
    <row r="52" spans="1:21" ht="30.75" customHeight="1">
      <c r="A52" s="46"/>
      <c r="B52" s="1142" t="s">
        <v>17</v>
      </c>
      <c r="C52" s="1143"/>
      <c r="D52" s="64"/>
      <c r="E52" s="1144" t="s">
        <v>18</v>
      </c>
      <c r="F52" s="1144"/>
      <c r="G52" s="1144"/>
      <c r="H52" s="1144"/>
      <c r="I52" s="1144"/>
      <c r="J52" s="1145"/>
      <c r="K52" s="61">
        <v>772</v>
      </c>
      <c r="L52" s="62">
        <v>835</v>
      </c>
      <c r="M52" s="62">
        <v>798</v>
      </c>
      <c r="N52" s="62">
        <v>792</v>
      </c>
      <c r="O52" s="63">
        <v>788</v>
      </c>
      <c r="P52" s="46"/>
      <c r="Q52" s="46"/>
      <c r="R52" s="46"/>
      <c r="S52" s="46"/>
      <c r="T52" s="46"/>
      <c r="U52" s="46"/>
    </row>
    <row r="53" spans="1:21" ht="30.75" customHeight="1" thickBot="1">
      <c r="A53" s="46"/>
      <c r="B53" s="1146" t="s">
        <v>19</v>
      </c>
      <c r="C53" s="1147"/>
      <c r="D53" s="65"/>
      <c r="E53" s="1148" t="s">
        <v>20</v>
      </c>
      <c r="F53" s="1148"/>
      <c r="G53" s="1148"/>
      <c r="H53" s="1148"/>
      <c r="I53" s="1148"/>
      <c r="J53" s="1149"/>
      <c r="K53" s="66">
        <v>339</v>
      </c>
      <c r="L53" s="67">
        <v>465</v>
      </c>
      <c r="M53" s="67">
        <v>475</v>
      </c>
      <c r="N53" s="67">
        <v>430</v>
      </c>
      <c r="O53" s="68">
        <v>407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50" t="s">
        <v>24</v>
      </c>
      <c r="C58" s="1151"/>
      <c r="D58" s="1156" t="s">
        <v>25</v>
      </c>
      <c r="E58" s="1157"/>
      <c r="F58" s="1157"/>
      <c r="G58" s="1157"/>
      <c r="H58" s="1157"/>
      <c r="I58" s="1157"/>
      <c r="J58" s="1158"/>
      <c r="K58" s="81" t="s">
        <v>490</v>
      </c>
      <c r="L58" s="82" t="s">
        <v>490</v>
      </c>
      <c r="M58" s="82" t="s">
        <v>490</v>
      </c>
      <c r="N58" s="82" t="s">
        <v>490</v>
      </c>
      <c r="O58" s="83" t="s">
        <v>490</v>
      </c>
    </row>
    <row r="59" spans="1:21" ht="31.5" customHeight="1">
      <c r="B59" s="1152"/>
      <c r="C59" s="1153"/>
      <c r="D59" s="1159" t="s">
        <v>26</v>
      </c>
      <c r="E59" s="1160"/>
      <c r="F59" s="1160"/>
      <c r="G59" s="1160"/>
      <c r="H59" s="1160"/>
      <c r="I59" s="1160"/>
      <c r="J59" s="1161"/>
      <c r="K59" s="84" t="s">
        <v>490</v>
      </c>
      <c r="L59" s="85" t="s">
        <v>490</v>
      </c>
      <c r="M59" s="85" t="s">
        <v>490</v>
      </c>
      <c r="N59" s="85" t="s">
        <v>490</v>
      </c>
      <c r="O59" s="86" t="s">
        <v>490</v>
      </c>
    </row>
    <row r="60" spans="1:21" ht="31.5" customHeight="1" thickBot="1">
      <c r="B60" s="1154"/>
      <c r="C60" s="1155"/>
      <c r="D60" s="1162" t="s">
        <v>27</v>
      </c>
      <c r="E60" s="1163"/>
      <c r="F60" s="1163"/>
      <c r="G60" s="1163"/>
      <c r="H60" s="1163"/>
      <c r="I60" s="1163"/>
      <c r="J60" s="1164"/>
      <c r="K60" s="87" t="s">
        <v>490</v>
      </c>
      <c r="L60" s="88" t="s">
        <v>490</v>
      </c>
      <c r="M60" s="88" t="s">
        <v>490</v>
      </c>
      <c r="N60" s="88" t="s">
        <v>490</v>
      </c>
      <c r="O60" s="89" t="s">
        <v>490</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eVHFYFirIboErsKp+aThilzfRBtshl3uWUzPNY/T/67ApLe/LFt626uaQpewfFncgDqQo5rVVSHqAGgqiHbag==" saltValue="0el2EdTidf19wwG90BaB0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529</v>
      </c>
      <c r="J40" s="101" t="s">
        <v>530</v>
      </c>
      <c r="K40" s="101" t="s">
        <v>531</v>
      </c>
      <c r="L40" s="101" t="s">
        <v>532</v>
      </c>
      <c r="M40" s="102" t="s">
        <v>533</v>
      </c>
    </row>
    <row r="41" spans="2:13" ht="27.75" customHeight="1">
      <c r="B41" s="1185" t="s">
        <v>30</v>
      </c>
      <c r="C41" s="1186"/>
      <c r="D41" s="103"/>
      <c r="E41" s="1187" t="s">
        <v>31</v>
      </c>
      <c r="F41" s="1187"/>
      <c r="G41" s="1187"/>
      <c r="H41" s="1188"/>
      <c r="I41" s="330">
        <v>9860</v>
      </c>
      <c r="J41" s="331">
        <v>9410</v>
      </c>
      <c r="K41" s="331">
        <v>8975</v>
      </c>
      <c r="L41" s="331">
        <v>8616</v>
      </c>
      <c r="M41" s="332">
        <v>8291</v>
      </c>
    </row>
    <row r="42" spans="2:13" ht="27.75" customHeight="1">
      <c r="B42" s="1175"/>
      <c r="C42" s="1176"/>
      <c r="D42" s="104"/>
      <c r="E42" s="1179" t="s">
        <v>32</v>
      </c>
      <c r="F42" s="1179"/>
      <c r="G42" s="1179"/>
      <c r="H42" s="1180"/>
      <c r="I42" s="333">
        <v>239</v>
      </c>
      <c r="J42" s="334">
        <v>220</v>
      </c>
      <c r="K42" s="334">
        <v>201</v>
      </c>
      <c r="L42" s="334">
        <v>182</v>
      </c>
      <c r="M42" s="335">
        <v>163</v>
      </c>
    </row>
    <row r="43" spans="2:13" ht="27.75" customHeight="1">
      <c r="B43" s="1175"/>
      <c r="C43" s="1176"/>
      <c r="D43" s="104"/>
      <c r="E43" s="1179" t="s">
        <v>33</v>
      </c>
      <c r="F43" s="1179"/>
      <c r="G43" s="1179"/>
      <c r="H43" s="1180"/>
      <c r="I43" s="333">
        <v>1421</v>
      </c>
      <c r="J43" s="334">
        <v>1336</v>
      </c>
      <c r="K43" s="334">
        <v>1198</v>
      </c>
      <c r="L43" s="334">
        <v>960</v>
      </c>
      <c r="M43" s="335">
        <v>639</v>
      </c>
    </row>
    <row r="44" spans="2:13" ht="27.75" customHeight="1">
      <c r="B44" s="1175"/>
      <c r="C44" s="1176"/>
      <c r="D44" s="104"/>
      <c r="E44" s="1179" t="s">
        <v>34</v>
      </c>
      <c r="F44" s="1179"/>
      <c r="G44" s="1179"/>
      <c r="H44" s="1180"/>
      <c r="I44" s="333">
        <v>74</v>
      </c>
      <c r="J44" s="334">
        <v>35</v>
      </c>
      <c r="K44" s="334">
        <v>3</v>
      </c>
      <c r="L44" s="334">
        <v>3</v>
      </c>
      <c r="M44" s="335">
        <v>5</v>
      </c>
    </row>
    <row r="45" spans="2:13" ht="27.75" customHeight="1">
      <c r="B45" s="1175"/>
      <c r="C45" s="1176"/>
      <c r="D45" s="104"/>
      <c r="E45" s="1179" t="s">
        <v>35</v>
      </c>
      <c r="F45" s="1179"/>
      <c r="G45" s="1179"/>
      <c r="H45" s="1180"/>
      <c r="I45" s="333">
        <v>1129</v>
      </c>
      <c r="J45" s="334">
        <v>1064</v>
      </c>
      <c r="K45" s="334">
        <v>1107</v>
      </c>
      <c r="L45" s="334">
        <v>1147</v>
      </c>
      <c r="M45" s="335">
        <v>1192</v>
      </c>
    </row>
    <row r="46" spans="2:13" ht="27.75" customHeight="1">
      <c r="B46" s="1175"/>
      <c r="C46" s="1176"/>
      <c r="D46" s="105"/>
      <c r="E46" s="1179" t="s">
        <v>36</v>
      </c>
      <c r="F46" s="1179"/>
      <c r="G46" s="1179"/>
      <c r="H46" s="1180"/>
      <c r="I46" s="333">
        <v>377</v>
      </c>
      <c r="J46" s="334">
        <v>308</v>
      </c>
      <c r="K46" s="334">
        <v>253</v>
      </c>
      <c r="L46" s="334">
        <v>246</v>
      </c>
      <c r="M46" s="335">
        <v>240</v>
      </c>
    </row>
    <row r="47" spans="2:13" ht="27.75" customHeight="1">
      <c r="B47" s="1175"/>
      <c r="C47" s="1176"/>
      <c r="D47" s="106"/>
      <c r="E47" s="1189" t="s">
        <v>37</v>
      </c>
      <c r="F47" s="1190"/>
      <c r="G47" s="1190"/>
      <c r="H47" s="1191"/>
      <c r="I47" s="333" t="s">
        <v>490</v>
      </c>
      <c r="J47" s="334" t="s">
        <v>490</v>
      </c>
      <c r="K47" s="334" t="s">
        <v>490</v>
      </c>
      <c r="L47" s="334" t="s">
        <v>490</v>
      </c>
      <c r="M47" s="335" t="s">
        <v>490</v>
      </c>
    </row>
    <row r="48" spans="2:13" ht="27.75" customHeight="1">
      <c r="B48" s="1175"/>
      <c r="C48" s="1176"/>
      <c r="D48" s="104"/>
      <c r="E48" s="1179" t="s">
        <v>38</v>
      </c>
      <c r="F48" s="1179"/>
      <c r="G48" s="1179"/>
      <c r="H48" s="1180"/>
      <c r="I48" s="333" t="s">
        <v>490</v>
      </c>
      <c r="J48" s="334" t="s">
        <v>490</v>
      </c>
      <c r="K48" s="334" t="s">
        <v>490</v>
      </c>
      <c r="L48" s="334" t="s">
        <v>490</v>
      </c>
      <c r="M48" s="335" t="s">
        <v>490</v>
      </c>
    </row>
    <row r="49" spans="2:13" ht="27.75" customHeight="1">
      <c r="B49" s="1177"/>
      <c r="C49" s="1178"/>
      <c r="D49" s="104"/>
      <c r="E49" s="1179" t="s">
        <v>39</v>
      </c>
      <c r="F49" s="1179"/>
      <c r="G49" s="1179"/>
      <c r="H49" s="1180"/>
      <c r="I49" s="333" t="s">
        <v>490</v>
      </c>
      <c r="J49" s="334" t="s">
        <v>490</v>
      </c>
      <c r="K49" s="334" t="s">
        <v>490</v>
      </c>
      <c r="L49" s="334" t="s">
        <v>490</v>
      </c>
      <c r="M49" s="335" t="s">
        <v>490</v>
      </c>
    </row>
    <row r="50" spans="2:13" ht="27.75" customHeight="1">
      <c r="B50" s="1173" t="s">
        <v>40</v>
      </c>
      <c r="C50" s="1174"/>
      <c r="D50" s="107"/>
      <c r="E50" s="1179" t="s">
        <v>41</v>
      </c>
      <c r="F50" s="1179"/>
      <c r="G50" s="1179"/>
      <c r="H50" s="1180"/>
      <c r="I50" s="333">
        <v>4494</v>
      </c>
      <c r="J50" s="334">
        <v>5141</v>
      </c>
      <c r="K50" s="334">
        <v>5630</v>
      </c>
      <c r="L50" s="334">
        <v>6061</v>
      </c>
      <c r="M50" s="335">
        <v>6550</v>
      </c>
    </row>
    <row r="51" spans="2:13" ht="27.75" customHeight="1">
      <c r="B51" s="1175"/>
      <c r="C51" s="1176"/>
      <c r="D51" s="104"/>
      <c r="E51" s="1179" t="s">
        <v>42</v>
      </c>
      <c r="F51" s="1179"/>
      <c r="G51" s="1179"/>
      <c r="H51" s="1180"/>
      <c r="I51" s="333" t="s">
        <v>490</v>
      </c>
      <c r="J51" s="334" t="s">
        <v>490</v>
      </c>
      <c r="K51" s="334" t="s">
        <v>490</v>
      </c>
      <c r="L51" s="334" t="s">
        <v>490</v>
      </c>
      <c r="M51" s="335" t="s">
        <v>490</v>
      </c>
    </row>
    <row r="52" spans="2:13" ht="27.75" customHeight="1">
      <c r="B52" s="1177"/>
      <c r="C52" s="1178"/>
      <c r="D52" s="104"/>
      <c r="E52" s="1179" t="s">
        <v>43</v>
      </c>
      <c r="F52" s="1179"/>
      <c r="G52" s="1179"/>
      <c r="H52" s="1180"/>
      <c r="I52" s="333">
        <v>7395</v>
      </c>
      <c r="J52" s="334">
        <v>7286</v>
      </c>
      <c r="K52" s="334">
        <v>6750</v>
      </c>
      <c r="L52" s="334">
        <v>6721</v>
      </c>
      <c r="M52" s="335">
        <v>6391</v>
      </c>
    </row>
    <row r="53" spans="2:13" ht="27.75" customHeight="1" thickBot="1">
      <c r="B53" s="1181" t="s">
        <v>19</v>
      </c>
      <c r="C53" s="1182"/>
      <c r="D53" s="108"/>
      <c r="E53" s="1183" t="s">
        <v>44</v>
      </c>
      <c r="F53" s="1183"/>
      <c r="G53" s="1183"/>
      <c r="H53" s="1184"/>
      <c r="I53" s="336">
        <v>1211</v>
      </c>
      <c r="J53" s="337">
        <v>-53</v>
      </c>
      <c r="K53" s="337">
        <v>-643</v>
      </c>
      <c r="L53" s="337">
        <v>-1630</v>
      </c>
      <c r="M53" s="338">
        <v>-2411</v>
      </c>
    </row>
    <row r="54" spans="2:13" ht="27.75" customHeight="1">
      <c r="B54" s="109"/>
      <c r="C54" s="110"/>
      <c r="D54" s="110"/>
      <c r="E54" s="111"/>
      <c r="F54" s="111"/>
      <c r="G54" s="111"/>
      <c r="H54" s="111"/>
      <c r="I54" s="112"/>
      <c r="J54" s="112"/>
      <c r="K54" s="112"/>
      <c r="L54" s="112"/>
      <c r="M54" s="112"/>
    </row>
    <row r="55" spans="2:13"/>
  </sheetData>
  <sheetProtection algorithmName="SHA-512" hashValue="DQuuJzOxAkiXpNYQsUZM3KGCbPhFCIxuTxr4r95EG8BfSY7xM+8HXt6sZ0tZfJQb7+dh0spFfa/6tfnNRgtzFw==" saltValue="CNpO0/AzPkStTRL1TKJd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531</v>
      </c>
      <c r="G54" s="117" t="s">
        <v>532</v>
      </c>
      <c r="H54" s="118" t="s">
        <v>533</v>
      </c>
    </row>
    <row r="55" spans="2:8" ht="52.5" customHeight="1">
      <c r="B55" s="119"/>
      <c r="C55" s="1200" t="s">
        <v>46</v>
      </c>
      <c r="D55" s="1200"/>
      <c r="E55" s="1201"/>
      <c r="F55" s="339">
        <v>1730</v>
      </c>
      <c r="G55" s="339">
        <v>1592</v>
      </c>
      <c r="H55" s="340">
        <v>1772</v>
      </c>
    </row>
    <row r="56" spans="2:8" ht="52.5" customHeight="1">
      <c r="B56" s="120"/>
      <c r="C56" s="1202" t="s">
        <v>47</v>
      </c>
      <c r="D56" s="1202"/>
      <c r="E56" s="1203"/>
      <c r="F56" s="341">
        <v>228</v>
      </c>
      <c r="G56" s="341">
        <v>249</v>
      </c>
      <c r="H56" s="342">
        <v>275</v>
      </c>
    </row>
    <row r="57" spans="2:8" ht="53.25" customHeight="1">
      <c r="B57" s="120"/>
      <c r="C57" s="1204" t="s">
        <v>48</v>
      </c>
      <c r="D57" s="1204"/>
      <c r="E57" s="1205"/>
      <c r="F57" s="343">
        <v>3333</v>
      </c>
      <c r="G57" s="343">
        <v>3820</v>
      </c>
      <c r="H57" s="344">
        <v>4075</v>
      </c>
    </row>
    <row r="58" spans="2:8" ht="45.75" customHeight="1">
      <c r="B58" s="121"/>
      <c r="C58" s="1192" t="s">
        <v>550</v>
      </c>
      <c r="D58" s="1193"/>
      <c r="E58" s="1194"/>
      <c r="F58" s="345">
        <v>2129</v>
      </c>
      <c r="G58" s="345">
        <v>2316</v>
      </c>
      <c r="H58" s="346">
        <v>2095</v>
      </c>
    </row>
    <row r="59" spans="2:8" ht="45.75" customHeight="1">
      <c r="B59" s="121"/>
      <c r="C59" s="1192" t="s">
        <v>554</v>
      </c>
      <c r="D59" s="1193"/>
      <c r="E59" s="1194"/>
      <c r="F59" s="345">
        <v>1092</v>
      </c>
      <c r="G59" s="345">
        <v>1384</v>
      </c>
      <c r="H59" s="346">
        <v>1848</v>
      </c>
    </row>
    <row r="60" spans="2:8" ht="45.75" customHeight="1">
      <c r="B60" s="121"/>
      <c r="C60" s="1192" t="s">
        <v>551</v>
      </c>
      <c r="D60" s="1193"/>
      <c r="E60" s="1194"/>
      <c r="F60" s="345">
        <v>39</v>
      </c>
      <c r="G60" s="345">
        <v>39</v>
      </c>
      <c r="H60" s="346">
        <v>38</v>
      </c>
    </row>
    <row r="61" spans="2:8" ht="45.75" customHeight="1">
      <c r="B61" s="121"/>
      <c r="C61" s="1192" t="s">
        <v>552</v>
      </c>
      <c r="D61" s="1193"/>
      <c r="E61" s="1194"/>
      <c r="F61" s="345">
        <v>31</v>
      </c>
      <c r="G61" s="345">
        <v>31</v>
      </c>
      <c r="H61" s="346">
        <v>31</v>
      </c>
    </row>
    <row r="62" spans="2:8" ht="45.75" customHeight="1" thickBot="1">
      <c r="B62" s="122"/>
      <c r="C62" s="1195" t="s">
        <v>553</v>
      </c>
      <c r="D62" s="1196"/>
      <c r="E62" s="1197"/>
      <c r="F62" s="347">
        <v>11</v>
      </c>
      <c r="G62" s="347">
        <v>17</v>
      </c>
      <c r="H62" s="348">
        <v>28</v>
      </c>
    </row>
    <row r="63" spans="2:8" ht="52.5" customHeight="1" thickBot="1">
      <c r="B63" s="123"/>
      <c r="C63" s="1198" t="s">
        <v>49</v>
      </c>
      <c r="D63" s="1198"/>
      <c r="E63" s="1199"/>
      <c r="F63" s="349">
        <v>5291</v>
      </c>
      <c r="G63" s="349">
        <v>5661</v>
      </c>
      <c r="H63" s="350">
        <v>6122</v>
      </c>
    </row>
    <row r="64" spans="2:8"/>
  </sheetData>
  <sheetProtection algorithmName="SHA-512" hashValue="JZ28oatMCwJy/cTky9wlIfcmdeQx0V59QI6uUbbbLosURxwa+6Osjf4COdpqUJw57JlIdMlokUVLHQ3g5zdBew==" saltValue="JaAzZqXywWEKF5oDaGl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528</v>
      </c>
      <c r="G2" s="137"/>
      <c r="H2" s="138"/>
    </row>
    <row r="3" spans="1:8">
      <c r="A3" s="134" t="s">
        <v>521</v>
      </c>
      <c r="B3" s="139"/>
      <c r="C3" s="140"/>
      <c r="D3" s="141">
        <v>102062</v>
      </c>
      <c r="E3" s="142"/>
      <c r="F3" s="143">
        <v>92632</v>
      </c>
      <c r="G3" s="144"/>
      <c r="H3" s="145"/>
    </row>
    <row r="4" spans="1:8">
      <c r="A4" s="146"/>
      <c r="B4" s="147"/>
      <c r="C4" s="148"/>
      <c r="D4" s="149">
        <v>54682</v>
      </c>
      <c r="E4" s="150"/>
      <c r="F4" s="151">
        <v>47978</v>
      </c>
      <c r="G4" s="152"/>
      <c r="H4" s="153"/>
    </row>
    <row r="5" spans="1:8">
      <c r="A5" s="134" t="s">
        <v>523</v>
      </c>
      <c r="B5" s="139"/>
      <c r="C5" s="140"/>
      <c r="D5" s="141">
        <v>104906</v>
      </c>
      <c r="E5" s="142"/>
      <c r="F5" s="143">
        <v>96469</v>
      </c>
      <c r="G5" s="144"/>
      <c r="H5" s="145"/>
    </row>
    <row r="6" spans="1:8">
      <c r="A6" s="146"/>
      <c r="B6" s="147"/>
      <c r="C6" s="148"/>
      <c r="D6" s="149">
        <v>51852</v>
      </c>
      <c r="E6" s="150"/>
      <c r="F6" s="151">
        <v>49775</v>
      </c>
      <c r="G6" s="152"/>
      <c r="H6" s="153"/>
    </row>
    <row r="7" spans="1:8">
      <c r="A7" s="134" t="s">
        <v>524</v>
      </c>
      <c r="B7" s="139"/>
      <c r="C7" s="140"/>
      <c r="D7" s="141">
        <v>79908</v>
      </c>
      <c r="E7" s="142"/>
      <c r="F7" s="143">
        <v>85743</v>
      </c>
      <c r="G7" s="144"/>
      <c r="H7" s="145"/>
    </row>
    <row r="8" spans="1:8">
      <c r="A8" s="146"/>
      <c r="B8" s="147"/>
      <c r="C8" s="148"/>
      <c r="D8" s="149">
        <v>42417</v>
      </c>
      <c r="E8" s="150"/>
      <c r="F8" s="151">
        <v>45231</v>
      </c>
      <c r="G8" s="152"/>
      <c r="H8" s="153"/>
    </row>
    <row r="9" spans="1:8">
      <c r="A9" s="134" t="s">
        <v>525</v>
      </c>
      <c r="B9" s="139"/>
      <c r="C9" s="140"/>
      <c r="D9" s="141">
        <v>102586</v>
      </c>
      <c r="E9" s="142"/>
      <c r="F9" s="143">
        <v>92509</v>
      </c>
      <c r="G9" s="144"/>
      <c r="H9" s="145"/>
    </row>
    <row r="10" spans="1:8">
      <c r="A10" s="146"/>
      <c r="B10" s="147"/>
      <c r="C10" s="148"/>
      <c r="D10" s="149">
        <v>52078</v>
      </c>
      <c r="E10" s="150"/>
      <c r="F10" s="151">
        <v>52274</v>
      </c>
      <c r="G10" s="152"/>
      <c r="H10" s="153"/>
    </row>
    <row r="11" spans="1:8">
      <c r="A11" s="134" t="s">
        <v>526</v>
      </c>
      <c r="B11" s="139"/>
      <c r="C11" s="140"/>
      <c r="D11" s="141">
        <v>132831</v>
      </c>
      <c r="E11" s="142"/>
      <c r="F11" s="143">
        <v>98544</v>
      </c>
      <c r="G11" s="144"/>
      <c r="H11" s="145"/>
    </row>
    <row r="12" spans="1:8">
      <c r="A12" s="146"/>
      <c r="B12" s="147"/>
      <c r="C12" s="154"/>
      <c r="D12" s="149">
        <v>78012</v>
      </c>
      <c r="E12" s="150"/>
      <c r="F12" s="151">
        <v>55816</v>
      </c>
      <c r="G12" s="152"/>
      <c r="H12" s="153"/>
    </row>
    <row r="13" spans="1:8">
      <c r="A13" s="134"/>
      <c r="B13" s="139"/>
      <c r="C13" s="140"/>
      <c r="D13" s="141">
        <v>104459</v>
      </c>
      <c r="E13" s="142"/>
      <c r="F13" s="143">
        <v>93179</v>
      </c>
      <c r="G13" s="155"/>
      <c r="H13" s="145"/>
    </row>
    <row r="14" spans="1:8">
      <c r="A14" s="146"/>
      <c r="B14" s="147"/>
      <c r="C14" s="148"/>
      <c r="D14" s="149">
        <v>55808</v>
      </c>
      <c r="E14" s="150"/>
      <c r="F14" s="151">
        <v>50215</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5.07</v>
      </c>
      <c r="C19" s="156">
        <f>ROUND(VALUE(SUBSTITUTE(実質収支比率等に係る経年分析!G$48,"▲","-")),2)</f>
        <v>7.53</v>
      </c>
      <c r="D19" s="156">
        <f>ROUND(VALUE(SUBSTITUTE(実質収支比率等に係る経年分析!H$48,"▲","-")),2)</f>
        <v>7.33</v>
      </c>
      <c r="E19" s="156">
        <f>ROUND(VALUE(SUBSTITUTE(実質収支比率等に係る経年分析!I$48,"▲","-")),2)</f>
        <v>7.77</v>
      </c>
      <c r="F19" s="156">
        <f>ROUND(VALUE(SUBSTITUTE(実質収支比率等に係る経年分析!J$48,"▲","-")),2)</f>
        <v>5.83</v>
      </c>
    </row>
    <row r="20" spans="1:11">
      <c r="A20" s="156" t="s">
        <v>53</v>
      </c>
      <c r="B20" s="156">
        <f>ROUND(VALUE(SUBSTITUTE(実質収支比率等に係る経年分析!F$47,"▲","-")),2)</f>
        <v>20.82</v>
      </c>
      <c r="C20" s="156">
        <f>ROUND(VALUE(SUBSTITUTE(実質収支比率等に係る経年分析!G$47,"▲","-")),2)</f>
        <v>26.07</v>
      </c>
      <c r="D20" s="156">
        <f>ROUND(VALUE(SUBSTITUTE(実質収支比率等に係る経年分析!H$47,"▲","-")),2)</f>
        <v>31.53</v>
      </c>
      <c r="E20" s="156">
        <f>ROUND(VALUE(SUBSTITUTE(実質収支比率等に係る経年分析!I$47,"▲","-")),2)</f>
        <v>28.91</v>
      </c>
      <c r="F20" s="156">
        <f>ROUND(VALUE(SUBSTITUTE(実質収支比率等に係る経年分析!J$47,"▲","-")),2)</f>
        <v>31.59</v>
      </c>
    </row>
    <row r="21" spans="1:11">
      <c r="A21" s="156" t="s">
        <v>54</v>
      </c>
      <c r="B21" s="156">
        <f>IF(ISNUMBER(VALUE(SUBSTITUTE(実質収支比率等に係る経年分析!F$49,"▲","-"))),ROUND(VALUE(SUBSTITUTE(実質収支比率等に係る経年分析!F$49,"▲","-")),2),NA())</f>
        <v>1.43</v>
      </c>
      <c r="C21" s="156">
        <f>IF(ISNUMBER(VALUE(SUBSTITUTE(実質収支比率等に係る経年分析!G$49,"▲","-"))),ROUND(VALUE(SUBSTITUTE(実質収支比率等に係る経年分析!G$49,"▲","-")),2),NA())</f>
        <v>9.51</v>
      </c>
      <c r="D21" s="156">
        <f>IF(ISNUMBER(VALUE(SUBSTITUTE(実質収支比率等に係る経年分析!H$49,"▲","-"))),ROUND(VALUE(SUBSTITUTE(実質収支比率等に係る経年分析!H$49,"▲","-")),2),NA())</f>
        <v>3.62</v>
      </c>
      <c r="E21" s="156">
        <f>IF(ISNUMBER(VALUE(SUBSTITUTE(実質収支比率等に係る経年分析!I$49,"▲","-"))),ROUND(VALUE(SUBSTITUTE(実質収支比率等に係る経年分析!I$49,"▲","-")),2),NA())</f>
        <v>-2.0499999999999998</v>
      </c>
      <c r="F21" s="156">
        <f>IF(ISNUMBER(VALUE(SUBSTITUTE(実質収支比率等に係る経年分析!J$49,"▲","-"))),ROUND(VALUE(SUBSTITUTE(実質収支比率等に係る経年分析!J$49,"▲","-")),2),NA())</f>
        <v>1.42</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垂水市地方卸売市場特別会計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c r="A30" s="157" t="str">
        <f>IF(連結実質赤字比率に係る赤字・黒字の構成分析!C$40="",NA(),連結実質赤字比率に係る赤字・黒字の構成分析!C$40)</f>
        <v>垂水市国民健康保険特別会計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c r="A31" s="157" t="str">
        <f>IF(連結実質赤字比率に係る赤字・黒字の構成分析!C$39="",NA(),連結実質赤字比率に係る赤字・黒字の構成分析!C$39)</f>
        <v>垂水市漁業集落排水処理施設事業会計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c r="A32" s="157" t="str">
        <f>IF(連結実質赤字比率に係る赤字・黒字の構成分析!C$38="",NA(),連結実質赤字比率に係る赤字・黒字の構成分析!C$38)</f>
        <v>垂水市交通災害共済特別会計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0.12</v>
      </c>
    </row>
    <row r="33" spans="1:16">
      <c r="A33" s="157" t="str">
        <f>IF(連結実質赤字比率に係る赤字・黒字の構成分析!C$37="",NA(),連結実質赤字比率に係る赤字・黒字の構成分析!C$37)</f>
        <v>垂水市介護保険特別会計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5.0599999999999996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7.76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5.82</v>
      </c>
    </row>
    <row r="35" spans="1:16">
      <c r="A35" s="157" t="str">
        <f>IF(連結実質赤字比率に係る赤字・黒字の構成分析!C$35="",NA(),連結実質赤字比率に係る赤字・黒字の構成分析!C$35)</f>
        <v>垂水市病院事業会計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5.98</v>
      </c>
    </row>
    <row r="36" spans="1:16">
      <c r="A36" s="157" t="str">
        <f>IF(連結実質赤字比率に係る赤字・黒字の構成分析!C$34="",NA(),連結実質赤字比率に係る赤字・黒字の構成分析!C$34)</f>
        <v>垂水市水道事業会計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10.130000000000001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9.34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8.39</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772</v>
      </c>
      <c r="E42" s="158"/>
      <c r="F42" s="158"/>
      <c r="G42" s="158">
        <f>'実質公債費比率（分子）の構造'!L$52</f>
        <v>835</v>
      </c>
      <c r="H42" s="158"/>
      <c r="I42" s="158"/>
      <c r="J42" s="158">
        <f>'実質公債費比率（分子）の構造'!M$52</f>
        <v>798</v>
      </c>
      <c r="K42" s="158"/>
      <c r="L42" s="158"/>
      <c r="M42" s="158">
        <f>'実質公債費比率（分子）の構造'!N$52</f>
        <v>792</v>
      </c>
      <c r="N42" s="158"/>
      <c r="O42" s="158"/>
      <c r="P42" s="158">
        <f>'実質公債費比率（分子）の構造'!O$52</f>
        <v>788</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20</v>
      </c>
      <c r="C44" s="158"/>
      <c r="D44" s="158"/>
      <c r="E44" s="158">
        <f>'実質公債費比率（分子）の構造'!L$50</f>
        <v>20</v>
      </c>
      <c r="F44" s="158"/>
      <c r="G44" s="158"/>
      <c r="H44" s="158">
        <f>'実質公債費比率（分子）の構造'!M$50</f>
        <v>20</v>
      </c>
      <c r="I44" s="158"/>
      <c r="J44" s="158"/>
      <c r="K44" s="158">
        <f>'実質公債費比率（分子）の構造'!N$50</f>
        <v>20</v>
      </c>
      <c r="L44" s="158"/>
      <c r="M44" s="158"/>
      <c r="N44" s="158">
        <f>'実質公債費比率（分子）の構造'!O$50</f>
        <v>20</v>
      </c>
      <c r="O44" s="158"/>
      <c r="P44" s="158"/>
    </row>
    <row r="45" spans="1:16">
      <c r="A45" s="158" t="s">
        <v>63</v>
      </c>
      <c r="B45" s="158">
        <f>'実質公債費比率（分子）の構造'!K$49</f>
        <v>39</v>
      </c>
      <c r="C45" s="158"/>
      <c r="D45" s="158"/>
      <c r="E45" s="158">
        <f>'実質公債費比率（分子）の構造'!L$49</f>
        <v>40</v>
      </c>
      <c r="F45" s="158"/>
      <c r="G45" s="158"/>
      <c r="H45" s="158">
        <f>'実質公債費比率（分子）の構造'!M$49</f>
        <v>33</v>
      </c>
      <c r="I45" s="158"/>
      <c r="J45" s="158"/>
      <c r="K45" s="158">
        <f>'実質公債費比率（分子）の構造'!N$49</f>
        <v>1</v>
      </c>
      <c r="L45" s="158"/>
      <c r="M45" s="158"/>
      <c r="N45" s="158">
        <f>'実質公債費比率（分子）の構造'!O$49</f>
        <v>1</v>
      </c>
      <c r="O45" s="158"/>
      <c r="P45" s="158"/>
    </row>
    <row r="46" spans="1:16">
      <c r="A46" s="158" t="s">
        <v>64</v>
      </c>
      <c r="B46" s="158">
        <f>'実質公債費比率（分子）の構造'!K$48</f>
        <v>139</v>
      </c>
      <c r="C46" s="158"/>
      <c r="D46" s="158"/>
      <c r="E46" s="158">
        <f>'実質公債費比率（分子）の構造'!L$48</f>
        <v>161</v>
      </c>
      <c r="F46" s="158"/>
      <c r="G46" s="158"/>
      <c r="H46" s="158">
        <f>'実質公債費比率（分子）の構造'!M$48</f>
        <v>144</v>
      </c>
      <c r="I46" s="158"/>
      <c r="J46" s="158"/>
      <c r="K46" s="158">
        <f>'実質公債費比率（分子）の構造'!N$48</f>
        <v>140</v>
      </c>
      <c r="L46" s="158"/>
      <c r="M46" s="158"/>
      <c r="N46" s="158">
        <f>'実質公債費比率（分子）の構造'!O$48</f>
        <v>122</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913</v>
      </c>
      <c r="C49" s="158"/>
      <c r="D49" s="158"/>
      <c r="E49" s="158">
        <f>'実質公債費比率（分子）の構造'!L$45</f>
        <v>1079</v>
      </c>
      <c r="F49" s="158"/>
      <c r="G49" s="158"/>
      <c r="H49" s="158">
        <f>'実質公債費比率（分子）の構造'!M$45</f>
        <v>1076</v>
      </c>
      <c r="I49" s="158"/>
      <c r="J49" s="158"/>
      <c r="K49" s="158">
        <f>'実質公債費比率（分子）の構造'!N$45</f>
        <v>1061</v>
      </c>
      <c r="L49" s="158"/>
      <c r="M49" s="158"/>
      <c r="N49" s="158">
        <f>'実質公債費比率（分子）の構造'!O$45</f>
        <v>1052</v>
      </c>
      <c r="O49" s="158"/>
      <c r="P49" s="158"/>
    </row>
    <row r="50" spans="1:16">
      <c r="A50" s="158" t="s">
        <v>67</v>
      </c>
      <c r="B50" s="158" t="e">
        <f>NA()</f>
        <v>#N/A</v>
      </c>
      <c r="C50" s="158">
        <f>IF(ISNUMBER('実質公債費比率（分子）の構造'!K$53),'実質公債費比率（分子）の構造'!K$53,NA())</f>
        <v>339</v>
      </c>
      <c r="D50" s="158" t="e">
        <f>NA()</f>
        <v>#N/A</v>
      </c>
      <c r="E50" s="158" t="e">
        <f>NA()</f>
        <v>#N/A</v>
      </c>
      <c r="F50" s="158">
        <f>IF(ISNUMBER('実質公債費比率（分子）の構造'!L$53),'実質公債費比率（分子）の構造'!L$53,NA())</f>
        <v>465</v>
      </c>
      <c r="G50" s="158" t="e">
        <f>NA()</f>
        <v>#N/A</v>
      </c>
      <c r="H50" s="158" t="e">
        <f>NA()</f>
        <v>#N/A</v>
      </c>
      <c r="I50" s="158">
        <f>IF(ISNUMBER('実質公債費比率（分子）の構造'!M$53),'実質公債費比率（分子）の構造'!M$53,NA())</f>
        <v>475</v>
      </c>
      <c r="J50" s="158" t="e">
        <f>NA()</f>
        <v>#N/A</v>
      </c>
      <c r="K50" s="158" t="e">
        <f>NA()</f>
        <v>#N/A</v>
      </c>
      <c r="L50" s="158">
        <f>IF(ISNUMBER('実質公債費比率（分子）の構造'!N$53),'実質公債費比率（分子）の構造'!N$53,NA())</f>
        <v>430</v>
      </c>
      <c r="M50" s="158" t="e">
        <f>NA()</f>
        <v>#N/A</v>
      </c>
      <c r="N50" s="158" t="e">
        <f>NA()</f>
        <v>#N/A</v>
      </c>
      <c r="O50" s="158">
        <f>IF(ISNUMBER('実質公債費比率（分子）の構造'!O$53),'実質公債費比率（分子）の構造'!O$53,NA())</f>
        <v>407</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7395</v>
      </c>
      <c r="E56" s="157"/>
      <c r="F56" s="157"/>
      <c r="G56" s="157">
        <f>'将来負担比率（分子）の構造'!J$52</f>
        <v>7286</v>
      </c>
      <c r="H56" s="157"/>
      <c r="I56" s="157"/>
      <c r="J56" s="157">
        <f>'将来負担比率（分子）の構造'!K$52</f>
        <v>6750</v>
      </c>
      <c r="K56" s="157"/>
      <c r="L56" s="157"/>
      <c r="M56" s="157">
        <f>'将来負担比率（分子）の構造'!L$52</f>
        <v>6721</v>
      </c>
      <c r="N56" s="157"/>
      <c r="O56" s="157"/>
      <c r="P56" s="157">
        <f>'将来負担比率（分子）の構造'!M$52</f>
        <v>6391</v>
      </c>
    </row>
    <row r="57" spans="1:16">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c r="A58" s="157" t="s">
        <v>41</v>
      </c>
      <c r="B58" s="157"/>
      <c r="C58" s="157"/>
      <c r="D58" s="157">
        <f>'将来負担比率（分子）の構造'!I$50</f>
        <v>4494</v>
      </c>
      <c r="E58" s="157"/>
      <c r="F58" s="157"/>
      <c r="G58" s="157">
        <f>'将来負担比率（分子）の構造'!J$50</f>
        <v>5141</v>
      </c>
      <c r="H58" s="157"/>
      <c r="I58" s="157"/>
      <c r="J58" s="157">
        <f>'将来負担比率（分子）の構造'!K$50</f>
        <v>5630</v>
      </c>
      <c r="K58" s="157"/>
      <c r="L58" s="157"/>
      <c r="M58" s="157">
        <f>'将来負担比率（分子）の構造'!L$50</f>
        <v>6061</v>
      </c>
      <c r="N58" s="157"/>
      <c r="O58" s="157"/>
      <c r="P58" s="157">
        <f>'将来負担比率（分子）の構造'!M$50</f>
        <v>6550</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377</v>
      </c>
      <c r="C61" s="157"/>
      <c r="D61" s="157"/>
      <c r="E61" s="157">
        <f>'将来負担比率（分子）の構造'!J$46</f>
        <v>308</v>
      </c>
      <c r="F61" s="157"/>
      <c r="G61" s="157"/>
      <c r="H61" s="157">
        <f>'将来負担比率（分子）の構造'!K$46</f>
        <v>253</v>
      </c>
      <c r="I61" s="157"/>
      <c r="J61" s="157"/>
      <c r="K61" s="157">
        <f>'将来負担比率（分子）の構造'!L$46</f>
        <v>246</v>
      </c>
      <c r="L61" s="157"/>
      <c r="M61" s="157"/>
      <c r="N61" s="157">
        <f>'将来負担比率（分子）の構造'!M$46</f>
        <v>240</v>
      </c>
      <c r="O61" s="157"/>
      <c r="P61" s="157"/>
    </row>
    <row r="62" spans="1:16">
      <c r="A62" s="157" t="s">
        <v>35</v>
      </c>
      <c r="B62" s="157">
        <f>'将来負担比率（分子）の構造'!I$45</f>
        <v>1129</v>
      </c>
      <c r="C62" s="157"/>
      <c r="D62" s="157"/>
      <c r="E62" s="157">
        <f>'将来負担比率（分子）の構造'!J$45</f>
        <v>1064</v>
      </c>
      <c r="F62" s="157"/>
      <c r="G62" s="157"/>
      <c r="H62" s="157">
        <f>'将来負担比率（分子）の構造'!K$45</f>
        <v>1107</v>
      </c>
      <c r="I62" s="157"/>
      <c r="J62" s="157"/>
      <c r="K62" s="157">
        <f>'将来負担比率（分子）の構造'!L$45</f>
        <v>1147</v>
      </c>
      <c r="L62" s="157"/>
      <c r="M62" s="157"/>
      <c r="N62" s="157">
        <f>'将来負担比率（分子）の構造'!M$45</f>
        <v>1192</v>
      </c>
      <c r="O62" s="157"/>
      <c r="P62" s="157"/>
    </row>
    <row r="63" spans="1:16">
      <c r="A63" s="157" t="s">
        <v>34</v>
      </c>
      <c r="B63" s="157">
        <f>'将来負担比率（分子）の構造'!I$44</f>
        <v>74</v>
      </c>
      <c r="C63" s="157"/>
      <c r="D63" s="157"/>
      <c r="E63" s="157">
        <f>'将来負担比率（分子）の構造'!J$44</f>
        <v>35</v>
      </c>
      <c r="F63" s="157"/>
      <c r="G63" s="157"/>
      <c r="H63" s="157">
        <f>'将来負担比率（分子）の構造'!K$44</f>
        <v>3</v>
      </c>
      <c r="I63" s="157"/>
      <c r="J63" s="157"/>
      <c r="K63" s="157">
        <f>'将来負担比率（分子）の構造'!L$44</f>
        <v>3</v>
      </c>
      <c r="L63" s="157"/>
      <c r="M63" s="157"/>
      <c r="N63" s="157">
        <f>'将来負担比率（分子）の構造'!M$44</f>
        <v>5</v>
      </c>
      <c r="O63" s="157"/>
      <c r="P63" s="157"/>
    </row>
    <row r="64" spans="1:16">
      <c r="A64" s="157" t="s">
        <v>33</v>
      </c>
      <c r="B64" s="157">
        <f>'将来負担比率（分子）の構造'!I$43</f>
        <v>1421</v>
      </c>
      <c r="C64" s="157"/>
      <c r="D64" s="157"/>
      <c r="E64" s="157">
        <f>'将来負担比率（分子）の構造'!J$43</f>
        <v>1336</v>
      </c>
      <c r="F64" s="157"/>
      <c r="G64" s="157"/>
      <c r="H64" s="157">
        <f>'将来負担比率（分子）の構造'!K$43</f>
        <v>1198</v>
      </c>
      <c r="I64" s="157"/>
      <c r="J64" s="157"/>
      <c r="K64" s="157">
        <f>'将来負担比率（分子）の構造'!L$43</f>
        <v>960</v>
      </c>
      <c r="L64" s="157"/>
      <c r="M64" s="157"/>
      <c r="N64" s="157">
        <f>'将来負担比率（分子）の構造'!M$43</f>
        <v>639</v>
      </c>
      <c r="O64" s="157"/>
      <c r="P64" s="157"/>
    </row>
    <row r="65" spans="1:16">
      <c r="A65" s="157" t="s">
        <v>32</v>
      </c>
      <c r="B65" s="157">
        <f>'将来負担比率（分子）の構造'!I$42</f>
        <v>239</v>
      </c>
      <c r="C65" s="157"/>
      <c r="D65" s="157"/>
      <c r="E65" s="157">
        <f>'将来負担比率（分子）の構造'!J$42</f>
        <v>220</v>
      </c>
      <c r="F65" s="157"/>
      <c r="G65" s="157"/>
      <c r="H65" s="157">
        <f>'将来負担比率（分子）の構造'!K$42</f>
        <v>201</v>
      </c>
      <c r="I65" s="157"/>
      <c r="J65" s="157"/>
      <c r="K65" s="157">
        <f>'将来負担比率（分子）の構造'!L$42</f>
        <v>182</v>
      </c>
      <c r="L65" s="157"/>
      <c r="M65" s="157"/>
      <c r="N65" s="157">
        <f>'将来負担比率（分子）の構造'!M$42</f>
        <v>163</v>
      </c>
      <c r="O65" s="157"/>
      <c r="P65" s="157"/>
    </row>
    <row r="66" spans="1:16">
      <c r="A66" s="157" t="s">
        <v>31</v>
      </c>
      <c r="B66" s="157">
        <f>'将来負担比率（分子）の構造'!I$41</f>
        <v>9860</v>
      </c>
      <c r="C66" s="157"/>
      <c r="D66" s="157"/>
      <c r="E66" s="157">
        <f>'将来負担比率（分子）の構造'!J$41</f>
        <v>9410</v>
      </c>
      <c r="F66" s="157"/>
      <c r="G66" s="157"/>
      <c r="H66" s="157">
        <f>'将来負担比率（分子）の構造'!K$41</f>
        <v>8975</v>
      </c>
      <c r="I66" s="157"/>
      <c r="J66" s="157"/>
      <c r="K66" s="157">
        <f>'将来負担比率（分子）の構造'!L$41</f>
        <v>8616</v>
      </c>
      <c r="L66" s="157"/>
      <c r="M66" s="157"/>
      <c r="N66" s="157">
        <f>'将来負担比率（分子）の構造'!M$41</f>
        <v>8291</v>
      </c>
      <c r="O66" s="157"/>
      <c r="P66" s="157"/>
    </row>
    <row r="67" spans="1:16">
      <c r="A67" s="157" t="s">
        <v>71</v>
      </c>
      <c r="B67" s="157" t="e">
        <f>NA()</f>
        <v>#N/A</v>
      </c>
      <c r="C67" s="157">
        <f>IF(ISNUMBER('将来負担比率（分子）の構造'!I$53), IF('将来負担比率（分子）の構造'!I$53 &lt; 0, 0, '将来負担比率（分子）の構造'!I$53), NA())</f>
        <v>1211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1730</v>
      </c>
      <c r="C72" s="161">
        <f>基金残高に係る経年分析!G55</f>
        <v>1592</v>
      </c>
      <c r="D72" s="161">
        <f>基金残高に係る経年分析!H55</f>
        <v>1772</v>
      </c>
    </row>
    <row r="73" spans="1:16">
      <c r="A73" s="160" t="s">
        <v>74</v>
      </c>
      <c r="B73" s="161">
        <f>基金残高に係る経年分析!F56</f>
        <v>228</v>
      </c>
      <c r="C73" s="161">
        <f>基金残高に係る経年分析!G56</f>
        <v>249</v>
      </c>
      <c r="D73" s="161">
        <f>基金残高に係る経年分析!H56</f>
        <v>275</v>
      </c>
    </row>
    <row r="74" spans="1:16">
      <c r="A74" s="160" t="s">
        <v>75</v>
      </c>
      <c r="B74" s="161">
        <f>基金残高に係る経年分析!F57</f>
        <v>3333</v>
      </c>
      <c r="C74" s="161">
        <f>基金残高に係る経年分析!G57</f>
        <v>3820</v>
      </c>
      <c r="D74" s="161">
        <f>基金残高に係る経年分析!H57</f>
        <v>4075</v>
      </c>
    </row>
  </sheetData>
  <sheetProtection algorithmName="SHA-512" hashValue="uYG50v2CpbeynkGpNguA5mw3dB8Kce2oQIuKbb57JM3U62JHKBK1ocEhGQ2QBBjQCUmsK8nblEbPFy7bcoaGuw==" saltValue="K56g6Y/qvTeSl7qV1ErBb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215</v>
      </c>
      <c r="C5" s="667"/>
      <c r="D5" s="667"/>
      <c r="E5" s="667"/>
      <c r="F5" s="667"/>
      <c r="G5" s="667"/>
      <c r="H5" s="667"/>
      <c r="I5" s="667"/>
      <c r="J5" s="667"/>
      <c r="K5" s="667"/>
      <c r="L5" s="667"/>
      <c r="M5" s="667"/>
      <c r="N5" s="667"/>
      <c r="O5" s="667"/>
      <c r="P5" s="667"/>
      <c r="Q5" s="668"/>
      <c r="R5" s="663">
        <v>1401093</v>
      </c>
      <c r="S5" s="664"/>
      <c r="T5" s="664"/>
      <c r="U5" s="664"/>
      <c r="V5" s="664"/>
      <c r="W5" s="664"/>
      <c r="X5" s="664"/>
      <c r="Y5" s="689"/>
      <c r="Z5" s="702">
        <v>9.5</v>
      </c>
      <c r="AA5" s="702"/>
      <c r="AB5" s="702"/>
      <c r="AC5" s="702"/>
      <c r="AD5" s="703">
        <v>1401093</v>
      </c>
      <c r="AE5" s="703"/>
      <c r="AF5" s="703"/>
      <c r="AG5" s="703"/>
      <c r="AH5" s="703"/>
      <c r="AI5" s="703"/>
      <c r="AJ5" s="703"/>
      <c r="AK5" s="703"/>
      <c r="AL5" s="690">
        <v>24.7</v>
      </c>
      <c r="AM5" s="672"/>
      <c r="AN5" s="672"/>
      <c r="AO5" s="691"/>
      <c r="AP5" s="666" t="s">
        <v>216</v>
      </c>
      <c r="AQ5" s="667"/>
      <c r="AR5" s="667"/>
      <c r="AS5" s="667"/>
      <c r="AT5" s="667"/>
      <c r="AU5" s="667"/>
      <c r="AV5" s="667"/>
      <c r="AW5" s="667"/>
      <c r="AX5" s="667"/>
      <c r="AY5" s="667"/>
      <c r="AZ5" s="667"/>
      <c r="BA5" s="667"/>
      <c r="BB5" s="667"/>
      <c r="BC5" s="667"/>
      <c r="BD5" s="667"/>
      <c r="BE5" s="667"/>
      <c r="BF5" s="668"/>
      <c r="BG5" s="608">
        <v>1397391</v>
      </c>
      <c r="BH5" s="609"/>
      <c r="BI5" s="609"/>
      <c r="BJ5" s="609"/>
      <c r="BK5" s="609"/>
      <c r="BL5" s="609"/>
      <c r="BM5" s="609"/>
      <c r="BN5" s="610"/>
      <c r="BO5" s="646">
        <v>99.7</v>
      </c>
      <c r="BP5" s="646"/>
      <c r="BQ5" s="646"/>
      <c r="BR5" s="646"/>
      <c r="BS5" s="647">
        <v>16139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c r="B6" s="605" t="s">
        <v>220</v>
      </c>
      <c r="C6" s="606"/>
      <c r="D6" s="606"/>
      <c r="E6" s="606"/>
      <c r="F6" s="606"/>
      <c r="G6" s="606"/>
      <c r="H6" s="606"/>
      <c r="I6" s="606"/>
      <c r="J6" s="606"/>
      <c r="K6" s="606"/>
      <c r="L6" s="606"/>
      <c r="M6" s="606"/>
      <c r="N6" s="606"/>
      <c r="O6" s="606"/>
      <c r="P6" s="606"/>
      <c r="Q6" s="607"/>
      <c r="R6" s="608">
        <v>91767</v>
      </c>
      <c r="S6" s="609"/>
      <c r="T6" s="609"/>
      <c r="U6" s="609"/>
      <c r="V6" s="609"/>
      <c r="W6" s="609"/>
      <c r="X6" s="609"/>
      <c r="Y6" s="610"/>
      <c r="Z6" s="646">
        <v>0.6</v>
      </c>
      <c r="AA6" s="646"/>
      <c r="AB6" s="646"/>
      <c r="AC6" s="646"/>
      <c r="AD6" s="647">
        <v>91767</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1397391</v>
      </c>
      <c r="BH6" s="609"/>
      <c r="BI6" s="609"/>
      <c r="BJ6" s="609"/>
      <c r="BK6" s="609"/>
      <c r="BL6" s="609"/>
      <c r="BM6" s="609"/>
      <c r="BN6" s="610"/>
      <c r="BO6" s="646">
        <v>99.7</v>
      </c>
      <c r="BP6" s="646"/>
      <c r="BQ6" s="646"/>
      <c r="BR6" s="646"/>
      <c r="BS6" s="647">
        <v>16139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114227</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109714</v>
      </c>
      <c r="DR6" s="609"/>
      <c r="DS6" s="609"/>
      <c r="DT6" s="609"/>
      <c r="DU6" s="609"/>
      <c r="DV6" s="609"/>
      <c r="DW6" s="609"/>
      <c r="DX6" s="609"/>
      <c r="DY6" s="609"/>
      <c r="DZ6" s="609"/>
      <c r="EA6" s="609"/>
      <c r="EB6" s="609"/>
      <c r="EC6" s="645"/>
    </row>
    <row r="7" spans="2:143" ht="11.25" customHeight="1">
      <c r="B7" s="605" t="s">
        <v>223</v>
      </c>
      <c r="C7" s="606"/>
      <c r="D7" s="606"/>
      <c r="E7" s="606"/>
      <c r="F7" s="606"/>
      <c r="G7" s="606"/>
      <c r="H7" s="606"/>
      <c r="I7" s="606"/>
      <c r="J7" s="606"/>
      <c r="K7" s="606"/>
      <c r="L7" s="606"/>
      <c r="M7" s="606"/>
      <c r="N7" s="606"/>
      <c r="O7" s="606"/>
      <c r="P7" s="606"/>
      <c r="Q7" s="607"/>
      <c r="R7" s="608">
        <v>514</v>
      </c>
      <c r="S7" s="609"/>
      <c r="T7" s="609"/>
      <c r="U7" s="609"/>
      <c r="V7" s="609"/>
      <c r="W7" s="609"/>
      <c r="X7" s="609"/>
      <c r="Y7" s="610"/>
      <c r="Z7" s="646">
        <v>0</v>
      </c>
      <c r="AA7" s="646"/>
      <c r="AB7" s="646"/>
      <c r="AC7" s="646"/>
      <c r="AD7" s="647">
        <v>514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495181</v>
      </c>
      <c r="BH7" s="609"/>
      <c r="BI7" s="609"/>
      <c r="BJ7" s="609"/>
      <c r="BK7" s="609"/>
      <c r="BL7" s="609"/>
      <c r="BM7" s="609"/>
      <c r="BN7" s="610"/>
      <c r="BO7" s="646">
        <v>35.299999999999997</v>
      </c>
      <c r="BP7" s="646"/>
      <c r="BQ7" s="646"/>
      <c r="BR7" s="646"/>
      <c r="BS7" s="647">
        <v>16139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4851521</v>
      </c>
      <c r="CS7" s="609"/>
      <c r="CT7" s="609"/>
      <c r="CU7" s="609"/>
      <c r="CV7" s="609"/>
      <c r="CW7" s="609"/>
      <c r="CX7" s="609"/>
      <c r="CY7" s="610"/>
      <c r="CZ7" s="646">
        <v>33.6</v>
      </c>
      <c r="DA7" s="646"/>
      <c r="DB7" s="646"/>
      <c r="DC7" s="646"/>
      <c r="DD7" s="614">
        <v>111392</v>
      </c>
      <c r="DE7" s="609"/>
      <c r="DF7" s="609"/>
      <c r="DG7" s="609"/>
      <c r="DH7" s="609"/>
      <c r="DI7" s="609"/>
      <c r="DJ7" s="609"/>
      <c r="DK7" s="609"/>
      <c r="DL7" s="609"/>
      <c r="DM7" s="609"/>
      <c r="DN7" s="609"/>
      <c r="DO7" s="609"/>
      <c r="DP7" s="610"/>
      <c r="DQ7" s="614">
        <v>1675176</v>
      </c>
      <c r="DR7" s="609"/>
      <c r="DS7" s="609"/>
      <c r="DT7" s="609"/>
      <c r="DU7" s="609"/>
      <c r="DV7" s="609"/>
      <c r="DW7" s="609"/>
      <c r="DX7" s="609"/>
      <c r="DY7" s="609"/>
      <c r="DZ7" s="609"/>
      <c r="EA7" s="609"/>
      <c r="EB7" s="609"/>
      <c r="EC7" s="645"/>
    </row>
    <row r="8" spans="2:143" ht="11.25" customHeight="1">
      <c r="B8" s="605" t="s">
        <v>226</v>
      </c>
      <c r="C8" s="606"/>
      <c r="D8" s="606"/>
      <c r="E8" s="606"/>
      <c r="F8" s="606"/>
      <c r="G8" s="606"/>
      <c r="H8" s="606"/>
      <c r="I8" s="606"/>
      <c r="J8" s="606"/>
      <c r="K8" s="606"/>
      <c r="L8" s="606"/>
      <c r="M8" s="606"/>
      <c r="N8" s="606"/>
      <c r="O8" s="606"/>
      <c r="P8" s="606"/>
      <c r="Q8" s="607"/>
      <c r="R8" s="608">
        <v>5871</v>
      </c>
      <c r="S8" s="609"/>
      <c r="T8" s="609"/>
      <c r="U8" s="609"/>
      <c r="V8" s="609"/>
      <c r="W8" s="609"/>
      <c r="X8" s="609"/>
      <c r="Y8" s="610"/>
      <c r="Z8" s="646">
        <v>0</v>
      </c>
      <c r="AA8" s="646"/>
      <c r="AB8" s="646"/>
      <c r="AC8" s="646"/>
      <c r="AD8" s="647">
        <v>5871</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17507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3474967</v>
      </c>
      <c r="CS8" s="609"/>
      <c r="CT8" s="609"/>
      <c r="CU8" s="609"/>
      <c r="CV8" s="609"/>
      <c r="CW8" s="609"/>
      <c r="CX8" s="609"/>
      <c r="CY8" s="610"/>
      <c r="CZ8" s="646">
        <v>24.1</v>
      </c>
      <c r="DA8" s="646"/>
      <c r="DB8" s="646"/>
      <c r="DC8" s="646"/>
      <c r="DD8" s="614">
        <v>3462</v>
      </c>
      <c r="DE8" s="609"/>
      <c r="DF8" s="609"/>
      <c r="DG8" s="609"/>
      <c r="DH8" s="609"/>
      <c r="DI8" s="609"/>
      <c r="DJ8" s="609"/>
      <c r="DK8" s="609"/>
      <c r="DL8" s="609"/>
      <c r="DM8" s="609"/>
      <c r="DN8" s="609"/>
      <c r="DO8" s="609"/>
      <c r="DP8" s="610"/>
      <c r="DQ8" s="614">
        <v>1973510</v>
      </c>
      <c r="DR8" s="609"/>
      <c r="DS8" s="609"/>
      <c r="DT8" s="609"/>
      <c r="DU8" s="609"/>
      <c r="DV8" s="609"/>
      <c r="DW8" s="609"/>
      <c r="DX8" s="609"/>
      <c r="DY8" s="609"/>
      <c r="DZ8" s="609"/>
      <c r="EA8" s="609"/>
      <c r="EB8" s="609"/>
      <c r="EC8" s="645"/>
    </row>
    <row r="9" spans="2:143" ht="11.25" customHeight="1">
      <c r="B9" s="605" t="s">
        <v>229</v>
      </c>
      <c r="C9" s="606"/>
      <c r="D9" s="606"/>
      <c r="E9" s="606"/>
      <c r="F9" s="606"/>
      <c r="G9" s="606"/>
      <c r="H9" s="606"/>
      <c r="I9" s="606"/>
      <c r="J9" s="606"/>
      <c r="K9" s="606"/>
      <c r="L9" s="606"/>
      <c r="M9" s="606"/>
      <c r="N9" s="606"/>
      <c r="O9" s="606"/>
      <c r="P9" s="606"/>
      <c r="Q9" s="607"/>
      <c r="R9" s="608">
        <v>8180</v>
      </c>
      <c r="S9" s="609"/>
      <c r="T9" s="609"/>
      <c r="U9" s="609"/>
      <c r="V9" s="609"/>
      <c r="W9" s="609"/>
      <c r="X9" s="609"/>
      <c r="Y9" s="610"/>
      <c r="Z9" s="646">
        <v>0.1</v>
      </c>
      <c r="AA9" s="646"/>
      <c r="AB9" s="646"/>
      <c r="AC9" s="646"/>
      <c r="AD9" s="647">
        <v>8180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387573</v>
      </c>
      <c r="BH9" s="609"/>
      <c r="BI9" s="609"/>
      <c r="BJ9" s="609"/>
      <c r="BK9" s="609"/>
      <c r="BL9" s="609"/>
      <c r="BM9" s="609"/>
      <c r="BN9" s="610"/>
      <c r="BO9" s="646">
        <v>27.7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1019980</v>
      </c>
      <c r="CS9" s="609"/>
      <c r="CT9" s="609"/>
      <c r="CU9" s="609"/>
      <c r="CV9" s="609"/>
      <c r="CW9" s="609"/>
      <c r="CX9" s="609"/>
      <c r="CY9" s="610"/>
      <c r="CZ9" s="646">
        <v>7.1</v>
      </c>
      <c r="DA9" s="646"/>
      <c r="DB9" s="646"/>
      <c r="DC9" s="646"/>
      <c r="DD9" s="614">
        <v>51187</v>
      </c>
      <c r="DE9" s="609"/>
      <c r="DF9" s="609"/>
      <c r="DG9" s="609"/>
      <c r="DH9" s="609"/>
      <c r="DI9" s="609"/>
      <c r="DJ9" s="609"/>
      <c r="DK9" s="609"/>
      <c r="DL9" s="609"/>
      <c r="DM9" s="609"/>
      <c r="DN9" s="609"/>
      <c r="DO9" s="609"/>
      <c r="DP9" s="610"/>
      <c r="DQ9" s="614">
        <v>723118</v>
      </c>
      <c r="DR9" s="609"/>
      <c r="DS9" s="609"/>
      <c r="DT9" s="609"/>
      <c r="DU9" s="609"/>
      <c r="DV9" s="609"/>
      <c r="DW9" s="609"/>
      <c r="DX9" s="609"/>
      <c r="DY9" s="609"/>
      <c r="DZ9" s="609"/>
      <c r="EA9" s="609"/>
      <c r="EB9" s="609"/>
      <c r="EC9" s="645"/>
    </row>
    <row r="10" spans="2:143" ht="11.25" customHeight="1">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33640</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c r="B11" s="605" t="s">
        <v>235</v>
      </c>
      <c r="C11" s="606"/>
      <c r="D11" s="606"/>
      <c r="E11" s="606"/>
      <c r="F11" s="606"/>
      <c r="G11" s="606"/>
      <c r="H11" s="606"/>
      <c r="I11" s="606"/>
      <c r="J11" s="606"/>
      <c r="K11" s="606"/>
      <c r="L11" s="606"/>
      <c r="M11" s="606"/>
      <c r="N11" s="606"/>
      <c r="O11" s="606"/>
      <c r="P11" s="606"/>
      <c r="Q11" s="607"/>
      <c r="R11" s="608">
        <v>349670</v>
      </c>
      <c r="S11" s="609"/>
      <c r="T11" s="609"/>
      <c r="U11" s="609"/>
      <c r="V11" s="609"/>
      <c r="W11" s="609"/>
      <c r="X11" s="609"/>
      <c r="Y11" s="610"/>
      <c r="Z11" s="611">
        <v>2.4</v>
      </c>
      <c r="AA11" s="612"/>
      <c r="AB11" s="612"/>
      <c r="AC11" s="613"/>
      <c r="AD11" s="614">
        <v>349670</v>
      </c>
      <c r="AE11" s="609"/>
      <c r="AF11" s="609"/>
      <c r="AG11" s="609"/>
      <c r="AH11" s="609"/>
      <c r="AI11" s="609"/>
      <c r="AJ11" s="609"/>
      <c r="AK11" s="610"/>
      <c r="AL11" s="611">
        <v>6.2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56461</v>
      </c>
      <c r="BH11" s="609"/>
      <c r="BI11" s="609"/>
      <c r="BJ11" s="609"/>
      <c r="BK11" s="609"/>
      <c r="BL11" s="609"/>
      <c r="BM11" s="609"/>
      <c r="BN11" s="610"/>
      <c r="BO11" s="646">
        <v>4</v>
      </c>
      <c r="BP11" s="646"/>
      <c r="BQ11" s="646"/>
      <c r="BR11" s="646"/>
      <c r="BS11" s="647">
        <v>16139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1014455</v>
      </c>
      <c r="CS11" s="609"/>
      <c r="CT11" s="609"/>
      <c r="CU11" s="609"/>
      <c r="CV11" s="609"/>
      <c r="CW11" s="609"/>
      <c r="CX11" s="609"/>
      <c r="CY11" s="610"/>
      <c r="CZ11" s="646">
        <v>7</v>
      </c>
      <c r="DA11" s="646"/>
      <c r="DB11" s="646"/>
      <c r="DC11" s="646"/>
      <c r="DD11" s="614">
        <v>475695</v>
      </c>
      <c r="DE11" s="609"/>
      <c r="DF11" s="609"/>
      <c r="DG11" s="609"/>
      <c r="DH11" s="609"/>
      <c r="DI11" s="609"/>
      <c r="DJ11" s="609"/>
      <c r="DK11" s="609"/>
      <c r="DL11" s="609"/>
      <c r="DM11" s="609"/>
      <c r="DN11" s="609"/>
      <c r="DO11" s="609"/>
      <c r="DP11" s="610"/>
      <c r="DQ11" s="614">
        <v>324021</v>
      </c>
      <c r="DR11" s="609"/>
      <c r="DS11" s="609"/>
      <c r="DT11" s="609"/>
      <c r="DU11" s="609"/>
      <c r="DV11" s="609"/>
      <c r="DW11" s="609"/>
      <c r="DX11" s="609"/>
      <c r="DY11" s="609"/>
      <c r="DZ11" s="609"/>
      <c r="EA11" s="609"/>
      <c r="EB11" s="609"/>
      <c r="EC11" s="645"/>
    </row>
    <row r="12" spans="2:143" ht="11.25" customHeight="1">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734464</v>
      </c>
      <c r="BH12" s="609"/>
      <c r="BI12" s="609"/>
      <c r="BJ12" s="609"/>
      <c r="BK12" s="609"/>
      <c r="BL12" s="609"/>
      <c r="BM12" s="609"/>
      <c r="BN12" s="610"/>
      <c r="BO12" s="646">
        <v>52.4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254781</v>
      </c>
      <c r="CS12" s="609"/>
      <c r="CT12" s="609"/>
      <c r="CU12" s="609"/>
      <c r="CV12" s="609"/>
      <c r="CW12" s="609"/>
      <c r="CX12" s="609"/>
      <c r="CY12" s="610"/>
      <c r="CZ12" s="646">
        <v>1.8</v>
      </c>
      <c r="DA12" s="646"/>
      <c r="DB12" s="646"/>
      <c r="DC12" s="646"/>
      <c r="DD12" s="614">
        <v>51885</v>
      </c>
      <c r="DE12" s="609"/>
      <c r="DF12" s="609"/>
      <c r="DG12" s="609"/>
      <c r="DH12" s="609"/>
      <c r="DI12" s="609"/>
      <c r="DJ12" s="609"/>
      <c r="DK12" s="609"/>
      <c r="DL12" s="609"/>
      <c r="DM12" s="609"/>
      <c r="DN12" s="609"/>
      <c r="DO12" s="609"/>
      <c r="DP12" s="610"/>
      <c r="DQ12" s="614">
        <v>185012</v>
      </c>
      <c r="DR12" s="609"/>
      <c r="DS12" s="609"/>
      <c r="DT12" s="609"/>
      <c r="DU12" s="609"/>
      <c r="DV12" s="609"/>
      <c r="DW12" s="609"/>
      <c r="DX12" s="609"/>
      <c r="DY12" s="609"/>
      <c r="DZ12" s="609"/>
      <c r="EA12" s="609"/>
      <c r="EB12" s="609"/>
      <c r="EC12" s="645"/>
    </row>
    <row r="13" spans="2:143" ht="11.25" customHeight="1">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721073</v>
      </c>
      <c r="BH13" s="609"/>
      <c r="BI13" s="609"/>
      <c r="BJ13" s="609"/>
      <c r="BK13" s="609"/>
      <c r="BL13" s="609"/>
      <c r="BM13" s="609"/>
      <c r="BN13" s="610"/>
      <c r="BO13" s="646">
        <v>51.5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578470</v>
      </c>
      <c r="CS13" s="609"/>
      <c r="CT13" s="609"/>
      <c r="CU13" s="609"/>
      <c r="CV13" s="609"/>
      <c r="CW13" s="609"/>
      <c r="CX13" s="609"/>
      <c r="CY13" s="610"/>
      <c r="CZ13" s="646">
        <v>4</v>
      </c>
      <c r="DA13" s="646"/>
      <c r="DB13" s="646"/>
      <c r="DC13" s="646"/>
      <c r="DD13" s="614">
        <v>463570</v>
      </c>
      <c r="DE13" s="609"/>
      <c r="DF13" s="609"/>
      <c r="DG13" s="609"/>
      <c r="DH13" s="609"/>
      <c r="DI13" s="609"/>
      <c r="DJ13" s="609"/>
      <c r="DK13" s="609"/>
      <c r="DL13" s="609"/>
      <c r="DM13" s="609"/>
      <c r="DN13" s="609"/>
      <c r="DO13" s="609"/>
      <c r="DP13" s="610"/>
      <c r="DQ13" s="614">
        <v>222676</v>
      </c>
      <c r="DR13" s="609"/>
      <c r="DS13" s="609"/>
      <c r="DT13" s="609"/>
      <c r="DU13" s="609"/>
      <c r="DV13" s="609"/>
      <c r="DW13" s="609"/>
      <c r="DX13" s="609"/>
      <c r="DY13" s="609"/>
      <c r="DZ13" s="609"/>
      <c r="EA13" s="609"/>
      <c r="EB13" s="609"/>
      <c r="EC13" s="645"/>
    </row>
    <row r="14" spans="2:143" ht="11.25" customHeight="1">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59827</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727801</v>
      </c>
      <c r="CS14" s="609"/>
      <c r="CT14" s="609"/>
      <c r="CU14" s="609"/>
      <c r="CV14" s="609"/>
      <c r="CW14" s="609"/>
      <c r="CX14" s="609"/>
      <c r="CY14" s="610"/>
      <c r="CZ14" s="646">
        <v>5</v>
      </c>
      <c r="DA14" s="646"/>
      <c r="DB14" s="646"/>
      <c r="DC14" s="646"/>
      <c r="DD14" s="614">
        <v>139491</v>
      </c>
      <c r="DE14" s="609"/>
      <c r="DF14" s="609"/>
      <c r="DG14" s="609"/>
      <c r="DH14" s="609"/>
      <c r="DI14" s="609"/>
      <c r="DJ14" s="609"/>
      <c r="DK14" s="609"/>
      <c r="DL14" s="609"/>
      <c r="DM14" s="609"/>
      <c r="DN14" s="609"/>
      <c r="DO14" s="609"/>
      <c r="DP14" s="610"/>
      <c r="DQ14" s="614">
        <v>431363</v>
      </c>
      <c r="DR14" s="609"/>
      <c r="DS14" s="609"/>
      <c r="DT14" s="609"/>
      <c r="DU14" s="609"/>
      <c r="DV14" s="609"/>
      <c r="DW14" s="609"/>
      <c r="DX14" s="609"/>
      <c r="DY14" s="609"/>
      <c r="DZ14" s="609"/>
      <c r="EA14" s="609"/>
      <c r="EB14" s="609"/>
      <c r="EC14" s="645"/>
    </row>
    <row r="15" spans="2:143" ht="11.25" customHeight="1">
      <c r="B15" s="605" t="s">
        <v>247</v>
      </c>
      <c r="C15" s="606"/>
      <c r="D15" s="606"/>
      <c r="E15" s="606"/>
      <c r="F15" s="606"/>
      <c r="G15" s="606"/>
      <c r="H15" s="606"/>
      <c r="I15" s="606"/>
      <c r="J15" s="606"/>
      <c r="K15" s="606"/>
      <c r="L15" s="606"/>
      <c r="M15" s="606"/>
      <c r="N15" s="606"/>
      <c r="O15" s="606"/>
      <c r="P15" s="606"/>
      <c r="Q15" s="607"/>
      <c r="R15" s="608">
        <v>6133</v>
      </c>
      <c r="S15" s="609"/>
      <c r="T15" s="609"/>
      <c r="U15" s="609"/>
      <c r="V15" s="609"/>
      <c r="W15" s="609"/>
      <c r="X15" s="609"/>
      <c r="Y15" s="610"/>
      <c r="Z15" s="646">
        <v>0</v>
      </c>
      <c r="AA15" s="646"/>
      <c r="AB15" s="646"/>
      <c r="AC15" s="646"/>
      <c r="AD15" s="647">
        <v>6133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107919</v>
      </c>
      <c r="BH15" s="609"/>
      <c r="BI15" s="609"/>
      <c r="BJ15" s="609"/>
      <c r="BK15" s="609"/>
      <c r="BL15" s="609"/>
      <c r="BM15" s="609"/>
      <c r="BN15" s="610"/>
      <c r="BO15" s="646">
        <v>7.7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1118724</v>
      </c>
      <c r="CS15" s="609"/>
      <c r="CT15" s="609"/>
      <c r="CU15" s="609"/>
      <c r="CV15" s="609"/>
      <c r="CW15" s="609"/>
      <c r="CX15" s="609"/>
      <c r="CY15" s="610"/>
      <c r="CZ15" s="646">
        <v>7.7</v>
      </c>
      <c r="DA15" s="646"/>
      <c r="DB15" s="646"/>
      <c r="DC15" s="646"/>
      <c r="DD15" s="614">
        <v>426534</v>
      </c>
      <c r="DE15" s="609"/>
      <c r="DF15" s="609"/>
      <c r="DG15" s="609"/>
      <c r="DH15" s="609"/>
      <c r="DI15" s="609"/>
      <c r="DJ15" s="609"/>
      <c r="DK15" s="609"/>
      <c r="DL15" s="609"/>
      <c r="DM15" s="609"/>
      <c r="DN15" s="609"/>
      <c r="DO15" s="609"/>
      <c r="DP15" s="610"/>
      <c r="DQ15" s="614">
        <v>551326</v>
      </c>
      <c r="DR15" s="609"/>
      <c r="DS15" s="609"/>
      <c r="DT15" s="609"/>
      <c r="DU15" s="609"/>
      <c r="DV15" s="609"/>
      <c r="DW15" s="609"/>
      <c r="DX15" s="609"/>
      <c r="DY15" s="609"/>
      <c r="DZ15" s="609"/>
      <c r="EA15" s="609"/>
      <c r="EB15" s="609"/>
      <c r="EC15" s="645"/>
    </row>
    <row r="16" spans="2:143" ht="11.25" customHeight="1">
      <c r="B16" s="605" t="s">
        <v>250</v>
      </c>
      <c r="C16" s="606"/>
      <c r="D16" s="606"/>
      <c r="E16" s="606"/>
      <c r="F16" s="606"/>
      <c r="G16" s="606"/>
      <c r="H16" s="606"/>
      <c r="I16" s="606"/>
      <c r="J16" s="606"/>
      <c r="K16" s="606"/>
      <c r="L16" s="606"/>
      <c r="M16" s="606"/>
      <c r="N16" s="606"/>
      <c r="O16" s="606"/>
      <c r="P16" s="606"/>
      <c r="Q16" s="607"/>
      <c r="R16" s="608">
        <v>23466</v>
      </c>
      <c r="S16" s="609"/>
      <c r="T16" s="609"/>
      <c r="U16" s="609"/>
      <c r="V16" s="609"/>
      <c r="W16" s="609"/>
      <c r="X16" s="609"/>
      <c r="Y16" s="610"/>
      <c r="Z16" s="646">
        <v>0.2</v>
      </c>
      <c r="AA16" s="646"/>
      <c r="AB16" s="646"/>
      <c r="AC16" s="646"/>
      <c r="AD16" s="647">
        <v>23466</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234453</v>
      </c>
      <c r="CS16" s="609"/>
      <c r="CT16" s="609"/>
      <c r="CU16" s="609"/>
      <c r="CV16" s="609"/>
      <c r="CW16" s="609"/>
      <c r="CX16" s="609"/>
      <c r="CY16" s="610"/>
      <c r="CZ16" s="646">
        <v>1.6</v>
      </c>
      <c r="DA16" s="646"/>
      <c r="DB16" s="646"/>
      <c r="DC16" s="646"/>
      <c r="DD16" s="614" t="s">
        <v>122</v>
      </c>
      <c r="DE16" s="609"/>
      <c r="DF16" s="609"/>
      <c r="DG16" s="609"/>
      <c r="DH16" s="609"/>
      <c r="DI16" s="609"/>
      <c r="DJ16" s="609"/>
      <c r="DK16" s="609"/>
      <c r="DL16" s="609"/>
      <c r="DM16" s="609"/>
      <c r="DN16" s="609"/>
      <c r="DO16" s="609"/>
      <c r="DP16" s="610"/>
      <c r="DQ16" s="614">
        <v>124821</v>
      </c>
      <c r="DR16" s="609"/>
      <c r="DS16" s="609"/>
      <c r="DT16" s="609"/>
      <c r="DU16" s="609"/>
      <c r="DV16" s="609"/>
      <c r="DW16" s="609"/>
      <c r="DX16" s="609"/>
      <c r="DY16" s="609"/>
      <c r="DZ16" s="609"/>
      <c r="EA16" s="609"/>
      <c r="EB16" s="609"/>
      <c r="EC16" s="645"/>
    </row>
    <row r="17" spans="2:133" ht="11.25" customHeight="1">
      <c r="B17" s="605" t="s">
        <v>253</v>
      </c>
      <c r="C17" s="606"/>
      <c r="D17" s="606"/>
      <c r="E17" s="606"/>
      <c r="F17" s="606"/>
      <c r="G17" s="606"/>
      <c r="H17" s="606"/>
      <c r="I17" s="606"/>
      <c r="J17" s="606"/>
      <c r="K17" s="606"/>
      <c r="L17" s="606"/>
      <c r="M17" s="606"/>
      <c r="N17" s="606"/>
      <c r="O17" s="606"/>
      <c r="P17" s="606"/>
      <c r="Q17" s="607"/>
      <c r="R17" s="608">
        <v>54286</v>
      </c>
      <c r="S17" s="609"/>
      <c r="T17" s="609"/>
      <c r="U17" s="609"/>
      <c r="V17" s="609"/>
      <c r="W17" s="609"/>
      <c r="X17" s="609"/>
      <c r="Y17" s="610"/>
      <c r="Z17" s="646">
        <v>0.4</v>
      </c>
      <c r="AA17" s="646"/>
      <c r="AB17" s="646"/>
      <c r="AC17" s="646"/>
      <c r="AD17" s="647">
        <v>54286</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1051726</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1051726</v>
      </c>
      <c r="DR17" s="609"/>
      <c r="DS17" s="609"/>
      <c r="DT17" s="609"/>
      <c r="DU17" s="609"/>
      <c r="DV17" s="609"/>
      <c r="DW17" s="609"/>
      <c r="DX17" s="609"/>
      <c r="DY17" s="609"/>
      <c r="DZ17" s="609"/>
      <c r="EA17" s="609"/>
      <c r="EB17" s="609"/>
      <c r="EC17" s="645"/>
    </row>
    <row r="18" spans="2:133" ht="11.25" customHeight="1">
      <c r="B18" s="605" t="s">
        <v>256</v>
      </c>
      <c r="C18" s="606"/>
      <c r="D18" s="606"/>
      <c r="E18" s="606"/>
      <c r="F18" s="606"/>
      <c r="G18" s="606"/>
      <c r="H18" s="606"/>
      <c r="I18" s="606"/>
      <c r="J18" s="606"/>
      <c r="K18" s="606"/>
      <c r="L18" s="606"/>
      <c r="M18" s="606"/>
      <c r="N18" s="606"/>
      <c r="O18" s="606"/>
      <c r="P18" s="606"/>
      <c r="Q18" s="607"/>
      <c r="R18" s="608">
        <v>7273</v>
      </c>
      <c r="S18" s="609"/>
      <c r="T18" s="609"/>
      <c r="U18" s="609"/>
      <c r="V18" s="609"/>
      <c r="W18" s="609"/>
      <c r="X18" s="609"/>
      <c r="Y18" s="610"/>
      <c r="Z18" s="646">
        <v>0</v>
      </c>
      <c r="AA18" s="646"/>
      <c r="AB18" s="646"/>
      <c r="AC18" s="646"/>
      <c r="AD18" s="647">
        <v>7273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c r="B19" s="605" t="s">
        <v>259</v>
      </c>
      <c r="C19" s="606"/>
      <c r="D19" s="606"/>
      <c r="E19" s="606"/>
      <c r="F19" s="606"/>
      <c r="G19" s="606"/>
      <c r="H19" s="606"/>
      <c r="I19" s="606"/>
      <c r="J19" s="606"/>
      <c r="K19" s="606"/>
      <c r="L19" s="606"/>
      <c r="M19" s="606"/>
      <c r="N19" s="606"/>
      <c r="O19" s="606"/>
      <c r="P19" s="606"/>
      <c r="Q19" s="607"/>
      <c r="R19" s="608">
        <v>44706</v>
      </c>
      <c r="S19" s="609"/>
      <c r="T19" s="609"/>
      <c r="U19" s="609"/>
      <c r="V19" s="609"/>
      <c r="W19" s="609"/>
      <c r="X19" s="609"/>
      <c r="Y19" s="610"/>
      <c r="Z19" s="646">
        <v>0.3</v>
      </c>
      <c r="AA19" s="646"/>
      <c r="AB19" s="646"/>
      <c r="AC19" s="646"/>
      <c r="AD19" s="647">
        <v>44706</v>
      </c>
      <c r="AE19" s="647"/>
      <c r="AF19" s="647"/>
      <c r="AG19" s="647"/>
      <c r="AH19" s="647"/>
      <c r="AI19" s="647"/>
      <c r="AJ19" s="647"/>
      <c r="AK19" s="647"/>
      <c r="AL19" s="611">
        <v>0.8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3702</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75" t="s">
        <v>262</v>
      </c>
      <c r="C20" s="676"/>
      <c r="D20" s="676"/>
      <c r="E20" s="676"/>
      <c r="F20" s="676"/>
      <c r="G20" s="676"/>
      <c r="H20" s="676"/>
      <c r="I20" s="676"/>
      <c r="J20" s="676"/>
      <c r="K20" s="676"/>
      <c r="L20" s="676"/>
      <c r="M20" s="676"/>
      <c r="N20" s="676"/>
      <c r="O20" s="676"/>
      <c r="P20" s="676"/>
      <c r="Q20" s="677"/>
      <c r="R20" s="608">
        <v>2307</v>
      </c>
      <c r="S20" s="609"/>
      <c r="T20" s="609"/>
      <c r="U20" s="609"/>
      <c r="V20" s="609"/>
      <c r="W20" s="609"/>
      <c r="X20" s="609"/>
      <c r="Y20" s="610"/>
      <c r="Z20" s="646">
        <v>0</v>
      </c>
      <c r="AA20" s="646"/>
      <c r="AB20" s="646"/>
      <c r="AC20" s="646"/>
      <c r="AD20" s="647">
        <v>2307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3702</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14441105</v>
      </c>
      <c r="CS20" s="609"/>
      <c r="CT20" s="609"/>
      <c r="CU20" s="609"/>
      <c r="CV20" s="609"/>
      <c r="CW20" s="609"/>
      <c r="CX20" s="609"/>
      <c r="CY20" s="610"/>
      <c r="CZ20" s="646">
        <v>100</v>
      </c>
      <c r="DA20" s="646"/>
      <c r="DB20" s="646"/>
      <c r="DC20" s="646"/>
      <c r="DD20" s="614">
        <v>1723216</v>
      </c>
      <c r="DE20" s="609"/>
      <c r="DF20" s="609"/>
      <c r="DG20" s="609"/>
      <c r="DH20" s="609"/>
      <c r="DI20" s="609"/>
      <c r="DJ20" s="609"/>
      <c r="DK20" s="609"/>
      <c r="DL20" s="609"/>
      <c r="DM20" s="609"/>
      <c r="DN20" s="609"/>
      <c r="DO20" s="609"/>
      <c r="DP20" s="610"/>
      <c r="DQ20" s="614">
        <v>7372463</v>
      </c>
      <c r="DR20" s="609"/>
      <c r="DS20" s="609"/>
      <c r="DT20" s="609"/>
      <c r="DU20" s="609"/>
      <c r="DV20" s="609"/>
      <c r="DW20" s="609"/>
      <c r="DX20" s="609"/>
      <c r="DY20" s="609"/>
      <c r="DZ20" s="609"/>
      <c r="EA20" s="609"/>
      <c r="EB20" s="609"/>
      <c r="EC20" s="645"/>
    </row>
    <row r="21" spans="2:133" ht="11.25" customHeight="1">
      <c r="B21" s="605" t="s">
        <v>265</v>
      </c>
      <c r="C21" s="606"/>
      <c r="D21" s="606"/>
      <c r="E21" s="606"/>
      <c r="F21" s="606"/>
      <c r="G21" s="606"/>
      <c r="H21" s="606"/>
      <c r="I21" s="606"/>
      <c r="J21" s="606"/>
      <c r="K21" s="606"/>
      <c r="L21" s="606"/>
      <c r="M21" s="606"/>
      <c r="N21" s="606"/>
      <c r="O21" s="606"/>
      <c r="P21" s="606"/>
      <c r="Q21" s="607"/>
      <c r="R21" s="608">
        <v>4719439</v>
      </c>
      <c r="S21" s="609"/>
      <c r="T21" s="609"/>
      <c r="U21" s="609"/>
      <c r="V21" s="609"/>
      <c r="W21" s="609"/>
      <c r="X21" s="609"/>
      <c r="Y21" s="610"/>
      <c r="Z21" s="646">
        <v>31.9</v>
      </c>
      <c r="AA21" s="646"/>
      <c r="AB21" s="646"/>
      <c r="AC21" s="646"/>
      <c r="AD21" s="647">
        <v>3699891</v>
      </c>
      <c r="AE21" s="647"/>
      <c r="AF21" s="647"/>
      <c r="AG21" s="647"/>
      <c r="AH21" s="647"/>
      <c r="AI21" s="647"/>
      <c r="AJ21" s="647"/>
      <c r="AK21" s="647"/>
      <c r="AL21" s="611">
        <v>65.3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3702</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267</v>
      </c>
      <c r="C22" s="606"/>
      <c r="D22" s="606"/>
      <c r="E22" s="606"/>
      <c r="F22" s="606"/>
      <c r="G22" s="606"/>
      <c r="H22" s="606"/>
      <c r="I22" s="606"/>
      <c r="J22" s="606"/>
      <c r="K22" s="606"/>
      <c r="L22" s="606"/>
      <c r="M22" s="606"/>
      <c r="N22" s="606"/>
      <c r="O22" s="606"/>
      <c r="P22" s="606"/>
      <c r="Q22" s="607"/>
      <c r="R22" s="608">
        <v>3699891</v>
      </c>
      <c r="S22" s="609"/>
      <c r="T22" s="609"/>
      <c r="U22" s="609"/>
      <c r="V22" s="609"/>
      <c r="W22" s="609"/>
      <c r="X22" s="609"/>
      <c r="Y22" s="610"/>
      <c r="Z22" s="646">
        <v>25</v>
      </c>
      <c r="AA22" s="646"/>
      <c r="AB22" s="646"/>
      <c r="AC22" s="646"/>
      <c r="AD22" s="647">
        <v>3699891</v>
      </c>
      <c r="AE22" s="647"/>
      <c r="AF22" s="647"/>
      <c r="AG22" s="647"/>
      <c r="AH22" s="647"/>
      <c r="AI22" s="647"/>
      <c r="AJ22" s="647"/>
      <c r="AK22" s="647"/>
      <c r="AL22" s="611">
        <v>65.3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270</v>
      </c>
      <c r="C23" s="606"/>
      <c r="D23" s="606"/>
      <c r="E23" s="606"/>
      <c r="F23" s="606"/>
      <c r="G23" s="606"/>
      <c r="H23" s="606"/>
      <c r="I23" s="606"/>
      <c r="J23" s="606"/>
      <c r="K23" s="606"/>
      <c r="L23" s="606"/>
      <c r="M23" s="606"/>
      <c r="N23" s="606"/>
      <c r="O23" s="606"/>
      <c r="P23" s="606"/>
      <c r="Q23" s="607"/>
      <c r="R23" s="608">
        <v>1019548</v>
      </c>
      <c r="S23" s="609"/>
      <c r="T23" s="609"/>
      <c r="U23" s="609"/>
      <c r="V23" s="609"/>
      <c r="W23" s="609"/>
      <c r="X23" s="609"/>
      <c r="Y23" s="610"/>
      <c r="Z23" s="646">
        <v>6.9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5044458</v>
      </c>
      <c r="CS24" s="664"/>
      <c r="CT24" s="664"/>
      <c r="CU24" s="664"/>
      <c r="CV24" s="664"/>
      <c r="CW24" s="664"/>
      <c r="CX24" s="664"/>
      <c r="CY24" s="689"/>
      <c r="CZ24" s="690">
        <v>34.9</v>
      </c>
      <c r="DA24" s="672"/>
      <c r="DB24" s="672"/>
      <c r="DC24" s="692"/>
      <c r="DD24" s="688">
        <v>3644654</v>
      </c>
      <c r="DE24" s="664"/>
      <c r="DF24" s="664"/>
      <c r="DG24" s="664"/>
      <c r="DH24" s="664"/>
      <c r="DI24" s="664"/>
      <c r="DJ24" s="664"/>
      <c r="DK24" s="689"/>
      <c r="DL24" s="688">
        <v>3377866</v>
      </c>
      <c r="DM24" s="664"/>
      <c r="DN24" s="664"/>
      <c r="DO24" s="664"/>
      <c r="DP24" s="664"/>
      <c r="DQ24" s="664"/>
      <c r="DR24" s="664"/>
      <c r="DS24" s="664"/>
      <c r="DT24" s="664"/>
      <c r="DU24" s="664"/>
      <c r="DV24" s="689"/>
      <c r="DW24" s="690">
        <v>59.5</v>
      </c>
      <c r="DX24" s="672"/>
      <c r="DY24" s="672"/>
      <c r="DZ24" s="672"/>
      <c r="EA24" s="672"/>
      <c r="EB24" s="672"/>
      <c r="EC24" s="691"/>
    </row>
    <row r="25" spans="2:133" ht="11.25" customHeight="1">
      <c r="B25" s="605" t="s">
        <v>280</v>
      </c>
      <c r="C25" s="606"/>
      <c r="D25" s="606"/>
      <c r="E25" s="606"/>
      <c r="F25" s="606"/>
      <c r="G25" s="606"/>
      <c r="H25" s="606"/>
      <c r="I25" s="606"/>
      <c r="J25" s="606"/>
      <c r="K25" s="606"/>
      <c r="L25" s="606"/>
      <c r="M25" s="606"/>
      <c r="N25" s="606"/>
      <c r="O25" s="606"/>
      <c r="P25" s="606"/>
      <c r="Q25" s="607"/>
      <c r="R25" s="608">
        <v>6660419</v>
      </c>
      <c r="S25" s="609"/>
      <c r="T25" s="609"/>
      <c r="U25" s="609"/>
      <c r="V25" s="609"/>
      <c r="W25" s="609"/>
      <c r="X25" s="609"/>
      <c r="Y25" s="610"/>
      <c r="Z25" s="646">
        <v>45</v>
      </c>
      <c r="AA25" s="646"/>
      <c r="AB25" s="646"/>
      <c r="AC25" s="646"/>
      <c r="AD25" s="647">
        <v>5640871</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1977677</v>
      </c>
      <c r="CS25" s="621"/>
      <c r="CT25" s="621"/>
      <c r="CU25" s="621"/>
      <c r="CV25" s="621"/>
      <c r="CW25" s="621"/>
      <c r="CX25" s="621"/>
      <c r="CY25" s="622"/>
      <c r="CZ25" s="611">
        <v>13.7</v>
      </c>
      <c r="DA25" s="623"/>
      <c r="DB25" s="623"/>
      <c r="DC25" s="624"/>
      <c r="DD25" s="614">
        <v>1834214</v>
      </c>
      <c r="DE25" s="621"/>
      <c r="DF25" s="621"/>
      <c r="DG25" s="621"/>
      <c r="DH25" s="621"/>
      <c r="DI25" s="621"/>
      <c r="DJ25" s="621"/>
      <c r="DK25" s="622"/>
      <c r="DL25" s="614">
        <v>1791591</v>
      </c>
      <c r="DM25" s="621"/>
      <c r="DN25" s="621"/>
      <c r="DO25" s="621"/>
      <c r="DP25" s="621"/>
      <c r="DQ25" s="621"/>
      <c r="DR25" s="621"/>
      <c r="DS25" s="621"/>
      <c r="DT25" s="621"/>
      <c r="DU25" s="621"/>
      <c r="DV25" s="622"/>
      <c r="DW25" s="611">
        <v>31.6</v>
      </c>
      <c r="DX25" s="623"/>
      <c r="DY25" s="623"/>
      <c r="DZ25" s="623"/>
      <c r="EA25" s="623"/>
      <c r="EB25" s="623"/>
      <c r="EC25" s="635"/>
    </row>
    <row r="26" spans="2:133" ht="11.25" customHeight="1">
      <c r="B26" s="605" t="s">
        <v>283</v>
      </c>
      <c r="C26" s="606"/>
      <c r="D26" s="606"/>
      <c r="E26" s="606"/>
      <c r="F26" s="606"/>
      <c r="G26" s="606"/>
      <c r="H26" s="606"/>
      <c r="I26" s="606"/>
      <c r="J26" s="606"/>
      <c r="K26" s="606"/>
      <c r="L26" s="606"/>
      <c r="M26" s="606"/>
      <c r="N26" s="606"/>
      <c r="O26" s="606"/>
      <c r="P26" s="606"/>
      <c r="Q26" s="607"/>
      <c r="R26" s="608">
        <v>1045</v>
      </c>
      <c r="S26" s="609"/>
      <c r="T26" s="609"/>
      <c r="U26" s="609"/>
      <c r="V26" s="609"/>
      <c r="W26" s="609"/>
      <c r="X26" s="609"/>
      <c r="Y26" s="610"/>
      <c r="Z26" s="646">
        <v>0</v>
      </c>
      <c r="AA26" s="646"/>
      <c r="AB26" s="646"/>
      <c r="AC26" s="646"/>
      <c r="AD26" s="647">
        <v>1045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1116835</v>
      </c>
      <c r="CS26" s="609"/>
      <c r="CT26" s="609"/>
      <c r="CU26" s="609"/>
      <c r="CV26" s="609"/>
      <c r="CW26" s="609"/>
      <c r="CX26" s="609"/>
      <c r="CY26" s="610"/>
      <c r="CZ26" s="611">
        <v>7.7</v>
      </c>
      <c r="DA26" s="623"/>
      <c r="DB26" s="623"/>
      <c r="DC26" s="624"/>
      <c r="DD26" s="614">
        <v>1065689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286</v>
      </c>
      <c r="C27" s="606"/>
      <c r="D27" s="606"/>
      <c r="E27" s="606"/>
      <c r="F27" s="606"/>
      <c r="G27" s="606"/>
      <c r="H27" s="606"/>
      <c r="I27" s="606"/>
      <c r="J27" s="606"/>
      <c r="K27" s="606"/>
      <c r="L27" s="606"/>
      <c r="M27" s="606"/>
      <c r="N27" s="606"/>
      <c r="O27" s="606"/>
      <c r="P27" s="606"/>
      <c r="Q27" s="607"/>
      <c r="R27" s="608">
        <v>30799</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1401093</v>
      </c>
      <c r="BH27" s="609"/>
      <c r="BI27" s="609"/>
      <c r="BJ27" s="609"/>
      <c r="BK27" s="609"/>
      <c r="BL27" s="609"/>
      <c r="BM27" s="609"/>
      <c r="BN27" s="610"/>
      <c r="BO27" s="646">
        <v>100</v>
      </c>
      <c r="BP27" s="646"/>
      <c r="BQ27" s="646"/>
      <c r="BR27" s="646"/>
      <c r="BS27" s="647">
        <v>16139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2015055</v>
      </c>
      <c r="CS27" s="621"/>
      <c r="CT27" s="621"/>
      <c r="CU27" s="621"/>
      <c r="CV27" s="621"/>
      <c r="CW27" s="621"/>
      <c r="CX27" s="621"/>
      <c r="CY27" s="622"/>
      <c r="CZ27" s="611">
        <v>14</v>
      </c>
      <c r="DA27" s="623"/>
      <c r="DB27" s="623"/>
      <c r="DC27" s="624"/>
      <c r="DD27" s="614">
        <v>758714</v>
      </c>
      <c r="DE27" s="621"/>
      <c r="DF27" s="621"/>
      <c r="DG27" s="621"/>
      <c r="DH27" s="621"/>
      <c r="DI27" s="621"/>
      <c r="DJ27" s="621"/>
      <c r="DK27" s="622"/>
      <c r="DL27" s="614">
        <v>534549</v>
      </c>
      <c r="DM27" s="621"/>
      <c r="DN27" s="621"/>
      <c r="DO27" s="621"/>
      <c r="DP27" s="621"/>
      <c r="DQ27" s="621"/>
      <c r="DR27" s="621"/>
      <c r="DS27" s="621"/>
      <c r="DT27" s="621"/>
      <c r="DU27" s="621"/>
      <c r="DV27" s="622"/>
      <c r="DW27" s="611">
        <v>9.4</v>
      </c>
      <c r="DX27" s="623"/>
      <c r="DY27" s="623"/>
      <c r="DZ27" s="623"/>
      <c r="EA27" s="623"/>
      <c r="EB27" s="623"/>
      <c r="EC27" s="635"/>
    </row>
    <row r="28" spans="2:133" ht="11.25" customHeight="1">
      <c r="B28" s="605" t="s">
        <v>289</v>
      </c>
      <c r="C28" s="606"/>
      <c r="D28" s="606"/>
      <c r="E28" s="606"/>
      <c r="F28" s="606"/>
      <c r="G28" s="606"/>
      <c r="H28" s="606"/>
      <c r="I28" s="606"/>
      <c r="J28" s="606"/>
      <c r="K28" s="606"/>
      <c r="L28" s="606"/>
      <c r="M28" s="606"/>
      <c r="N28" s="606"/>
      <c r="O28" s="606"/>
      <c r="P28" s="606"/>
      <c r="Q28" s="607"/>
      <c r="R28" s="608">
        <v>90473</v>
      </c>
      <c r="S28" s="609"/>
      <c r="T28" s="609"/>
      <c r="U28" s="609"/>
      <c r="V28" s="609"/>
      <c r="W28" s="609"/>
      <c r="X28" s="609"/>
      <c r="Y28" s="610"/>
      <c r="Z28" s="646">
        <v>0.6</v>
      </c>
      <c r="AA28" s="646"/>
      <c r="AB28" s="646"/>
      <c r="AC28" s="646"/>
      <c r="AD28" s="647">
        <v>5190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1051726</v>
      </c>
      <c r="CS28" s="609"/>
      <c r="CT28" s="609"/>
      <c r="CU28" s="609"/>
      <c r="CV28" s="609"/>
      <c r="CW28" s="609"/>
      <c r="CX28" s="609"/>
      <c r="CY28" s="610"/>
      <c r="CZ28" s="611">
        <v>7.3</v>
      </c>
      <c r="DA28" s="623"/>
      <c r="DB28" s="623"/>
      <c r="DC28" s="624"/>
      <c r="DD28" s="614">
        <v>1051726</v>
      </c>
      <c r="DE28" s="609"/>
      <c r="DF28" s="609"/>
      <c r="DG28" s="609"/>
      <c r="DH28" s="609"/>
      <c r="DI28" s="609"/>
      <c r="DJ28" s="609"/>
      <c r="DK28" s="610"/>
      <c r="DL28" s="614">
        <v>1051726</v>
      </c>
      <c r="DM28" s="609"/>
      <c r="DN28" s="609"/>
      <c r="DO28" s="609"/>
      <c r="DP28" s="609"/>
      <c r="DQ28" s="609"/>
      <c r="DR28" s="609"/>
      <c r="DS28" s="609"/>
      <c r="DT28" s="609"/>
      <c r="DU28" s="609"/>
      <c r="DV28" s="610"/>
      <c r="DW28" s="611">
        <v>18.5</v>
      </c>
      <c r="DX28" s="623"/>
      <c r="DY28" s="623"/>
      <c r="DZ28" s="623"/>
      <c r="EA28" s="623"/>
      <c r="EB28" s="623"/>
      <c r="EC28" s="635"/>
    </row>
    <row r="29" spans="2:133" ht="11.25" customHeight="1">
      <c r="B29" s="605" t="s">
        <v>291</v>
      </c>
      <c r="C29" s="606"/>
      <c r="D29" s="606"/>
      <c r="E29" s="606"/>
      <c r="F29" s="606"/>
      <c r="G29" s="606"/>
      <c r="H29" s="606"/>
      <c r="I29" s="606"/>
      <c r="J29" s="606"/>
      <c r="K29" s="606"/>
      <c r="L29" s="606"/>
      <c r="M29" s="606"/>
      <c r="N29" s="606"/>
      <c r="O29" s="606"/>
      <c r="P29" s="606"/>
      <c r="Q29" s="607"/>
      <c r="R29" s="608">
        <v>11212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1051726</v>
      </c>
      <c r="CS29" s="621"/>
      <c r="CT29" s="621"/>
      <c r="CU29" s="621"/>
      <c r="CV29" s="621"/>
      <c r="CW29" s="621"/>
      <c r="CX29" s="621"/>
      <c r="CY29" s="622"/>
      <c r="CZ29" s="611">
        <v>7.3</v>
      </c>
      <c r="DA29" s="623"/>
      <c r="DB29" s="623"/>
      <c r="DC29" s="624"/>
      <c r="DD29" s="614">
        <v>1051726</v>
      </c>
      <c r="DE29" s="621"/>
      <c r="DF29" s="621"/>
      <c r="DG29" s="621"/>
      <c r="DH29" s="621"/>
      <c r="DI29" s="621"/>
      <c r="DJ29" s="621"/>
      <c r="DK29" s="622"/>
      <c r="DL29" s="614">
        <v>1051726</v>
      </c>
      <c r="DM29" s="621"/>
      <c r="DN29" s="621"/>
      <c r="DO29" s="621"/>
      <c r="DP29" s="621"/>
      <c r="DQ29" s="621"/>
      <c r="DR29" s="621"/>
      <c r="DS29" s="621"/>
      <c r="DT29" s="621"/>
      <c r="DU29" s="621"/>
      <c r="DV29" s="622"/>
      <c r="DW29" s="611">
        <v>18.5</v>
      </c>
      <c r="DX29" s="623"/>
      <c r="DY29" s="623"/>
      <c r="DZ29" s="623"/>
      <c r="EA29" s="623"/>
      <c r="EB29" s="623"/>
      <c r="EC29" s="635"/>
    </row>
    <row r="30" spans="2:133" ht="11.25" customHeight="1">
      <c r="B30" s="605" t="s">
        <v>293</v>
      </c>
      <c r="C30" s="606"/>
      <c r="D30" s="606"/>
      <c r="E30" s="606"/>
      <c r="F30" s="606"/>
      <c r="G30" s="606"/>
      <c r="H30" s="606"/>
      <c r="I30" s="606"/>
      <c r="J30" s="606"/>
      <c r="K30" s="606"/>
      <c r="L30" s="606"/>
      <c r="M30" s="606"/>
      <c r="N30" s="606"/>
      <c r="O30" s="606"/>
      <c r="P30" s="606"/>
      <c r="Q30" s="607"/>
      <c r="R30" s="608">
        <v>1424112</v>
      </c>
      <c r="S30" s="609"/>
      <c r="T30" s="609"/>
      <c r="U30" s="609"/>
      <c r="V30" s="609"/>
      <c r="W30" s="609"/>
      <c r="X30" s="609"/>
      <c r="Y30" s="610"/>
      <c r="Z30" s="646">
        <v>9.6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1025897</v>
      </c>
      <c r="CS30" s="609"/>
      <c r="CT30" s="609"/>
      <c r="CU30" s="609"/>
      <c r="CV30" s="609"/>
      <c r="CW30" s="609"/>
      <c r="CX30" s="609"/>
      <c r="CY30" s="610"/>
      <c r="CZ30" s="611">
        <v>7.1</v>
      </c>
      <c r="DA30" s="623"/>
      <c r="DB30" s="623"/>
      <c r="DC30" s="624"/>
      <c r="DD30" s="614">
        <v>1025897</v>
      </c>
      <c r="DE30" s="609"/>
      <c r="DF30" s="609"/>
      <c r="DG30" s="609"/>
      <c r="DH30" s="609"/>
      <c r="DI30" s="609"/>
      <c r="DJ30" s="609"/>
      <c r="DK30" s="610"/>
      <c r="DL30" s="614">
        <v>1025897</v>
      </c>
      <c r="DM30" s="609"/>
      <c r="DN30" s="609"/>
      <c r="DO30" s="609"/>
      <c r="DP30" s="609"/>
      <c r="DQ30" s="609"/>
      <c r="DR30" s="609"/>
      <c r="DS30" s="609"/>
      <c r="DT30" s="609"/>
      <c r="DU30" s="609"/>
      <c r="DV30" s="610"/>
      <c r="DW30" s="611">
        <v>18.100000000000001</v>
      </c>
      <c r="DX30" s="623"/>
      <c r="DY30" s="623"/>
      <c r="DZ30" s="623"/>
      <c r="EA30" s="623"/>
      <c r="EB30" s="623"/>
      <c r="EC30" s="635"/>
    </row>
    <row r="31" spans="2:133" ht="11.25" customHeight="1">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v>
      </c>
      <c r="BH31" s="671"/>
      <c r="BI31" s="671"/>
      <c r="BJ31" s="671"/>
      <c r="BK31" s="671"/>
      <c r="BL31" s="671"/>
      <c r="BM31" s="672">
        <v>95.9</v>
      </c>
      <c r="BN31" s="671"/>
      <c r="BO31" s="671"/>
      <c r="BP31" s="671"/>
      <c r="BQ31" s="673"/>
      <c r="BR31" s="670">
        <v>99.1</v>
      </c>
      <c r="BS31" s="671"/>
      <c r="BT31" s="671"/>
      <c r="BU31" s="671"/>
      <c r="BV31" s="671"/>
      <c r="BW31" s="671"/>
      <c r="BX31" s="672">
        <v>95.6</v>
      </c>
      <c r="BY31" s="671"/>
      <c r="BZ31" s="671"/>
      <c r="CA31" s="671"/>
      <c r="CB31" s="673"/>
      <c r="CD31" s="629"/>
      <c r="CE31" s="630"/>
      <c r="CF31" s="605" t="s">
        <v>300</v>
      </c>
      <c r="CG31" s="606"/>
      <c r="CH31" s="606"/>
      <c r="CI31" s="606"/>
      <c r="CJ31" s="606"/>
      <c r="CK31" s="606"/>
      <c r="CL31" s="606"/>
      <c r="CM31" s="606"/>
      <c r="CN31" s="606"/>
      <c r="CO31" s="606"/>
      <c r="CP31" s="606"/>
      <c r="CQ31" s="607"/>
      <c r="CR31" s="608">
        <v>25829</v>
      </c>
      <c r="CS31" s="621"/>
      <c r="CT31" s="621"/>
      <c r="CU31" s="621"/>
      <c r="CV31" s="621"/>
      <c r="CW31" s="621"/>
      <c r="CX31" s="621"/>
      <c r="CY31" s="622"/>
      <c r="CZ31" s="611">
        <v>0.2</v>
      </c>
      <c r="DA31" s="623"/>
      <c r="DB31" s="623"/>
      <c r="DC31" s="624"/>
      <c r="DD31" s="614">
        <v>25829</v>
      </c>
      <c r="DE31" s="621"/>
      <c r="DF31" s="621"/>
      <c r="DG31" s="621"/>
      <c r="DH31" s="621"/>
      <c r="DI31" s="621"/>
      <c r="DJ31" s="621"/>
      <c r="DK31" s="622"/>
      <c r="DL31" s="614">
        <v>25829</v>
      </c>
      <c r="DM31" s="621"/>
      <c r="DN31" s="621"/>
      <c r="DO31" s="621"/>
      <c r="DP31" s="621"/>
      <c r="DQ31" s="621"/>
      <c r="DR31" s="621"/>
      <c r="DS31" s="621"/>
      <c r="DT31" s="621"/>
      <c r="DU31" s="621"/>
      <c r="DV31" s="622"/>
      <c r="DW31" s="611">
        <v>0.5</v>
      </c>
      <c r="DX31" s="623"/>
      <c r="DY31" s="623"/>
      <c r="DZ31" s="623"/>
      <c r="EA31" s="623"/>
      <c r="EB31" s="623"/>
      <c r="EC31" s="635"/>
    </row>
    <row r="32" spans="2:133" ht="11.25" customHeight="1">
      <c r="B32" s="605" t="s">
        <v>301</v>
      </c>
      <c r="C32" s="606"/>
      <c r="D32" s="606"/>
      <c r="E32" s="606"/>
      <c r="F32" s="606"/>
      <c r="G32" s="606"/>
      <c r="H32" s="606"/>
      <c r="I32" s="606"/>
      <c r="J32" s="606"/>
      <c r="K32" s="606"/>
      <c r="L32" s="606"/>
      <c r="M32" s="606"/>
      <c r="N32" s="606"/>
      <c r="O32" s="606"/>
      <c r="P32" s="606"/>
      <c r="Q32" s="607"/>
      <c r="R32" s="608">
        <v>929935</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97.6</v>
      </c>
      <c r="BN32" s="621"/>
      <c r="BO32" s="621"/>
      <c r="BP32" s="621"/>
      <c r="BQ32" s="644"/>
      <c r="BR32" s="674">
        <v>99.6</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c r="B33" s="605" t="s">
        <v>305</v>
      </c>
      <c r="C33" s="606"/>
      <c r="D33" s="606"/>
      <c r="E33" s="606"/>
      <c r="F33" s="606"/>
      <c r="G33" s="606"/>
      <c r="H33" s="606"/>
      <c r="I33" s="606"/>
      <c r="J33" s="606"/>
      <c r="K33" s="606"/>
      <c r="L33" s="606"/>
      <c r="M33" s="606"/>
      <c r="N33" s="606"/>
      <c r="O33" s="606"/>
      <c r="P33" s="606"/>
      <c r="Q33" s="607"/>
      <c r="R33" s="608">
        <v>39756</v>
      </c>
      <c r="S33" s="609"/>
      <c r="T33" s="609"/>
      <c r="U33" s="609"/>
      <c r="V33" s="609"/>
      <c r="W33" s="609"/>
      <c r="X33" s="609"/>
      <c r="Y33" s="610"/>
      <c r="Z33" s="646">
        <v>0.3</v>
      </c>
      <c r="AA33" s="646"/>
      <c r="AB33" s="646"/>
      <c r="AC33" s="646"/>
      <c r="AD33" s="647">
        <v>18074</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98.6</v>
      </c>
      <c r="BH33" s="593"/>
      <c r="BI33" s="593"/>
      <c r="BJ33" s="593"/>
      <c r="BK33" s="593"/>
      <c r="BL33" s="593"/>
      <c r="BM33" s="639">
        <v>94.1</v>
      </c>
      <c r="BN33" s="593"/>
      <c r="BO33" s="593"/>
      <c r="BP33" s="593"/>
      <c r="BQ33" s="656"/>
      <c r="BR33" s="669">
        <v>98.6</v>
      </c>
      <c r="BS33" s="593"/>
      <c r="BT33" s="593"/>
      <c r="BU33" s="593"/>
      <c r="BV33" s="593"/>
      <c r="BW33" s="593"/>
      <c r="BX33" s="639">
        <v>93.1</v>
      </c>
      <c r="BY33" s="593"/>
      <c r="BZ33" s="593"/>
      <c r="CA33" s="593"/>
      <c r="CB33" s="656"/>
      <c r="CD33" s="605" t="s">
        <v>307</v>
      </c>
      <c r="CE33" s="606"/>
      <c r="CF33" s="606"/>
      <c r="CG33" s="606"/>
      <c r="CH33" s="606"/>
      <c r="CI33" s="606"/>
      <c r="CJ33" s="606"/>
      <c r="CK33" s="606"/>
      <c r="CL33" s="606"/>
      <c r="CM33" s="606"/>
      <c r="CN33" s="606"/>
      <c r="CO33" s="606"/>
      <c r="CP33" s="606"/>
      <c r="CQ33" s="607"/>
      <c r="CR33" s="608">
        <v>7438978</v>
      </c>
      <c r="CS33" s="621"/>
      <c r="CT33" s="621"/>
      <c r="CU33" s="621"/>
      <c r="CV33" s="621"/>
      <c r="CW33" s="621"/>
      <c r="CX33" s="621"/>
      <c r="CY33" s="622"/>
      <c r="CZ33" s="611">
        <v>51.5</v>
      </c>
      <c r="DA33" s="623"/>
      <c r="DB33" s="623"/>
      <c r="DC33" s="624"/>
      <c r="DD33" s="614">
        <v>3202977</v>
      </c>
      <c r="DE33" s="621"/>
      <c r="DF33" s="621"/>
      <c r="DG33" s="621"/>
      <c r="DH33" s="621"/>
      <c r="DI33" s="621"/>
      <c r="DJ33" s="621"/>
      <c r="DK33" s="622"/>
      <c r="DL33" s="614">
        <v>1851752</v>
      </c>
      <c r="DM33" s="621"/>
      <c r="DN33" s="621"/>
      <c r="DO33" s="621"/>
      <c r="DP33" s="621"/>
      <c r="DQ33" s="621"/>
      <c r="DR33" s="621"/>
      <c r="DS33" s="621"/>
      <c r="DT33" s="621"/>
      <c r="DU33" s="621"/>
      <c r="DV33" s="622"/>
      <c r="DW33" s="611">
        <v>32.6</v>
      </c>
      <c r="DX33" s="623"/>
      <c r="DY33" s="623"/>
      <c r="DZ33" s="623"/>
      <c r="EA33" s="623"/>
      <c r="EB33" s="623"/>
      <c r="EC33" s="635"/>
    </row>
    <row r="34" spans="2:133" ht="11.25" customHeight="1">
      <c r="B34" s="605" t="s">
        <v>308</v>
      </c>
      <c r="C34" s="606"/>
      <c r="D34" s="606"/>
      <c r="E34" s="606"/>
      <c r="F34" s="606"/>
      <c r="G34" s="606"/>
      <c r="H34" s="606"/>
      <c r="I34" s="606"/>
      <c r="J34" s="606"/>
      <c r="K34" s="606"/>
      <c r="L34" s="606"/>
      <c r="M34" s="606"/>
      <c r="N34" s="606"/>
      <c r="O34" s="606"/>
      <c r="P34" s="606"/>
      <c r="Q34" s="607"/>
      <c r="R34" s="608">
        <v>1916054</v>
      </c>
      <c r="S34" s="609"/>
      <c r="T34" s="609"/>
      <c r="U34" s="609"/>
      <c r="V34" s="609"/>
      <c r="W34" s="609"/>
      <c r="X34" s="609"/>
      <c r="Y34" s="610"/>
      <c r="Z34" s="646">
        <v>12.9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1711886</v>
      </c>
      <c r="CS34" s="609"/>
      <c r="CT34" s="609"/>
      <c r="CU34" s="609"/>
      <c r="CV34" s="609"/>
      <c r="CW34" s="609"/>
      <c r="CX34" s="609"/>
      <c r="CY34" s="610"/>
      <c r="CZ34" s="611">
        <v>11.9</v>
      </c>
      <c r="DA34" s="623"/>
      <c r="DB34" s="623"/>
      <c r="DC34" s="624"/>
      <c r="DD34" s="614">
        <v>688158</v>
      </c>
      <c r="DE34" s="609"/>
      <c r="DF34" s="609"/>
      <c r="DG34" s="609"/>
      <c r="DH34" s="609"/>
      <c r="DI34" s="609"/>
      <c r="DJ34" s="609"/>
      <c r="DK34" s="610"/>
      <c r="DL34" s="614">
        <v>539370</v>
      </c>
      <c r="DM34" s="609"/>
      <c r="DN34" s="609"/>
      <c r="DO34" s="609"/>
      <c r="DP34" s="609"/>
      <c r="DQ34" s="609"/>
      <c r="DR34" s="609"/>
      <c r="DS34" s="609"/>
      <c r="DT34" s="609"/>
      <c r="DU34" s="609"/>
      <c r="DV34" s="610"/>
      <c r="DW34" s="611">
        <v>9.5</v>
      </c>
      <c r="DX34" s="623"/>
      <c r="DY34" s="623"/>
      <c r="DZ34" s="623"/>
      <c r="EA34" s="623"/>
      <c r="EB34" s="623"/>
      <c r="EC34" s="635"/>
    </row>
    <row r="35" spans="2:133" ht="11.25" customHeight="1">
      <c r="B35" s="605" t="s">
        <v>310</v>
      </c>
      <c r="C35" s="606"/>
      <c r="D35" s="606"/>
      <c r="E35" s="606"/>
      <c r="F35" s="606"/>
      <c r="G35" s="606"/>
      <c r="H35" s="606"/>
      <c r="I35" s="606"/>
      <c r="J35" s="606"/>
      <c r="K35" s="606"/>
      <c r="L35" s="606"/>
      <c r="M35" s="606"/>
      <c r="N35" s="606"/>
      <c r="O35" s="606"/>
      <c r="P35" s="606"/>
      <c r="Q35" s="607"/>
      <c r="R35" s="608">
        <v>2196592</v>
      </c>
      <c r="S35" s="609"/>
      <c r="T35" s="609"/>
      <c r="U35" s="609"/>
      <c r="V35" s="609"/>
      <c r="W35" s="609"/>
      <c r="X35" s="609"/>
      <c r="Y35" s="610"/>
      <c r="Z35" s="646">
        <v>14.8</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62317</v>
      </c>
      <c r="CS35" s="621"/>
      <c r="CT35" s="621"/>
      <c r="CU35" s="621"/>
      <c r="CV35" s="621"/>
      <c r="CW35" s="621"/>
      <c r="CX35" s="621"/>
      <c r="CY35" s="622"/>
      <c r="CZ35" s="611">
        <v>0.4</v>
      </c>
      <c r="DA35" s="623"/>
      <c r="DB35" s="623"/>
      <c r="DC35" s="624"/>
      <c r="DD35" s="614">
        <v>15379</v>
      </c>
      <c r="DE35" s="621"/>
      <c r="DF35" s="621"/>
      <c r="DG35" s="621"/>
      <c r="DH35" s="621"/>
      <c r="DI35" s="621"/>
      <c r="DJ35" s="621"/>
      <c r="DK35" s="622"/>
      <c r="DL35" s="614">
        <v>15247</v>
      </c>
      <c r="DM35" s="621"/>
      <c r="DN35" s="621"/>
      <c r="DO35" s="621"/>
      <c r="DP35" s="621"/>
      <c r="DQ35" s="621"/>
      <c r="DR35" s="621"/>
      <c r="DS35" s="621"/>
      <c r="DT35" s="621"/>
      <c r="DU35" s="621"/>
      <c r="DV35" s="622"/>
      <c r="DW35" s="611">
        <v>0.3</v>
      </c>
      <c r="DX35" s="623"/>
      <c r="DY35" s="623"/>
      <c r="DZ35" s="623"/>
      <c r="EA35" s="623"/>
      <c r="EB35" s="623"/>
      <c r="EC35" s="635"/>
    </row>
    <row r="36" spans="2:133" ht="11.25" customHeight="1">
      <c r="B36" s="605" t="s">
        <v>314</v>
      </c>
      <c r="C36" s="606"/>
      <c r="D36" s="606"/>
      <c r="E36" s="606"/>
      <c r="F36" s="606"/>
      <c r="G36" s="606"/>
      <c r="H36" s="606"/>
      <c r="I36" s="606"/>
      <c r="J36" s="606"/>
      <c r="K36" s="606"/>
      <c r="L36" s="606"/>
      <c r="M36" s="606"/>
      <c r="N36" s="606"/>
      <c r="O36" s="606"/>
      <c r="P36" s="606"/>
      <c r="Q36" s="607"/>
      <c r="R36" s="608">
        <v>477411</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1538216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2003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1635913</v>
      </c>
      <c r="CS36" s="609"/>
      <c r="CT36" s="609"/>
      <c r="CU36" s="609"/>
      <c r="CV36" s="609"/>
      <c r="CW36" s="609"/>
      <c r="CX36" s="609"/>
      <c r="CY36" s="610"/>
      <c r="CZ36" s="611">
        <v>11.3</v>
      </c>
      <c r="DA36" s="623"/>
      <c r="DB36" s="623"/>
      <c r="DC36" s="624"/>
      <c r="DD36" s="614">
        <v>825913</v>
      </c>
      <c r="DE36" s="609"/>
      <c r="DF36" s="609"/>
      <c r="DG36" s="609"/>
      <c r="DH36" s="609"/>
      <c r="DI36" s="609"/>
      <c r="DJ36" s="609"/>
      <c r="DK36" s="610"/>
      <c r="DL36" s="614">
        <v>520821</v>
      </c>
      <c r="DM36" s="609"/>
      <c r="DN36" s="609"/>
      <c r="DO36" s="609"/>
      <c r="DP36" s="609"/>
      <c r="DQ36" s="609"/>
      <c r="DR36" s="609"/>
      <c r="DS36" s="609"/>
      <c r="DT36" s="609"/>
      <c r="DU36" s="609"/>
      <c r="DV36" s="610"/>
      <c r="DW36" s="611">
        <v>9.1999999999999993</v>
      </c>
      <c r="DX36" s="623"/>
      <c r="DY36" s="623"/>
      <c r="DZ36" s="623"/>
      <c r="EA36" s="623"/>
      <c r="EB36" s="623"/>
      <c r="EC36" s="635"/>
    </row>
    <row r="37" spans="2:133" ht="11.25" customHeight="1">
      <c r="B37" s="605" t="s">
        <v>318</v>
      </c>
      <c r="C37" s="606"/>
      <c r="D37" s="606"/>
      <c r="E37" s="606"/>
      <c r="F37" s="606"/>
      <c r="G37" s="606"/>
      <c r="H37" s="606"/>
      <c r="I37" s="606"/>
      <c r="J37" s="606"/>
      <c r="K37" s="606"/>
      <c r="L37" s="606"/>
      <c r="M37" s="606"/>
      <c r="N37" s="606"/>
      <c r="O37" s="606"/>
      <c r="P37" s="606"/>
      <c r="Q37" s="607"/>
      <c r="R37" s="608">
        <v>326692</v>
      </c>
      <c r="S37" s="609"/>
      <c r="T37" s="609"/>
      <c r="U37" s="609"/>
      <c r="V37" s="609"/>
      <c r="W37" s="609"/>
      <c r="X37" s="609"/>
      <c r="Y37" s="610"/>
      <c r="Z37" s="646">
        <v>2.2000000000000002</v>
      </c>
      <c r="AA37" s="646"/>
      <c r="AB37" s="646"/>
      <c r="AC37" s="646"/>
      <c r="AD37" s="647">
        <v>617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332349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-68355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84930</v>
      </c>
      <c r="CS37" s="621"/>
      <c r="CT37" s="621"/>
      <c r="CU37" s="621"/>
      <c r="CV37" s="621"/>
      <c r="CW37" s="621"/>
      <c r="CX37" s="621"/>
      <c r="CY37" s="622"/>
      <c r="CZ37" s="611">
        <v>0.6</v>
      </c>
      <c r="DA37" s="623"/>
      <c r="DB37" s="623"/>
      <c r="DC37" s="624"/>
      <c r="DD37" s="614">
        <v>84930</v>
      </c>
      <c r="DE37" s="621"/>
      <c r="DF37" s="621"/>
      <c r="DG37" s="621"/>
      <c r="DH37" s="621"/>
      <c r="DI37" s="621"/>
      <c r="DJ37" s="621"/>
      <c r="DK37" s="622"/>
      <c r="DL37" s="614">
        <v>69425</v>
      </c>
      <c r="DM37" s="621"/>
      <c r="DN37" s="621"/>
      <c r="DO37" s="621"/>
      <c r="DP37" s="621"/>
      <c r="DQ37" s="621"/>
      <c r="DR37" s="621"/>
      <c r="DS37" s="621"/>
      <c r="DT37" s="621"/>
      <c r="DU37" s="621"/>
      <c r="DV37" s="622"/>
      <c r="DW37" s="611">
        <v>1.2</v>
      </c>
      <c r="DX37" s="623"/>
      <c r="DY37" s="623"/>
      <c r="DZ37" s="623"/>
      <c r="EA37" s="623"/>
      <c r="EB37" s="623"/>
      <c r="EC37" s="635"/>
    </row>
    <row r="38" spans="2:133" ht="11.25" customHeight="1">
      <c r="B38" s="605" t="s">
        <v>322</v>
      </c>
      <c r="C38" s="606"/>
      <c r="D38" s="606"/>
      <c r="E38" s="606"/>
      <c r="F38" s="606"/>
      <c r="G38" s="606"/>
      <c r="H38" s="606"/>
      <c r="I38" s="606"/>
      <c r="J38" s="606"/>
      <c r="K38" s="606"/>
      <c r="L38" s="606"/>
      <c r="M38" s="606"/>
      <c r="N38" s="606"/>
      <c r="O38" s="606"/>
      <c r="P38" s="606"/>
      <c r="Q38" s="607"/>
      <c r="R38" s="608">
        <v>700998</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120564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2120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1165543</v>
      </c>
      <c r="CS38" s="609"/>
      <c r="CT38" s="609"/>
      <c r="CU38" s="609"/>
      <c r="CV38" s="609"/>
      <c r="CW38" s="609"/>
      <c r="CX38" s="609"/>
      <c r="CY38" s="610"/>
      <c r="CZ38" s="611">
        <v>8.1</v>
      </c>
      <c r="DA38" s="623"/>
      <c r="DB38" s="623"/>
      <c r="DC38" s="624"/>
      <c r="DD38" s="614">
        <v>967903</v>
      </c>
      <c r="DE38" s="609"/>
      <c r="DF38" s="609"/>
      <c r="DG38" s="609"/>
      <c r="DH38" s="609"/>
      <c r="DI38" s="609"/>
      <c r="DJ38" s="609"/>
      <c r="DK38" s="610"/>
      <c r="DL38" s="614">
        <v>776314</v>
      </c>
      <c r="DM38" s="609"/>
      <c r="DN38" s="609"/>
      <c r="DO38" s="609"/>
      <c r="DP38" s="609"/>
      <c r="DQ38" s="609"/>
      <c r="DR38" s="609"/>
      <c r="DS38" s="609"/>
      <c r="DT38" s="609"/>
      <c r="DU38" s="609"/>
      <c r="DV38" s="610"/>
      <c r="DW38" s="611">
        <v>13.7</v>
      </c>
      <c r="DX38" s="623"/>
      <c r="DY38" s="623"/>
      <c r="DZ38" s="623"/>
      <c r="EA38" s="623"/>
      <c r="EB38" s="623"/>
      <c r="EC38" s="635"/>
    </row>
    <row r="39" spans="2:133" ht="11.25" customHeight="1">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32114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2977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2621319</v>
      </c>
      <c r="CS39" s="621"/>
      <c r="CT39" s="621"/>
      <c r="CU39" s="621"/>
      <c r="CV39" s="621"/>
      <c r="CW39" s="621"/>
      <c r="CX39" s="621"/>
      <c r="CY39" s="622"/>
      <c r="CZ39" s="611">
        <v>18.2</v>
      </c>
      <c r="DA39" s="623"/>
      <c r="DB39" s="623"/>
      <c r="DC39" s="624"/>
      <c r="DD39" s="614">
        <v>705624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330</v>
      </c>
      <c r="C40" s="606"/>
      <c r="D40" s="606"/>
      <c r="E40" s="606"/>
      <c r="F40" s="606"/>
      <c r="G40" s="606"/>
      <c r="H40" s="606"/>
      <c r="I40" s="606"/>
      <c r="J40" s="606"/>
      <c r="K40" s="606"/>
      <c r="L40" s="606"/>
      <c r="M40" s="606"/>
      <c r="N40" s="606"/>
      <c r="O40" s="606"/>
      <c r="P40" s="606"/>
      <c r="Q40" s="607"/>
      <c r="R40" s="608">
        <v>12398</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8210</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75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242000</v>
      </c>
      <c r="CS40" s="609"/>
      <c r="CT40" s="609"/>
      <c r="CU40" s="609"/>
      <c r="CV40" s="609"/>
      <c r="CW40" s="609"/>
      <c r="CX40" s="609"/>
      <c r="CY40" s="610"/>
      <c r="CZ40" s="611">
        <v>1.7</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c r="B41" s="589" t="s">
        <v>335</v>
      </c>
      <c r="C41" s="590"/>
      <c r="D41" s="590"/>
      <c r="E41" s="590"/>
      <c r="F41" s="590"/>
      <c r="G41" s="590"/>
      <c r="H41" s="590"/>
      <c r="I41" s="590"/>
      <c r="J41" s="590"/>
      <c r="K41" s="590"/>
      <c r="L41" s="590"/>
      <c r="M41" s="590"/>
      <c r="N41" s="590"/>
      <c r="O41" s="590"/>
      <c r="P41" s="590"/>
      <c r="Q41" s="591"/>
      <c r="R41" s="592">
        <v>14805498</v>
      </c>
      <c r="S41" s="633"/>
      <c r="T41" s="633"/>
      <c r="U41" s="633"/>
      <c r="V41" s="633"/>
      <c r="W41" s="633"/>
      <c r="X41" s="633"/>
      <c r="Y41" s="636"/>
      <c r="Z41" s="637">
        <v>100</v>
      </c>
      <c r="AA41" s="637"/>
      <c r="AB41" s="637"/>
      <c r="AC41" s="637"/>
      <c r="AD41" s="638">
        <v>5665797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251865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339</v>
      </c>
      <c r="AR42" s="654"/>
      <c r="AS42" s="654"/>
      <c r="AT42" s="654"/>
      <c r="AU42" s="654"/>
      <c r="AV42" s="654"/>
      <c r="AW42" s="654"/>
      <c r="AX42" s="654"/>
      <c r="AY42" s="655"/>
      <c r="AZ42" s="592">
        <v>793114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533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1957669</v>
      </c>
      <c r="CS42" s="621"/>
      <c r="CT42" s="621"/>
      <c r="CU42" s="621"/>
      <c r="CV42" s="621"/>
      <c r="CW42" s="621"/>
      <c r="CX42" s="621"/>
      <c r="CY42" s="622"/>
      <c r="CZ42" s="611">
        <v>13.6</v>
      </c>
      <c r="DA42" s="623"/>
      <c r="DB42" s="623"/>
      <c r="DC42" s="624"/>
      <c r="DD42" s="614">
        <v>524832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196" t="s">
        <v>342</v>
      </c>
      <c r="CD43" s="605" t="s">
        <v>343</v>
      </c>
      <c r="CE43" s="606"/>
      <c r="CF43" s="606"/>
      <c r="CG43" s="606"/>
      <c r="CH43" s="606"/>
      <c r="CI43" s="606"/>
      <c r="CJ43" s="606"/>
      <c r="CK43" s="606"/>
      <c r="CL43" s="606"/>
      <c r="CM43" s="606"/>
      <c r="CN43" s="606"/>
      <c r="CO43" s="606"/>
      <c r="CP43" s="606"/>
      <c r="CQ43" s="607"/>
      <c r="CR43" s="608">
        <v>162161</v>
      </c>
      <c r="CS43" s="621"/>
      <c r="CT43" s="621"/>
      <c r="CU43" s="621"/>
      <c r="CV43" s="621"/>
      <c r="CW43" s="621"/>
      <c r="CX43" s="621"/>
      <c r="CY43" s="622"/>
      <c r="CZ43" s="611">
        <v>1.1000000000000001</v>
      </c>
      <c r="DA43" s="623"/>
      <c r="DB43" s="623"/>
      <c r="DC43" s="624"/>
      <c r="DD43" s="614">
        <v>155485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1723216</v>
      </c>
      <c r="CS44" s="609"/>
      <c r="CT44" s="609"/>
      <c r="CU44" s="609"/>
      <c r="CV44" s="609"/>
      <c r="CW44" s="609"/>
      <c r="CX44" s="609"/>
      <c r="CY44" s="610"/>
      <c r="CZ44" s="611">
        <v>11.9</v>
      </c>
      <c r="DA44" s="612"/>
      <c r="DB44" s="612"/>
      <c r="DC44" s="613"/>
      <c r="DD44" s="614">
        <v>400011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529781</v>
      </c>
      <c r="CS45" s="621"/>
      <c r="CT45" s="621"/>
      <c r="CU45" s="621"/>
      <c r="CV45" s="621"/>
      <c r="CW45" s="621"/>
      <c r="CX45" s="621"/>
      <c r="CY45" s="622"/>
      <c r="CZ45" s="611">
        <v>3.7</v>
      </c>
      <c r="DA45" s="623"/>
      <c r="DB45" s="623"/>
      <c r="DC45" s="624"/>
      <c r="DD45" s="614">
        <v>17746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07"/>
      <c r="CD46" s="629"/>
      <c r="CE46" s="630"/>
      <c r="CF46" s="605" t="s">
        <v>348</v>
      </c>
      <c r="CG46" s="606"/>
      <c r="CH46" s="606"/>
      <c r="CI46" s="606"/>
      <c r="CJ46" s="606"/>
      <c r="CK46" s="606"/>
      <c r="CL46" s="606"/>
      <c r="CM46" s="606"/>
      <c r="CN46" s="606"/>
      <c r="CO46" s="606"/>
      <c r="CP46" s="606"/>
      <c r="CQ46" s="607"/>
      <c r="CR46" s="608">
        <v>1012050</v>
      </c>
      <c r="CS46" s="609"/>
      <c r="CT46" s="609"/>
      <c r="CU46" s="609"/>
      <c r="CV46" s="609"/>
      <c r="CW46" s="609"/>
      <c r="CX46" s="609"/>
      <c r="CY46" s="610"/>
      <c r="CZ46" s="611">
        <v>7</v>
      </c>
      <c r="DA46" s="612"/>
      <c r="DB46" s="612"/>
      <c r="DC46" s="613"/>
      <c r="DD46" s="614">
        <v>365810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07"/>
      <c r="CD47" s="629"/>
      <c r="CE47" s="630"/>
      <c r="CF47" s="605" t="s">
        <v>349</v>
      </c>
      <c r="CG47" s="606"/>
      <c r="CH47" s="606"/>
      <c r="CI47" s="606"/>
      <c r="CJ47" s="606"/>
      <c r="CK47" s="606"/>
      <c r="CL47" s="606"/>
      <c r="CM47" s="606"/>
      <c r="CN47" s="606"/>
      <c r="CO47" s="606"/>
      <c r="CP47" s="606"/>
      <c r="CQ47" s="607"/>
      <c r="CR47" s="608">
        <v>234453</v>
      </c>
      <c r="CS47" s="621"/>
      <c r="CT47" s="621"/>
      <c r="CU47" s="621"/>
      <c r="CV47" s="621"/>
      <c r="CW47" s="621"/>
      <c r="CX47" s="621"/>
      <c r="CY47" s="622"/>
      <c r="CZ47" s="611">
        <v>1.6</v>
      </c>
      <c r="DA47" s="623"/>
      <c r="DB47" s="623"/>
      <c r="DC47" s="624"/>
      <c r="DD47" s="614">
        <v>124821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07"/>
      <c r="CD49" s="589" t="s">
        <v>351</v>
      </c>
      <c r="CE49" s="590"/>
      <c r="CF49" s="590"/>
      <c r="CG49" s="590"/>
      <c r="CH49" s="590"/>
      <c r="CI49" s="590"/>
      <c r="CJ49" s="590"/>
      <c r="CK49" s="590"/>
      <c r="CL49" s="590"/>
      <c r="CM49" s="590"/>
      <c r="CN49" s="590"/>
      <c r="CO49" s="590"/>
      <c r="CP49" s="590"/>
      <c r="CQ49" s="591"/>
      <c r="CR49" s="592">
        <v>14441105</v>
      </c>
      <c r="CS49" s="593"/>
      <c r="CT49" s="593"/>
      <c r="CU49" s="593"/>
      <c r="CV49" s="593"/>
      <c r="CW49" s="593"/>
      <c r="CX49" s="593"/>
      <c r="CY49" s="594"/>
      <c r="CZ49" s="595">
        <v>100</v>
      </c>
      <c r="DA49" s="596"/>
      <c r="DB49" s="596"/>
      <c r="DC49" s="597"/>
      <c r="DD49" s="598">
        <v>7372463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XXYzQ8vw12wXtsxpwijz1FCf7qMlvoHlUEtXb7EO3wUulMN7JQ216KNt0QR7+YhJSxtT1Fxjp4bkkGJOHP9Gg==" saltValue="2U/Ab785S2ZvOxjI28BR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1081" t="s">
        <v>352</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2" t="s">
        <v>353</v>
      </c>
      <c r="DK2" s="1083"/>
      <c r="DL2" s="1083"/>
      <c r="DM2" s="1083"/>
      <c r="DN2" s="1083"/>
      <c r="DO2" s="1084"/>
      <c r="DP2" s="210"/>
      <c r="DQ2" s="1082" t="s">
        <v>354</v>
      </c>
      <c r="DR2" s="1083"/>
      <c r="DS2" s="1083"/>
      <c r="DT2" s="1083"/>
      <c r="DU2" s="1083"/>
      <c r="DV2" s="1083"/>
      <c r="DW2" s="1083"/>
      <c r="DX2" s="1083"/>
      <c r="DY2" s="1083"/>
      <c r="DZ2" s="1084"/>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1050" t="s">
        <v>355</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5"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5" t="s">
        <v>371</v>
      </c>
      <c r="DH5" s="1076"/>
      <c r="DI5" s="1076"/>
      <c r="DJ5" s="1076"/>
      <c r="DK5" s="1077"/>
      <c r="DL5" s="1075" t="s">
        <v>372</v>
      </c>
      <c r="DM5" s="1076"/>
      <c r="DN5" s="1076"/>
      <c r="DO5" s="1076"/>
      <c r="DP5" s="1077"/>
      <c r="DQ5" s="988" t="s">
        <v>373</v>
      </c>
      <c r="DR5" s="989"/>
      <c r="DS5" s="989"/>
      <c r="DT5" s="989"/>
      <c r="DU5" s="990"/>
      <c r="DV5" s="988" t="s">
        <v>364</v>
      </c>
      <c r="DW5" s="989"/>
      <c r="DX5" s="989"/>
      <c r="DY5" s="989"/>
      <c r="DZ5" s="1002"/>
      <c r="EA5" s="216"/>
    </row>
    <row r="6" spans="1:131" s="217"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6"/>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8"/>
      <c r="DH6" s="1079"/>
      <c r="DI6" s="1079"/>
      <c r="DJ6" s="1079"/>
      <c r="DK6" s="1080"/>
      <c r="DL6" s="1078"/>
      <c r="DM6" s="1079"/>
      <c r="DN6" s="1079"/>
      <c r="DO6" s="1079"/>
      <c r="DP6" s="1080"/>
      <c r="DQ6" s="991"/>
      <c r="DR6" s="992"/>
      <c r="DS6" s="992"/>
      <c r="DT6" s="992"/>
      <c r="DU6" s="993"/>
      <c r="DV6" s="991"/>
      <c r="DW6" s="992"/>
      <c r="DX6" s="992"/>
      <c r="DY6" s="992"/>
      <c r="DZ6" s="1003"/>
      <c r="EA6" s="216"/>
    </row>
    <row r="7" spans="1:131" s="217" customFormat="1" ht="26.25" customHeight="1" thickTop="1">
      <c r="A7" s="218">
        <v>1</v>
      </c>
      <c r="B7" s="1038" t="s">
        <v>374</v>
      </c>
      <c r="C7" s="1039"/>
      <c r="D7" s="1039"/>
      <c r="E7" s="1039"/>
      <c r="F7" s="1039"/>
      <c r="G7" s="1039"/>
      <c r="H7" s="1039"/>
      <c r="I7" s="1039"/>
      <c r="J7" s="1039"/>
      <c r="K7" s="1039"/>
      <c r="L7" s="1039"/>
      <c r="M7" s="1039"/>
      <c r="N7" s="1039"/>
      <c r="O7" s="1039"/>
      <c r="P7" s="1040"/>
      <c r="Q7" s="1093">
        <v>14830</v>
      </c>
      <c r="R7" s="1094"/>
      <c r="S7" s="1094"/>
      <c r="T7" s="1094"/>
      <c r="U7" s="1094"/>
      <c r="V7" s="1094">
        <v>14466</v>
      </c>
      <c r="W7" s="1094"/>
      <c r="X7" s="1094"/>
      <c r="Y7" s="1094"/>
      <c r="Z7" s="1094"/>
      <c r="AA7" s="1094">
        <v>364</v>
      </c>
      <c r="AB7" s="1094"/>
      <c r="AC7" s="1094"/>
      <c r="AD7" s="1094"/>
      <c r="AE7" s="1095"/>
      <c r="AF7" s="1096">
        <v>327</v>
      </c>
      <c r="AG7" s="1097"/>
      <c r="AH7" s="1097"/>
      <c r="AI7" s="1097"/>
      <c r="AJ7" s="1098"/>
      <c r="AK7" s="1099">
        <v>2197</v>
      </c>
      <c r="AL7" s="1100"/>
      <c r="AM7" s="1100"/>
      <c r="AN7" s="1100"/>
      <c r="AO7" s="1100"/>
      <c r="AP7" s="1100">
        <v>8291</v>
      </c>
      <c r="AQ7" s="1100"/>
      <c r="AR7" s="1100"/>
      <c r="AS7" s="1100"/>
      <c r="AT7" s="1100"/>
      <c r="AU7" s="1101"/>
      <c r="AV7" s="1101"/>
      <c r="AW7" s="1101"/>
      <c r="AX7" s="1101"/>
      <c r="AY7" s="1102"/>
      <c r="AZ7" s="214"/>
      <c r="BA7" s="214"/>
      <c r="BB7" s="214"/>
      <c r="BC7" s="214"/>
      <c r="BD7" s="214"/>
      <c r="BE7" s="215"/>
      <c r="BF7" s="215"/>
      <c r="BG7" s="215"/>
      <c r="BH7" s="215"/>
      <c r="BI7" s="215"/>
      <c r="BJ7" s="215"/>
      <c r="BK7" s="215"/>
      <c r="BL7" s="215"/>
      <c r="BM7" s="215"/>
      <c r="BN7" s="215"/>
      <c r="BO7" s="215"/>
      <c r="BP7" s="215"/>
      <c r="BQ7" s="218">
        <v>1</v>
      </c>
      <c r="BR7" s="219"/>
      <c r="BS7" s="1090" t="s">
        <v>560</v>
      </c>
      <c r="BT7" s="1091"/>
      <c r="BU7" s="1091"/>
      <c r="BV7" s="1091"/>
      <c r="BW7" s="1091"/>
      <c r="BX7" s="1091"/>
      <c r="BY7" s="1091"/>
      <c r="BZ7" s="1091"/>
      <c r="CA7" s="1091"/>
      <c r="CB7" s="1091"/>
      <c r="CC7" s="1091"/>
      <c r="CD7" s="1091"/>
      <c r="CE7" s="1091"/>
      <c r="CF7" s="1091"/>
      <c r="CG7" s="1103"/>
      <c r="CH7" s="1087">
        <v>11</v>
      </c>
      <c r="CI7" s="1088"/>
      <c r="CJ7" s="1088"/>
      <c r="CK7" s="1088"/>
      <c r="CL7" s="1089"/>
      <c r="CM7" s="1087">
        <v>5</v>
      </c>
      <c r="CN7" s="1088"/>
      <c r="CO7" s="1088"/>
      <c r="CP7" s="1088"/>
      <c r="CQ7" s="1089"/>
      <c r="CR7" s="1087">
        <v>5</v>
      </c>
      <c r="CS7" s="1088"/>
      <c r="CT7" s="1088"/>
      <c r="CU7" s="1088"/>
      <c r="CV7" s="1089"/>
      <c r="CW7" s="1087" t="s">
        <v>555</v>
      </c>
      <c r="CX7" s="1088"/>
      <c r="CY7" s="1088"/>
      <c r="CZ7" s="1088"/>
      <c r="DA7" s="1089"/>
      <c r="DB7" s="1087" t="s">
        <v>555</v>
      </c>
      <c r="DC7" s="1088"/>
      <c r="DD7" s="1088"/>
      <c r="DE7" s="1088"/>
      <c r="DF7" s="1089"/>
      <c r="DG7" s="1087">
        <v>446</v>
      </c>
      <c r="DH7" s="1088"/>
      <c r="DI7" s="1088"/>
      <c r="DJ7" s="1088"/>
      <c r="DK7" s="1089"/>
      <c r="DL7" s="1087" t="s">
        <v>555</v>
      </c>
      <c r="DM7" s="1088"/>
      <c r="DN7" s="1088"/>
      <c r="DO7" s="1088"/>
      <c r="DP7" s="1089"/>
      <c r="DQ7" s="1087">
        <v>240</v>
      </c>
      <c r="DR7" s="1088"/>
      <c r="DS7" s="1088"/>
      <c r="DT7" s="1088"/>
      <c r="DU7" s="1089"/>
      <c r="DV7" s="1090"/>
      <c r="DW7" s="1091"/>
      <c r="DX7" s="1091"/>
      <c r="DY7" s="1091"/>
      <c r="DZ7" s="1092"/>
      <c r="EA7" s="216"/>
    </row>
    <row r="8" spans="1:131" s="217" customFormat="1" ht="26.25" customHeight="1">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71"/>
      <c r="AL8" s="1072"/>
      <c r="AM8" s="1072"/>
      <c r="AN8" s="1072"/>
      <c r="AO8" s="1072"/>
      <c r="AP8" s="1072"/>
      <c r="AQ8" s="1072"/>
      <c r="AR8" s="1072"/>
      <c r="AS8" s="1072"/>
      <c r="AT8" s="1072"/>
      <c r="AU8" s="1073"/>
      <c r="AV8" s="1073"/>
      <c r="AW8" s="1073"/>
      <c r="AX8" s="1073"/>
      <c r="AY8" s="1074"/>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71"/>
      <c r="AL9" s="1072"/>
      <c r="AM9" s="1072"/>
      <c r="AN9" s="1072"/>
      <c r="AO9" s="1072"/>
      <c r="AP9" s="1072"/>
      <c r="AQ9" s="1072"/>
      <c r="AR9" s="1072"/>
      <c r="AS9" s="1072"/>
      <c r="AT9" s="1072"/>
      <c r="AU9" s="1073"/>
      <c r="AV9" s="1073"/>
      <c r="AW9" s="1073"/>
      <c r="AX9" s="1073"/>
      <c r="AY9" s="1074"/>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71"/>
      <c r="AL10" s="1072"/>
      <c r="AM10" s="1072"/>
      <c r="AN10" s="1072"/>
      <c r="AO10" s="1072"/>
      <c r="AP10" s="1072"/>
      <c r="AQ10" s="1072"/>
      <c r="AR10" s="1072"/>
      <c r="AS10" s="1072"/>
      <c r="AT10" s="1072"/>
      <c r="AU10" s="1073"/>
      <c r="AV10" s="1073"/>
      <c r="AW10" s="1073"/>
      <c r="AX10" s="1073"/>
      <c r="AY10" s="1074"/>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71"/>
      <c r="AL11" s="1072"/>
      <c r="AM11" s="1072"/>
      <c r="AN11" s="1072"/>
      <c r="AO11" s="1072"/>
      <c r="AP11" s="1072"/>
      <c r="AQ11" s="1072"/>
      <c r="AR11" s="1072"/>
      <c r="AS11" s="1072"/>
      <c r="AT11" s="1072"/>
      <c r="AU11" s="1073"/>
      <c r="AV11" s="1073"/>
      <c r="AW11" s="1073"/>
      <c r="AX11" s="1073"/>
      <c r="AY11" s="1074"/>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71"/>
      <c r="AL12" s="1072"/>
      <c r="AM12" s="1072"/>
      <c r="AN12" s="1072"/>
      <c r="AO12" s="1072"/>
      <c r="AP12" s="1072"/>
      <c r="AQ12" s="1072"/>
      <c r="AR12" s="1072"/>
      <c r="AS12" s="1072"/>
      <c r="AT12" s="1072"/>
      <c r="AU12" s="1073"/>
      <c r="AV12" s="1073"/>
      <c r="AW12" s="1073"/>
      <c r="AX12" s="1073"/>
      <c r="AY12" s="1074"/>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71"/>
      <c r="AL13" s="1072"/>
      <c r="AM13" s="1072"/>
      <c r="AN13" s="1072"/>
      <c r="AO13" s="1072"/>
      <c r="AP13" s="1072"/>
      <c r="AQ13" s="1072"/>
      <c r="AR13" s="1072"/>
      <c r="AS13" s="1072"/>
      <c r="AT13" s="1072"/>
      <c r="AU13" s="1073"/>
      <c r="AV13" s="1073"/>
      <c r="AW13" s="1073"/>
      <c r="AX13" s="1073"/>
      <c r="AY13" s="1074"/>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71"/>
      <c r="AL14" s="1072"/>
      <c r="AM14" s="1072"/>
      <c r="AN14" s="1072"/>
      <c r="AO14" s="1072"/>
      <c r="AP14" s="1072"/>
      <c r="AQ14" s="1072"/>
      <c r="AR14" s="1072"/>
      <c r="AS14" s="1072"/>
      <c r="AT14" s="1072"/>
      <c r="AU14" s="1073"/>
      <c r="AV14" s="1073"/>
      <c r="AW14" s="1073"/>
      <c r="AX14" s="1073"/>
      <c r="AY14" s="1074"/>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71"/>
      <c r="AL15" s="1072"/>
      <c r="AM15" s="1072"/>
      <c r="AN15" s="1072"/>
      <c r="AO15" s="1072"/>
      <c r="AP15" s="1072"/>
      <c r="AQ15" s="1072"/>
      <c r="AR15" s="1072"/>
      <c r="AS15" s="1072"/>
      <c r="AT15" s="1072"/>
      <c r="AU15" s="1073"/>
      <c r="AV15" s="1073"/>
      <c r="AW15" s="1073"/>
      <c r="AX15" s="1073"/>
      <c r="AY15" s="1074"/>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71"/>
      <c r="AL16" s="1072"/>
      <c r="AM16" s="1072"/>
      <c r="AN16" s="1072"/>
      <c r="AO16" s="1072"/>
      <c r="AP16" s="1072"/>
      <c r="AQ16" s="1072"/>
      <c r="AR16" s="1072"/>
      <c r="AS16" s="1072"/>
      <c r="AT16" s="1072"/>
      <c r="AU16" s="1073"/>
      <c r="AV16" s="1073"/>
      <c r="AW16" s="1073"/>
      <c r="AX16" s="1073"/>
      <c r="AY16" s="1074"/>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71"/>
      <c r="AL17" s="1072"/>
      <c r="AM17" s="1072"/>
      <c r="AN17" s="1072"/>
      <c r="AO17" s="1072"/>
      <c r="AP17" s="1072"/>
      <c r="AQ17" s="1072"/>
      <c r="AR17" s="1072"/>
      <c r="AS17" s="1072"/>
      <c r="AT17" s="1072"/>
      <c r="AU17" s="1073"/>
      <c r="AV17" s="1073"/>
      <c r="AW17" s="1073"/>
      <c r="AX17" s="1073"/>
      <c r="AY17" s="1074"/>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71"/>
      <c r="AL18" s="1072"/>
      <c r="AM18" s="1072"/>
      <c r="AN18" s="1072"/>
      <c r="AO18" s="1072"/>
      <c r="AP18" s="1072"/>
      <c r="AQ18" s="1072"/>
      <c r="AR18" s="1072"/>
      <c r="AS18" s="1072"/>
      <c r="AT18" s="1072"/>
      <c r="AU18" s="1073"/>
      <c r="AV18" s="1073"/>
      <c r="AW18" s="1073"/>
      <c r="AX18" s="1073"/>
      <c r="AY18" s="1074"/>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71"/>
      <c r="AL19" s="1072"/>
      <c r="AM19" s="1072"/>
      <c r="AN19" s="1072"/>
      <c r="AO19" s="1072"/>
      <c r="AP19" s="1072"/>
      <c r="AQ19" s="1072"/>
      <c r="AR19" s="1072"/>
      <c r="AS19" s="1072"/>
      <c r="AT19" s="1072"/>
      <c r="AU19" s="1073"/>
      <c r="AV19" s="1073"/>
      <c r="AW19" s="1073"/>
      <c r="AX19" s="1073"/>
      <c r="AY19" s="1074"/>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71"/>
      <c r="AL20" s="1072"/>
      <c r="AM20" s="1072"/>
      <c r="AN20" s="1072"/>
      <c r="AO20" s="1072"/>
      <c r="AP20" s="1072"/>
      <c r="AQ20" s="1072"/>
      <c r="AR20" s="1072"/>
      <c r="AS20" s="1072"/>
      <c r="AT20" s="1072"/>
      <c r="AU20" s="1073"/>
      <c r="AV20" s="1073"/>
      <c r="AW20" s="1073"/>
      <c r="AX20" s="1073"/>
      <c r="AY20" s="1074"/>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71"/>
      <c r="AL21" s="1072"/>
      <c r="AM21" s="1072"/>
      <c r="AN21" s="1072"/>
      <c r="AO21" s="1072"/>
      <c r="AP21" s="1072"/>
      <c r="AQ21" s="1072"/>
      <c r="AR21" s="1072"/>
      <c r="AS21" s="1072"/>
      <c r="AT21" s="1072"/>
      <c r="AU21" s="1073"/>
      <c r="AV21" s="1073"/>
      <c r="AW21" s="1073"/>
      <c r="AX21" s="1073"/>
      <c r="AY21" s="1074"/>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c r="A22" s="220">
        <v>16</v>
      </c>
      <c r="B22" s="1017"/>
      <c r="C22" s="1018"/>
      <c r="D22" s="1018"/>
      <c r="E22" s="1018"/>
      <c r="F22" s="1018"/>
      <c r="G22" s="1018"/>
      <c r="H22" s="1018"/>
      <c r="I22" s="1018"/>
      <c r="J22" s="1018"/>
      <c r="K22" s="1018"/>
      <c r="L22" s="1018"/>
      <c r="M22" s="1018"/>
      <c r="N22" s="1018"/>
      <c r="O22" s="1018"/>
      <c r="P22" s="1019"/>
      <c r="Q22" s="1064"/>
      <c r="R22" s="1065"/>
      <c r="S22" s="1065"/>
      <c r="T22" s="1065"/>
      <c r="U22" s="1065"/>
      <c r="V22" s="1065"/>
      <c r="W22" s="1065"/>
      <c r="X22" s="1065"/>
      <c r="Y22" s="1065"/>
      <c r="Z22" s="1065"/>
      <c r="AA22" s="1065"/>
      <c r="AB22" s="1065"/>
      <c r="AC22" s="1065"/>
      <c r="AD22" s="1065"/>
      <c r="AE22" s="1066"/>
      <c r="AF22" s="1022"/>
      <c r="AG22" s="1023"/>
      <c r="AH22" s="1023"/>
      <c r="AI22" s="1023"/>
      <c r="AJ22" s="1024"/>
      <c r="AK22" s="1067"/>
      <c r="AL22" s="1068"/>
      <c r="AM22" s="1068"/>
      <c r="AN22" s="1068"/>
      <c r="AO22" s="1068"/>
      <c r="AP22" s="1068"/>
      <c r="AQ22" s="1068"/>
      <c r="AR22" s="1068"/>
      <c r="AS22" s="1068"/>
      <c r="AT22" s="1068"/>
      <c r="AU22" s="1069"/>
      <c r="AV22" s="1069"/>
      <c r="AW22" s="1069"/>
      <c r="AX22" s="1069"/>
      <c r="AY22" s="1070"/>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c r="A23" s="222" t="s">
        <v>376</v>
      </c>
      <c r="B23" s="924" t="s">
        <v>377</v>
      </c>
      <c r="C23" s="925"/>
      <c r="D23" s="925"/>
      <c r="E23" s="925"/>
      <c r="F23" s="925"/>
      <c r="G23" s="925"/>
      <c r="H23" s="925"/>
      <c r="I23" s="925"/>
      <c r="J23" s="925"/>
      <c r="K23" s="925"/>
      <c r="L23" s="925"/>
      <c r="M23" s="925"/>
      <c r="N23" s="925"/>
      <c r="O23" s="925"/>
      <c r="P23" s="935"/>
      <c r="Q23" s="1058">
        <v>14830</v>
      </c>
      <c r="R23" s="1052"/>
      <c r="S23" s="1052"/>
      <c r="T23" s="1052"/>
      <c r="U23" s="1052"/>
      <c r="V23" s="1052">
        <v>14466</v>
      </c>
      <c r="W23" s="1052"/>
      <c r="X23" s="1052"/>
      <c r="Y23" s="1052"/>
      <c r="Z23" s="1052"/>
      <c r="AA23" s="1052">
        <v>364</v>
      </c>
      <c r="AB23" s="1052"/>
      <c r="AC23" s="1052"/>
      <c r="AD23" s="1052"/>
      <c r="AE23" s="1059"/>
      <c r="AF23" s="1060">
        <v>327</v>
      </c>
      <c r="AG23" s="1052"/>
      <c r="AH23" s="1052"/>
      <c r="AI23" s="1052"/>
      <c r="AJ23" s="1061"/>
      <c r="AK23" s="1062"/>
      <c r="AL23" s="1063"/>
      <c r="AM23" s="1063"/>
      <c r="AN23" s="1063"/>
      <c r="AO23" s="1063"/>
      <c r="AP23" s="1052">
        <v>8291</v>
      </c>
      <c r="AQ23" s="1052"/>
      <c r="AR23" s="1052"/>
      <c r="AS23" s="1052"/>
      <c r="AT23" s="1052"/>
      <c r="AU23" s="1053"/>
      <c r="AV23" s="1053"/>
      <c r="AW23" s="1053"/>
      <c r="AX23" s="1053"/>
      <c r="AY23" s="1054"/>
      <c r="AZ23" s="1055" t="s">
        <v>122</v>
      </c>
      <c r="BA23" s="1056"/>
      <c r="BB23" s="1056"/>
      <c r="BC23" s="1056"/>
      <c r="BD23" s="1057"/>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c r="A24" s="1051" t="s">
        <v>378</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c r="A25" s="1050" t="s">
        <v>379</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6" t="s">
        <v>383</v>
      </c>
      <c r="AG26" s="995"/>
      <c r="AH26" s="995"/>
      <c r="AI26" s="995"/>
      <c r="AJ26" s="1047"/>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8"/>
      <c r="AG27" s="998"/>
      <c r="AH27" s="998"/>
      <c r="AI27" s="998"/>
      <c r="AJ27" s="1049"/>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c r="A28" s="224">
        <v>1</v>
      </c>
      <c r="B28" s="1038" t="s">
        <v>388</v>
      </c>
      <c r="C28" s="1039"/>
      <c r="D28" s="1039"/>
      <c r="E28" s="1039"/>
      <c r="F28" s="1039"/>
      <c r="G28" s="1039"/>
      <c r="H28" s="1039"/>
      <c r="I28" s="1039"/>
      <c r="J28" s="1039"/>
      <c r="K28" s="1039"/>
      <c r="L28" s="1039"/>
      <c r="M28" s="1039"/>
      <c r="N28" s="1039"/>
      <c r="O28" s="1039"/>
      <c r="P28" s="1040"/>
      <c r="Q28" s="1041">
        <v>2096</v>
      </c>
      <c r="R28" s="1042"/>
      <c r="S28" s="1042"/>
      <c r="T28" s="1042"/>
      <c r="U28" s="1042"/>
      <c r="V28" s="1042">
        <v>2094</v>
      </c>
      <c r="W28" s="1042"/>
      <c r="X28" s="1042"/>
      <c r="Y28" s="1042"/>
      <c r="Z28" s="1042"/>
      <c r="AA28" s="1042">
        <v>2</v>
      </c>
      <c r="AB28" s="1042"/>
      <c r="AC28" s="1042"/>
      <c r="AD28" s="1042"/>
      <c r="AE28" s="1043"/>
      <c r="AF28" s="1044">
        <v>2</v>
      </c>
      <c r="AG28" s="1042"/>
      <c r="AH28" s="1042"/>
      <c r="AI28" s="1042"/>
      <c r="AJ28" s="1045"/>
      <c r="AK28" s="1030">
        <v>188</v>
      </c>
      <c r="AL28" s="1031"/>
      <c r="AM28" s="1031"/>
      <c r="AN28" s="1031"/>
      <c r="AO28" s="1031"/>
      <c r="AP28" s="1032" t="s">
        <v>555</v>
      </c>
      <c r="AQ28" s="1033"/>
      <c r="AR28" s="1033"/>
      <c r="AS28" s="1033"/>
      <c r="AT28" s="1034"/>
      <c r="AU28" s="1031" t="s">
        <v>555</v>
      </c>
      <c r="AV28" s="1031"/>
      <c r="AW28" s="1031"/>
      <c r="AX28" s="1031"/>
      <c r="AY28" s="1031"/>
      <c r="AZ28" s="1035"/>
      <c r="BA28" s="1035"/>
      <c r="BB28" s="1035"/>
      <c r="BC28" s="1035"/>
      <c r="BD28" s="1035"/>
      <c r="BE28" s="1036"/>
      <c r="BF28" s="1036"/>
      <c r="BG28" s="1036"/>
      <c r="BH28" s="1036"/>
      <c r="BI28" s="1037"/>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c r="A29" s="224">
        <v>2</v>
      </c>
      <c r="B29" s="1017" t="s">
        <v>389</v>
      </c>
      <c r="C29" s="1018"/>
      <c r="D29" s="1018"/>
      <c r="E29" s="1018"/>
      <c r="F29" s="1018"/>
      <c r="G29" s="1018"/>
      <c r="H29" s="1018"/>
      <c r="I29" s="1018"/>
      <c r="J29" s="1018"/>
      <c r="K29" s="1018"/>
      <c r="L29" s="1018"/>
      <c r="M29" s="1018"/>
      <c r="N29" s="1018"/>
      <c r="O29" s="1018"/>
      <c r="P29" s="1019"/>
      <c r="Q29" s="1025">
        <v>2267</v>
      </c>
      <c r="R29" s="1026"/>
      <c r="S29" s="1026"/>
      <c r="T29" s="1026"/>
      <c r="U29" s="1026"/>
      <c r="V29" s="1026">
        <v>2188</v>
      </c>
      <c r="W29" s="1026"/>
      <c r="X29" s="1026"/>
      <c r="Y29" s="1026"/>
      <c r="Z29" s="1026"/>
      <c r="AA29" s="1026">
        <v>79</v>
      </c>
      <c r="AB29" s="1026"/>
      <c r="AC29" s="1026"/>
      <c r="AD29" s="1026"/>
      <c r="AE29" s="1027"/>
      <c r="AF29" s="1022">
        <v>79</v>
      </c>
      <c r="AG29" s="1023"/>
      <c r="AH29" s="1023"/>
      <c r="AI29" s="1023"/>
      <c r="AJ29" s="1024"/>
      <c r="AK29" s="967">
        <v>340</v>
      </c>
      <c r="AL29" s="958"/>
      <c r="AM29" s="958"/>
      <c r="AN29" s="958"/>
      <c r="AO29" s="958"/>
      <c r="AP29" s="968" t="s">
        <v>555</v>
      </c>
      <c r="AQ29" s="966"/>
      <c r="AR29" s="966"/>
      <c r="AS29" s="966"/>
      <c r="AT29" s="967"/>
      <c r="AU29" s="958" t="s">
        <v>555</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c r="A30" s="224">
        <v>3</v>
      </c>
      <c r="B30" s="1017" t="s">
        <v>390</v>
      </c>
      <c r="C30" s="1018"/>
      <c r="D30" s="1018"/>
      <c r="E30" s="1018"/>
      <c r="F30" s="1018"/>
      <c r="G30" s="1018"/>
      <c r="H30" s="1018"/>
      <c r="I30" s="1018"/>
      <c r="J30" s="1018"/>
      <c r="K30" s="1018"/>
      <c r="L30" s="1018"/>
      <c r="M30" s="1018"/>
      <c r="N30" s="1018"/>
      <c r="O30" s="1018"/>
      <c r="P30" s="1019"/>
      <c r="Q30" s="1025">
        <v>285</v>
      </c>
      <c r="R30" s="1026"/>
      <c r="S30" s="1026"/>
      <c r="T30" s="1026"/>
      <c r="U30" s="1026"/>
      <c r="V30" s="1026">
        <v>285</v>
      </c>
      <c r="W30" s="1026"/>
      <c r="X30" s="1026"/>
      <c r="Y30" s="1026"/>
      <c r="Z30" s="1026"/>
      <c r="AA30" s="1026" t="s">
        <v>555</v>
      </c>
      <c r="AB30" s="1026"/>
      <c r="AC30" s="1026"/>
      <c r="AD30" s="1026"/>
      <c r="AE30" s="1027"/>
      <c r="AF30" s="1022" t="s">
        <v>555</v>
      </c>
      <c r="AG30" s="1023"/>
      <c r="AH30" s="1023"/>
      <c r="AI30" s="1023"/>
      <c r="AJ30" s="1024"/>
      <c r="AK30" s="967">
        <v>108</v>
      </c>
      <c r="AL30" s="958"/>
      <c r="AM30" s="958"/>
      <c r="AN30" s="958"/>
      <c r="AO30" s="958"/>
      <c r="AP30" s="968" t="s">
        <v>555</v>
      </c>
      <c r="AQ30" s="966"/>
      <c r="AR30" s="966"/>
      <c r="AS30" s="966"/>
      <c r="AT30" s="967"/>
      <c r="AU30" s="958" t="s">
        <v>555</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c r="A31" s="224">
        <v>4</v>
      </c>
      <c r="B31" s="1017" t="s">
        <v>391</v>
      </c>
      <c r="C31" s="1018"/>
      <c r="D31" s="1018"/>
      <c r="E31" s="1018"/>
      <c r="F31" s="1018"/>
      <c r="G31" s="1018"/>
      <c r="H31" s="1018"/>
      <c r="I31" s="1018"/>
      <c r="J31" s="1018"/>
      <c r="K31" s="1018"/>
      <c r="L31" s="1018"/>
      <c r="M31" s="1018"/>
      <c r="N31" s="1018"/>
      <c r="O31" s="1018"/>
      <c r="P31" s="1019"/>
      <c r="Q31" s="1025">
        <v>671</v>
      </c>
      <c r="R31" s="1026"/>
      <c r="S31" s="1026"/>
      <c r="T31" s="1026"/>
      <c r="U31" s="1026"/>
      <c r="V31" s="1026">
        <v>671</v>
      </c>
      <c r="W31" s="1026"/>
      <c r="X31" s="1026"/>
      <c r="Y31" s="1026"/>
      <c r="Z31" s="1026"/>
      <c r="AA31" s="1026" t="s">
        <v>555</v>
      </c>
      <c r="AB31" s="1026"/>
      <c r="AC31" s="1026"/>
      <c r="AD31" s="1026"/>
      <c r="AE31" s="1027"/>
      <c r="AF31" s="1022" t="s">
        <v>555</v>
      </c>
      <c r="AG31" s="1023"/>
      <c r="AH31" s="1023"/>
      <c r="AI31" s="1023"/>
      <c r="AJ31" s="1024"/>
      <c r="AK31" s="967">
        <v>121</v>
      </c>
      <c r="AL31" s="958"/>
      <c r="AM31" s="958"/>
      <c r="AN31" s="958"/>
      <c r="AO31" s="958"/>
      <c r="AP31" s="958">
        <v>149</v>
      </c>
      <c r="AQ31" s="958"/>
      <c r="AR31" s="958"/>
      <c r="AS31" s="958"/>
      <c r="AT31" s="958"/>
      <c r="AU31" s="958">
        <v>34</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c r="A32" s="224">
        <v>5</v>
      </c>
      <c r="B32" s="1017" t="s">
        <v>392</v>
      </c>
      <c r="C32" s="1018"/>
      <c r="D32" s="1018"/>
      <c r="E32" s="1018"/>
      <c r="F32" s="1018"/>
      <c r="G32" s="1018"/>
      <c r="H32" s="1018"/>
      <c r="I32" s="1018"/>
      <c r="J32" s="1018"/>
      <c r="K32" s="1018"/>
      <c r="L32" s="1018"/>
      <c r="M32" s="1018"/>
      <c r="N32" s="1018"/>
      <c r="O32" s="1018"/>
      <c r="P32" s="1019"/>
      <c r="Q32" s="1025">
        <v>10</v>
      </c>
      <c r="R32" s="1026"/>
      <c r="S32" s="1026"/>
      <c r="T32" s="1026"/>
      <c r="U32" s="1026"/>
      <c r="V32" s="1026">
        <v>3</v>
      </c>
      <c r="W32" s="1026"/>
      <c r="X32" s="1026"/>
      <c r="Y32" s="1026"/>
      <c r="Z32" s="1026"/>
      <c r="AA32" s="1026">
        <v>7</v>
      </c>
      <c r="AB32" s="1026"/>
      <c r="AC32" s="1026"/>
      <c r="AD32" s="1026"/>
      <c r="AE32" s="1027"/>
      <c r="AF32" s="1022">
        <v>7</v>
      </c>
      <c r="AG32" s="1023"/>
      <c r="AH32" s="1023"/>
      <c r="AI32" s="1023"/>
      <c r="AJ32" s="1024"/>
      <c r="AK32" s="1029" t="s">
        <v>555</v>
      </c>
      <c r="AL32" s="966"/>
      <c r="AM32" s="966"/>
      <c r="AN32" s="966"/>
      <c r="AO32" s="967"/>
      <c r="AP32" s="968" t="s">
        <v>555</v>
      </c>
      <c r="AQ32" s="966"/>
      <c r="AR32" s="966"/>
      <c r="AS32" s="966"/>
      <c r="AT32" s="967"/>
      <c r="AU32" s="958" t="s">
        <v>555</v>
      </c>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c r="A33" s="224">
        <v>6</v>
      </c>
      <c r="B33" s="1017" t="s">
        <v>393</v>
      </c>
      <c r="C33" s="1018"/>
      <c r="D33" s="1018"/>
      <c r="E33" s="1018"/>
      <c r="F33" s="1018"/>
      <c r="G33" s="1018"/>
      <c r="H33" s="1018"/>
      <c r="I33" s="1018"/>
      <c r="J33" s="1018"/>
      <c r="K33" s="1018"/>
      <c r="L33" s="1018"/>
      <c r="M33" s="1018"/>
      <c r="N33" s="1018"/>
      <c r="O33" s="1018"/>
      <c r="P33" s="1019"/>
      <c r="Q33" s="1025">
        <v>249</v>
      </c>
      <c r="R33" s="1026"/>
      <c r="S33" s="1026"/>
      <c r="T33" s="1026"/>
      <c r="U33" s="1026"/>
      <c r="V33" s="1026">
        <v>221</v>
      </c>
      <c r="W33" s="1026"/>
      <c r="X33" s="1026"/>
      <c r="Y33" s="1026"/>
      <c r="Z33" s="1026"/>
      <c r="AA33" s="1026">
        <v>28</v>
      </c>
      <c r="AB33" s="1026"/>
      <c r="AC33" s="1026"/>
      <c r="AD33" s="1026"/>
      <c r="AE33" s="1027"/>
      <c r="AF33" s="1022">
        <v>471</v>
      </c>
      <c r="AG33" s="1023"/>
      <c r="AH33" s="1023"/>
      <c r="AI33" s="1023"/>
      <c r="AJ33" s="1024"/>
      <c r="AK33" s="967">
        <v>3</v>
      </c>
      <c r="AL33" s="958"/>
      <c r="AM33" s="958"/>
      <c r="AN33" s="958"/>
      <c r="AO33" s="958"/>
      <c r="AP33" s="958">
        <v>884</v>
      </c>
      <c r="AQ33" s="958"/>
      <c r="AR33" s="958"/>
      <c r="AS33" s="958"/>
      <c r="AT33" s="958"/>
      <c r="AU33" s="958">
        <v>72</v>
      </c>
      <c r="AV33" s="958"/>
      <c r="AW33" s="958"/>
      <c r="AX33" s="958"/>
      <c r="AY33" s="958"/>
      <c r="AZ33" s="1028"/>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c r="A34" s="224">
        <v>7</v>
      </c>
      <c r="B34" s="1017" t="s">
        <v>395</v>
      </c>
      <c r="C34" s="1018"/>
      <c r="D34" s="1018"/>
      <c r="E34" s="1018"/>
      <c r="F34" s="1018"/>
      <c r="G34" s="1018"/>
      <c r="H34" s="1018"/>
      <c r="I34" s="1018"/>
      <c r="J34" s="1018"/>
      <c r="K34" s="1018"/>
      <c r="L34" s="1018"/>
      <c r="M34" s="1018"/>
      <c r="N34" s="1018"/>
      <c r="O34" s="1018"/>
      <c r="P34" s="1019"/>
      <c r="Q34" s="1025">
        <v>387</v>
      </c>
      <c r="R34" s="1026"/>
      <c r="S34" s="1026"/>
      <c r="T34" s="1026"/>
      <c r="U34" s="1026"/>
      <c r="V34" s="1026">
        <v>478</v>
      </c>
      <c r="W34" s="1026"/>
      <c r="X34" s="1026"/>
      <c r="Y34" s="1026"/>
      <c r="Z34" s="1026"/>
      <c r="AA34" s="1026">
        <v>-91</v>
      </c>
      <c r="AB34" s="1026"/>
      <c r="AC34" s="1026"/>
      <c r="AD34" s="1026"/>
      <c r="AE34" s="1027"/>
      <c r="AF34" s="1022">
        <v>336</v>
      </c>
      <c r="AG34" s="1023"/>
      <c r="AH34" s="1023"/>
      <c r="AI34" s="1023"/>
      <c r="AJ34" s="1024"/>
      <c r="AK34" s="967">
        <v>255</v>
      </c>
      <c r="AL34" s="958"/>
      <c r="AM34" s="958"/>
      <c r="AN34" s="958"/>
      <c r="AO34" s="958"/>
      <c r="AP34" s="958">
        <v>731</v>
      </c>
      <c r="AQ34" s="958"/>
      <c r="AR34" s="958"/>
      <c r="AS34" s="958"/>
      <c r="AT34" s="958"/>
      <c r="AU34" s="958">
        <v>366</v>
      </c>
      <c r="AV34" s="958"/>
      <c r="AW34" s="958"/>
      <c r="AX34" s="958"/>
      <c r="AY34" s="958"/>
      <c r="AZ34" s="1028"/>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c r="A35" s="224">
        <v>8</v>
      </c>
      <c r="B35" s="1017" t="s">
        <v>396</v>
      </c>
      <c r="C35" s="1018"/>
      <c r="D35" s="1018"/>
      <c r="E35" s="1018"/>
      <c r="F35" s="1018"/>
      <c r="G35" s="1018"/>
      <c r="H35" s="1018"/>
      <c r="I35" s="1018"/>
      <c r="J35" s="1018"/>
      <c r="K35" s="1018"/>
      <c r="L35" s="1018"/>
      <c r="M35" s="1018"/>
      <c r="N35" s="1018"/>
      <c r="O35" s="1018"/>
      <c r="P35" s="1019"/>
      <c r="Q35" s="1025">
        <v>39</v>
      </c>
      <c r="R35" s="1026"/>
      <c r="S35" s="1026"/>
      <c r="T35" s="1026"/>
      <c r="U35" s="1026"/>
      <c r="V35" s="1026">
        <v>36</v>
      </c>
      <c r="W35" s="1026"/>
      <c r="X35" s="1026"/>
      <c r="Y35" s="1026"/>
      <c r="Z35" s="1026"/>
      <c r="AA35" s="1026">
        <v>3</v>
      </c>
      <c r="AB35" s="1026"/>
      <c r="AC35" s="1026"/>
      <c r="AD35" s="1026"/>
      <c r="AE35" s="1027"/>
      <c r="AF35" s="1022">
        <v>4</v>
      </c>
      <c r="AG35" s="1023"/>
      <c r="AH35" s="1023"/>
      <c r="AI35" s="1023"/>
      <c r="AJ35" s="1024"/>
      <c r="AK35" s="967">
        <v>24</v>
      </c>
      <c r="AL35" s="958"/>
      <c r="AM35" s="958"/>
      <c r="AN35" s="958"/>
      <c r="AO35" s="958"/>
      <c r="AP35" s="958">
        <v>168</v>
      </c>
      <c r="AQ35" s="958"/>
      <c r="AR35" s="958"/>
      <c r="AS35" s="958"/>
      <c r="AT35" s="958"/>
      <c r="AU35" s="958">
        <v>168</v>
      </c>
      <c r="AV35" s="958"/>
      <c r="AW35" s="958"/>
      <c r="AX35" s="958"/>
      <c r="AY35" s="958"/>
      <c r="AZ35" s="1028"/>
      <c r="BA35" s="1028"/>
      <c r="BB35" s="1028"/>
      <c r="BC35" s="1028"/>
      <c r="BD35" s="1028"/>
      <c r="BE35" s="959" t="s">
        <v>394</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c r="A36" s="224">
        <v>9</v>
      </c>
      <c r="B36" s="1017" t="s">
        <v>397</v>
      </c>
      <c r="C36" s="1018"/>
      <c r="D36" s="1018"/>
      <c r="E36" s="1018"/>
      <c r="F36" s="1018"/>
      <c r="G36" s="1018"/>
      <c r="H36" s="1018"/>
      <c r="I36" s="1018"/>
      <c r="J36" s="1018"/>
      <c r="K36" s="1018"/>
      <c r="L36" s="1018"/>
      <c r="M36" s="1018"/>
      <c r="N36" s="1018"/>
      <c r="O36" s="1018"/>
      <c r="P36" s="1019"/>
      <c r="Q36" s="1025">
        <v>5</v>
      </c>
      <c r="R36" s="1026"/>
      <c r="S36" s="1026"/>
      <c r="T36" s="1026"/>
      <c r="U36" s="1026"/>
      <c r="V36" s="1026">
        <v>4</v>
      </c>
      <c r="W36" s="1026"/>
      <c r="X36" s="1026"/>
      <c r="Y36" s="1026"/>
      <c r="Z36" s="1026"/>
      <c r="AA36" s="1026">
        <v>1</v>
      </c>
      <c r="AB36" s="1026"/>
      <c r="AC36" s="1026"/>
      <c r="AD36" s="1026"/>
      <c r="AE36" s="1027"/>
      <c r="AF36" s="1022">
        <v>1</v>
      </c>
      <c r="AG36" s="1023"/>
      <c r="AH36" s="1023"/>
      <c r="AI36" s="1023"/>
      <c r="AJ36" s="1024"/>
      <c r="AK36" s="967">
        <v>3</v>
      </c>
      <c r="AL36" s="958"/>
      <c r="AM36" s="958"/>
      <c r="AN36" s="958"/>
      <c r="AO36" s="958"/>
      <c r="AP36" s="958" t="s">
        <v>555</v>
      </c>
      <c r="AQ36" s="958"/>
      <c r="AR36" s="958"/>
      <c r="AS36" s="958"/>
      <c r="AT36" s="958"/>
      <c r="AU36" s="958" t="s">
        <v>555</v>
      </c>
      <c r="AV36" s="958"/>
      <c r="AW36" s="958"/>
      <c r="AX36" s="958"/>
      <c r="AY36" s="958"/>
      <c r="AZ36" s="1028"/>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c r="A63" s="222"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900</v>
      </c>
      <c r="AG63" s="946"/>
      <c r="AH63" s="946"/>
      <c r="AI63" s="946"/>
      <c r="AJ63" s="1009"/>
      <c r="AK63" s="1010"/>
      <c r="AL63" s="950"/>
      <c r="AM63" s="950"/>
      <c r="AN63" s="950"/>
      <c r="AO63" s="950"/>
      <c r="AP63" s="946">
        <v>1932</v>
      </c>
      <c r="AQ63" s="946"/>
      <c r="AR63" s="946"/>
      <c r="AS63" s="946"/>
      <c r="AT63" s="946"/>
      <c r="AU63" s="946">
        <v>640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c r="A68" s="218">
        <v>1</v>
      </c>
      <c r="B68" s="972" t="s">
        <v>556</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555</v>
      </c>
      <c r="AQ68" s="969"/>
      <c r="AR68" s="969"/>
      <c r="AS68" s="969"/>
      <c r="AT68" s="969"/>
      <c r="AU68" s="969" t="s">
        <v>555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c r="A69" s="220">
        <v>2</v>
      </c>
      <c r="B69" s="961" t="s">
        <v>557</v>
      </c>
      <c r="C69" s="962"/>
      <c r="D69" s="962"/>
      <c r="E69" s="962"/>
      <c r="F69" s="962"/>
      <c r="G69" s="962"/>
      <c r="H69" s="962"/>
      <c r="I69" s="962"/>
      <c r="J69" s="962"/>
      <c r="K69" s="962"/>
      <c r="L69" s="962"/>
      <c r="M69" s="962"/>
      <c r="N69" s="962"/>
      <c r="O69" s="962"/>
      <c r="P69" s="963"/>
      <c r="Q69" s="964">
        <v>1561</v>
      </c>
      <c r="R69" s="958"/>
      <c r="S69" s="958"/>
      <c r="T69" s="958"/>
      <c r="U69" s="958"/>
      <c r="V69" s="958">
        <v>1508</v>
      </c>
      <c r="W69" s="958"/>
      <c r="X69" s="958"/>
      <c r="Y69" s="958"/>
      <c r="Z69" s="958"/>
      <c r="AA69" s="958">
        <v>53</v>
      </c>
      <c r="AB69" s="958"/>
      <c r="AC69" s="958"/>
      <c r="AD69" s="958"/>
      <c r="AE69" s="958"/>
      <c r="AF69" s="958">
        <v>53</v>
      </c>
      <c r="AG69" s="958"/>
      <c r="AH69" s="958"/>
      <c r="AI69" s="958"/>
      <c r="AJ69" s="958"/>
      <c r="AK69" s="958">
        <v>85</v>
      </c>
      <c r="AL69" s="958"/>
      <c r="AM69" s="958"/>
      <c r="AN69" s="958"/>
      <c r="AO69" s="958"/>
      <c r="AP69" s="958">
        <v>69</v>
      </c>
      <c r="AQ69" s="958"/>
      <c r="AR69" s="958"/>
      <c r="AS69" s="958"/>
      <c r="AT69" s="958"/>
      <c r="AU69" s="958">
        <v>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c r="A70" s="220">
        <v>3</v>
      </c>
      <c r="B70" s="961" t="s">
        <v>558</v>
      </c>
      <c r="C70" s="962"/>
      <c r="D70" s="962"/>
      <c r="E70" s="962"/>
      <c r="F70" s="962"/>
      <c r="G70" s="962"/>
      <c r="H70" s="962"/>
      <c r="I70" s="962"/>
      <c r="J70" s="962"/>
      <c r="K70" s="962"/>
      <c r="L70" s="962"/>
      <c r="M70" s="962"/>
      <c r="N70" s="962"/>
      <c r="O70" s="962"/>
      <c r="P70" s="963"/>
      <c r="Q70" s="964">
        <v>100</v>
      </c>
      <c r="R70" s="958"/>
      <c r="S70" s="958"/>
      <c r="T70" s="958"/>
      <c r="U70" s="958"/>
      <c r="V70" s="958">
        <v>91</v>
      </c>
      <c r="W70" s="958"/>
      <c r="X70" s="958"/>
      <c r="Y70" s="958"/>
      <c r="Z70" s="958"/>
      <c r="AA70" s="958">
        <v>9</v>
      </c>
      <c r="AB70" s="958"/>
      <c r="AC70" s="958"/>
      <c r="AD70" s="958"/>
      <c r="AE70" s="958"/>
      <c r="AF70" s="958">
        <v>9</v>
      </c>
      <c r="AG70" s="958"/>
      <c r="AH70" s="958"/>
      <c r="AI70" s="958"/>
      <c r="AJ70" s="958"/>
      <c r="AK70" s="958">
        <v>17</v>
      </c>
      <c r="AL70" s="958"/>
      <c r="AM70" s="958"/>
      <c r="AN70" s="958"/>
      <c r="AO70" s="958"/>
      <c r="AP70" s="958" t="s">
        <v>555</v>
      </c>
      <c r="AQ70" s="958"/>
      <c r="AR70" s="958"/>
      <c r="AS70" s="958"/>
      <c r="AT70" s="958"/>
      <c r="AU70" s="958" t="s">
        <v>555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c r="A71" s="220">
        <v>4</v>
      </c>
      <c r="B71" s="961" t="s">
        <v>559</v>
      </c>
      <c r="C71" s="962"/>
      <c r="D71" s="962"/>
      <c r="E71" s="962"/>
      <c r="F71" s="962"/>
      <c r="G71" s="962"/>
      <c r="H71" s="962"/>
      <c r="I71" s="962"/>
      <c r="J71" s="962"/>
      <c r="K71" s="962"/>
      <c r="L71" s="962"/>
      <c r="M71" s="962"/>
      <c r="N71" s="962"/>
      <c r="O71" s="962"/>
      <c r="P71" s="963"/>
      <c r="Q71" s="964">
        <v>303344</v>
      </c>
      <c r="R71" s="958"/>
      <c r="S71" s="958"/>
      <c r="T71" s="958"/>
      <c r="U71" s="958"/>
      <c r="V71" s="958">
        <v>298534</v>
      </c>
      <c r="W71" s="958"/>
      <c r="X71" s="958"/>
      <c r="Y71" s="958"/>
      <c r="Z71" s="958"/>
      <c r="AA71" s="958">
        <v>4810</v>
      </c>
      <c r="AB71" s="958"/>
      <c r="AC71" s="958"/>
      <c r="AD71" s="958"/>
      <c r="AE71" s="958"/>
      <c r="AF71" s="958">
        <v>4810</v>
      </c>
      <c r="AG71" s="958"/>
      <c r="AH71" s="958"/>
      <c r="AI71" s="958"/>
      <c r="AJ71" s="958"/>
      <c r="AK71" s="958">
        <v>2401</v>
      </c>
      <c r="AL71" s="958"/>
      <c r="AM71" s="958"/>
      <c r="AN71" s="958"/>
      <c r="AO71" s="958"/>
      <c r="AP71" s="958" t="s">
        <v>555</v>
      </c>
      <c r="AQ71" s="958"/>
      <c r="AR71" s="958"/>
      <c r="AS71" s="958"/>
      <c r="AT71" s="958"/>
      <c r="AU71" s="958" t="s">
        <v>555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c r="A88" s="222"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5449</v>
      </c>
      <c r="AG88" s="946"/>
      <c r="AH88" s="946"/>
      <c r="AI88" s="946"/>
      <c r="AJ88" s="946"/>
      <c r="AK88" s="950"/>
      <c r="AL88" s="950"/>
      <c r="AM88" s="950"/>
      <c r="AN88" s="950"/>
      <c r="AO88" s="950"/>
      <c r="AP88" s="946">
        <v>69</v>
      </c>
      <c r="AQ88" s="946"/>
      <c r="AR88" s="946"/>
      <c r="AS88" s="946"/>
      <c r="AT88" s="946"/>
      <c r="AU88" s="946">
        <v>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490</v>
      </c>
      <c r="CX102" s="940"/>
      <c r="CY102" s="940"/>
      <c r="CZ102" s="940"/>
      <c r="DA102" s="941"/>
      <c r="DB102" s="939" t="s">
        <v>490</v>
      </c>
      <c r="DC102" s="940"/>
      <c r="DD102" s="940"/>
      <c r="DE102" s="940"/>
      <c r="DF102" s="941"/>
      <c r="DG102" s="939">
        <v>446</v>
      </c>
      <c r="DH102" s="940"/>
      <c r="DI102" s="940"/>
      <c r="DJ102" s="940"/>
      <c r="DK102" s="941"/>
      <c r="DL102" s="939" t="s">
        <v>490</v>
      </c>
      <c r="DM102" s="940"/>
      <c r="DN102" s="940"/>
      <c r="DO102" s="940"/>
      <c r="DP102" s="941"/>
      <c r="DQ102" s="939">
        <v>240</v>
      </c>
      <c r="DR102" s="940"/>
      <c r="DS102" s="940"/>
      <c r="DT102" s="940"/>
      <c r="DU102" s="941"/>
      <c r="DV102" s="924"/>
      <c r="DW102" s="925"/>
      <c r="DX102" s="925"/>
      <c r="DY102" s="925"/>
      <c r="DZ102" s="926"/>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1075832</v>
      </c>
      <c r="AB110" s="876"/>
      <c r="AC110" s="876"/>
      <c r="AD110" s="876"/>
      <c r="AE110" s="877"/>
      <c r="AF110" s="878">
        <v>1061108</v>
      </c>
      <c r="AG110" s="876"/>
      <c r="AH110" s="876"/>
      <c r="AI110" s="876"/>
      <c r="AJ110" s="877"/>
      <c r="AK110" s="878">
        <v>1051726</v>
      </c>
      <c r="AL110" s="876"/>
      <c r="AM110" s="876"/>
      <c r="AN110" s="876"/>
      <c r="AO110" s="877"/>
      <c r="AP110" s="879">
        <v>21.8</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8974920</v>
      </c>
      <c r="BR110" s="829"/>
      <c r="BS110" s="829"/>
      <c r="BT110" s="829"/>
      <c r="BU110" s="829"/>
      <c r="BV110" s="829">
        <v>8616070</v>
      </c>
      <c r="BW110" s="829"/>
      <c r="BX110" s="829"/>
      <c r="BY110" s="829"/>
      <c r="BZ110" s="829"/>
      <c r="CA110" s="829">
        <v>8291171</v>
      </c>
      <c r="CB110" s="829"/>
      <c r="CC110" s="829"/>
      <c r="CD110" s="829"/>
      <c r="CE110" s="829"/>
      <c r="CF110" s="853">
        <v>172</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201083</v>
      </c>
      <c r="BR111" s="804"/>
      <c r="BS111" s="804"/>
      <c r="BT111" s="804"/>
      <c r="BU111" s="804"/>
      <c r="BV111" s="804">
        <v>181932</v>
      </c>
      <c r="BW111" s="804"/>
      <c r="BX111" s="804"/>
      <c r="BY111" s="804"/>
      <c r="BZ111" s="804"/>
      <c r="CA111" s="804">
        <v>162781</v>
      </c>
      <c r="CB111" s="804"/>
      <c r="CC111" s="804"/>
      <c r="CD111" s="804"/>
      <c r="CE111" s="804"/>
      <c r="CF111" s="862">
        <v>3.4</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1197967</v>
      </c>
      <c r="BR112" s="804"/>
      <c r="BS112" s="804"/>
      <c r="BT112" s="804"/>
      <c r="BU112" s="804"/>
      <c r="BV112" s="804">
        <v>959774</v>
      </c>
      <c r="BW112" s="804"/>
      <c r="BX112" s="804"/>
      <c r="BY112" s="804"/>
      <c r="BZ112" s="804"/>
      <c r="CA112" s="804">
        <v>639210</v>
      </c>
      <c r="CB112" s="804"/>
      <c r="CC112" s="804"/>
      <c r="CD112" s="804"/>
      <c r="CE112" s="804"/>
      <c r="CF112" s="862">
        <v>13.3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143830</v>
      </c>
      <c r="AB113" s="906"/>
      <c r="AC113" s="906"/>
      <c r="AD113" s="906"/>
      <c r="AE113" s="907"/>
      <c r="AF113" s="908">
        <v>139616</v>
      </c>
      <c r="AG113" s="906"/>
      <c r="AH113" s="906"/>
      <c r="AI113" s="906"/>
      <c r="AJ113" s="907"/>
      <c r="AK113" s="908">
        <v>121752</v>
      </c>
      <c r="AL113" s="906"/>
      <c r="AM113" s="906"/>
      <c r="AN113" s="906"/>
      <c r="AO113" s="907"/>
      <c r="AP113" s="909">
        <v>2.5</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3486</v>
      </c>
      <c r="BR113" s="804"/>
      <c r="BS113" s="804"/>
      <c r="BT113" s="804"/>
      <c r="BU113" s="804"/>
      <c r="BV113" s="804">
        <v>2691</v>
      </c>
      <c r="BW113" s="804"/>
      <c r="BX113" s="804"/>
      <c r="BY113" s="804"/>
      <c r="BZ113" s="804"/>
      <c r="CA113" s="804">
        <v>5208</v>
      </c>
      <c r="CB113" s="804"/>
      <c r="CC113" s="804"/>
      <c r="CD113" s="804"/>
      <c r="CE113" s="804"/>
      <c r="CF113" s="862">
        <v>0.1</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32965</v>
      </c>
      <c r="AB114" s="767"/>
      <c r="AC114" s="767"/>
      <c r="AD114" s="767"/>
      <c r="AE114" s="768"/>
      <c r="AF114" s="769">
        <v>969</v>
      </c>
      <c r="AG114" s="767"/>
      <c r="AH114" s="767"/>
      <c r="AI114" s="767"/>
      <c r="AJ114" s="768"/>
      <c r="AK114" s="769">
        <v>968</v>
      </c>
      <c r="AL114" s="767"/>
      <c r="AM114" s="767"/>
      <c r="AN114" s="767"/>
      <c r="AO114" s="768"/>
      <c r="AP114" s="811">
        <v>0</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1107061</v>
      </c>
      <c r="BR114" s="804"/>
      <c r="BS114" s="804"/>
      <c r="BT114" s="804"/>
      <c r="BU114" s="804"/>
      <c r="BV114" s="804">
        <v>1146550</v>
      </c>
      <c r="BW114" s="804"/>
      <c r="BX114" s="804"/>
      <c r="BY114" s="804"/>
      <c r="BZ114" s="804"/>
      <c r="CA114" s="804">
        <v>1191654</v>
      </c>
      <c r="CB114" s="804"/>
      <c r="CC114" s="804"/>
      <c r="CD114" s="804"/>
      <c r="CE114" s="804"/>
      <c r="CF114" s="862">
        <v>24.7</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20077</v>
      </c>
      <c r="AB115" s="906"/>
      <c r="AC115" s="906"/>
      <c r="AD115" s="906"/>
      <c r="AE115" s="907"/>
      <c r="AF115" s="908">
        <v>20014</v>
      </c>
      <c r="AG115" s="906"/>
      <c r="AH115" s="906"/>
      <c r="AI115" s="906"/>
      <c r="AJ115" s="907"/>
      <c r="AK115" s="908">
        <v>19940</v>
      </c>
      <c r="AL115" s="906"/>
      <c r="AM115" s="906"/>
      <c r="AN115" s="906"/>
      <c r="AO115" s="907"/>
      <c r="AP115" s="909">
        <v>0.4</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253233</v>
      </c>
      <c r="BR115" s="804"/>
      <c r="BS115" s="804"/>
      <c r="BT115" s="804"/>
      <c r="BU115" s="804"/>
      <c r="BV115" s="804">
        <v>245537</v>
      </c>
      <c r="BW115" s="804"/>
      <c r="BX115" s="804"/>
      <c r="BY115" s="804"/>
      <c r="BZ115" s="804"/>
      <c r="CA115" s="804">
        <v>240183</v>
      </c>
      <c r="CB115" s="804"/>
      <c r="CC115" s="804"/>
      <c r="CD115" s="804"/>
      <c r="CE115" s="804"/>
      <c r="CF115" s="862">
        <v>5</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1272704</v>
      </c>
      <c r="AB117" s="890"/>
      <c r="AC117" s="890"/>
      <c r="AD117" s="890"/>
      <c r="AE117" s="891"/>
      <c r="AF117" s="892">
        <v>1221707</v>
      </c>
      <c r="AG117" s="890"/>
      <c r="AH117" s="890"/>
      <c r="AI117" s="890"/>
      <c r="AJ117" s="891"/>
      <c r="AK117" s="892">
        <v>1194386</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445</v>
      </c>
      <c r="BP119" s="865"/>
      <c r="BQ119" s="866">
        <v>11737750</v>
      </c>
      <c r="BR119" s="832"/>
      <c r="BS119" s="832"/>
      <c r="BT119" s="832"/>
      <c r="BU119" s="832"/>
      <c r="BV119" s="832">
        <v>11152554</v>
      </c>
      <c r="BW119" s="832"/>
      <c r="BX119" s="832"/>
      <c r="BY119" s="832"/>
      <c r="BZ119" s="832"/>
      <c r="CA119" s="832">
        <v>10530207</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201083</v>
      </c>
      <c r="DH119" s="751"/>
      <c r="DI119" s="751"/>
      <c r="DJ119" s="751"/>
      <c r="DK119" s="752"/>
      <c r="DL119" s="753">
        <v>181932</v>
      </c>
      <c r="DM119" s="751"/>
      <c r="DN119" s="751"/>
      <c r="DO119" s="751"/>
      <c r="DP119" s="752"/>
      <c r="DQ119" s="753">
        <v>162781</v>
      </c>
      <c r="DR119" s="751"/>
      <c r="DS119" s="751"/>
      <c r="DT119" s="751"/>
      <c r="DU119" s="752"/>
      <c r="DV119" s="835">
        <v>3.4</v>
      </c>
      <c r="DW119" s="836"/>
      <c r="DX119" s="836"/>
      <c r="DY119" s="836"/>
      <c r="DZ119" s="837"/>
    </row>
    <row r="120" spans="1:130" s="212" customFormat="1" ht="26.25" customHeight="1">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5630371</v>
      </c>
      <c r="BR120" s="829"/>
      <c r="BS120" s="829"/>
      <c r="BT120" s="829"/>
      <c r="BU120" s="829"/>
      <c r="BV120" s="829">
        <v>6061059</v>
      </c>
      <c r="BW120" s="829"/>
      <c r="BX120" s="829"/>
      <c r="BY120" s="829"/>
      <c r="BZ120" s="829"/>
      <c r="CA120" s="829">
        <v>6550041</v>
      </c>
      <c r="CB120" s="829"/>
      <c r="CC120" s="829"/>
      <c r="CD120" s="829"/>
      <c r="CE120" s="829"/>
      <c r="CF120" s="853">
        <v>135.9</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839405</v>
      </c>
      <c r="DH120" s="829"/>
      <c r="DI120" s="829"/>
      <c r="DJ120" s="829"/>
      <c r="DK120" s="829"/>
      <c r="DL120" s="829">
        <v>630734</v>
      </c>
      <c r="DM120" s="829"/>
      <c r="DN120" s="829"/>
      <c r="DO120" s="829"/>
      <c r="DP120" s="829"/>
      <c r="DQ120" s="829">
        <v>365593</v>
      </c>
      <c r="DR120" s="829"/>
      <c r="DS120" s="829"/>
      <c r="DT120" s="829"/>
      <c r="DU120" s="829"/>
      <c r="DV120" s="830">
        <v>7.6</v>
      </c>
      <c r="DW120" s="830"/>
      <c r="DX120" s="830"/>
      <c r="DY120" s="830"/>
      <c r="DZ120" s="831"/>
    </row>
    <row r="121" spans="1:130" s="212" customFormat="1" ht="26.25" customHeight="1">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168230</v>
      </c>
      <c r="DR121" s="804"/>
      <c r="DS121" s="804"/>
      <c r="DT121" s="804"/>
      <c r="DU121" s="804"/>
      <c r="DV121" s="781">
        <v>3.5</v>
      </c>
      <c r="DW121" s="781"/>
      <c r="DX121" s="781"/>
      <c r="DY121" s="781"/>
      <c r="DZ121" s="782"/>
    </row>
    <row r="122" spans="1:130" s="212" customFormat="1" ht="26.25" customHeight="1">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6750057</v>
      </c>
      <c r="BR122" s="832"/>
      <c r="BS122" s="832"/>
      <c r="BT122" s="832"/>
      <c r="BU122" s="832"/>
      <c r="BV122" s="832">
        <v>6721468</v>
      </c>
      <c r="BW122" s="832"/>
      <c r="BX122" s="832"/>
      <c r="BY122" s="832"/>
      <c r="BZ122" s="832"/>
      <c r="CA122" s="832">
        <v>6390909</v>
      </c>
      <c r="CB122" s="832"/>
      <c r="CC122" s="832"/>
      <c r="CD122" s="832"/>
      <c r="CE122" s="832"/>
      <c r="CF122" s="833">
        <v>132.6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9022</v>
      </c>
      <c r="DH122" s="804"/>
      <c r="DI122" s="804"/>
      <c r="DJ122" s="804"/>
      <c r="DK122" s="804"/>
      <c r="DL122" s="804">
        <v>88083</v>
      </c>
      <c r="DM122" s="804"/>
      <c r="DN122" s="804"/>
      <c r="DO122" s="804"/>
      <c r="DP122" s="804"/>
      <c r="DQ122" s="804">
        <v>71626</v>
      </c>
      <c r="DR122" s="804"/>
      <c r="DS122" s="804"/>
      <c r="DT122" s="804"/>
      <c r="DU122" s="804"/>
      <c r="DV122" s="781">
        <v>1.5</v>
      </c>
      <c r="DW122" s="781"/>
      <c r="DX122" s="781"/>
      <c r="DY122" s="781"/>
      <c r="DZ122" s="782"/>
    </row>
    <row r="123" spans="1:130" s="212" customFormat="1" ht="26.25" customHeight="1">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453</v>
      </c>
      <c r="BP123" s="865"/>
      <c r="BQ123" s="819">
        <v>12380428</v>
      </c>
      <c r="BR123" s="820"/>
      <c r="BS123" s="820"/>
      <c r="BT123" s="820"/>
      <c r="BU123" s="820"/>
      <c r="BV123" s="820">
        <v>12782527</v>
      </c>
      <c r="BW123" s="820"/>
      <c r="BX123" s="820"/>
      <c r="BY123" s="820"/>
      <c r="BZ123" s="820"/>
      <c r="CA123" s="820">
        <v>12940950</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v>63501</v>
      </c>
      <c r="DH123" s="767"/>
      <c r="DI123" s="767"/>
      <c r="DJ123" s="767"/>
      <c r="DK123" s="768"/>
      <c r="DL123" s="769">
        <v>55917</v>
      </c>
      <c r="DM123" s="767"/>
      <c r="DN123" s="767"/>
      <c r="DO123" s="767"/>
      <c r="DP123" s="768"/>
      <c r="DQ123" s="769">
        <v>33761</v>
      </c>
      <c r="DR123" s="767"/>
      <c r="DS123" s="767"/>
      <c r="DT123" s="767"/>
      <c r="DU123" s="768"/>
      <c r="DV123" s="811">
        <v>0.7</v>
      </c>
      <c r="DW123" s="812"/>
      <c r="DX123" s="812"/>
      <c r="DY123" s="812"/>
      <c r="DZ123" s="813"/>
    </row>
    <row r="124" spans="1:130" s="212" customFormat="1" ht="26.25" customHeight="1" thickBot="1">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286039</v>
      </c>
      <c r="DH124" s="751"/>
      <c r="DI124" s="751"/>
      <c r="DJ124" s="751"/>
      <c r="DK124" s="752"/>
      <c r="DL124" s="753">
        <v>185040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19151</v>
      </c>
      <c r="AB126" s="767"/>
      <c r="AC126" s="767"/>
      <c r="AD126" s="767"/>
      <c r="AE126" s="768"/>
      <c r="AF126" s="769">
        <v>19151</v>
      </c>
      <c r="AG126" s="767"/>
      <c r="AH126" s="767"/>
      <c r="AI126" s="767"/>
      <c r="AJ126" s="768"/>
      <c r="AK126" s="769">
        <v>19151</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v>253233</v>
      </c>
      <c r="DH126" s="804"/>
      <c r="DI126" s="804"/>
      <c r="DJ126" s="804"/>
      <c r="DK126" s="804"/>
      <c r="DL126" s="804">
        <v>245537</v>
      </c>
      <c r="DM126" s="804"/>
      <c r="DN126" s="804"/>
      <c r="DO126" s="804"/>
      <c r="DP126" s="804"/>
      <c r="DQ126" s="804">
        <v>240183</v>
      </c>
      <c r="DR126" s="804"/>
      <c r="DS126" s="804"/>
      <c r="DT126" s="804"/>
      <c r="DU126" s="804"/>
      <c r="DV126" s="781">
        <v>5</v>
      </c>
      <c r="DW126" s="781"/>
      <c r="DX126" s="781"/>
      <c r="DY126" s="781"/>
      <c r="DZ126" s="782"/>
    </row>
    <row r="127" spans="1:130" s="212" customFormat="1" ht="26.25" customHeight="1">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926</v>
      </c>
      <c r="AB127" s="767"/>
      <c r="AC127" s="767"/>
      <c r="AD127" s="767"/>
      <c r="AE127" s="768"/>
      <c r="AF127" s="769">
        <v>863</v>
      </c>
      <c r="AG127" s="767"/>
      <c r="AH127" s="767"/>
      <c r="AI127" s="767"/>
      <c r="AJ127" s="768"/>
      <c r="AK127" s="769">
        <v>789</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4</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14.64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5486384</v>
      </c>
      <c r="AB129" s="767"/>
      <c r="AC129" s="767"/>
      <c r="AD129" s="767"/>
      <c r="AE129" s="768"/>
      <c r="AF129" s="769">
        <v>5504935</v>
      </c>
      <c r="AG129" s="767"/>
      <c r="AH129" s="767"/>
      <c r="AI129" s="767"/>
      <c r="AJ129" s="768"/>
      <c r="AK129" s="769">
        <v>5609318</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19.64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798161</v>
      </c>
      <c r="AB130" s="767"/>
      <c r="AC130" s="767"/>
      <c r="AD130" s="767"/>
      <c r="AE130" s="768"/>
      <c r="AF130" s="769">
        <v>791961</v>
      </c>
      <c r="AG130" s="767"/>
      <c r="AH130" s="767"/>
      <c r="AI130" s="767"/>
      <c r="AJ130" s="768"/>
      <c r="AK130" s="769">
        <v>788398</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9.1999999999999993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4688223</v>
      </c>
      <c r="AB131" s="751"/>
      <c r="AC131" s="751"/>
      <c r="AD131" s="751"/>
      <c r="AE131" s="752"/>
      <c r="AF131" s="753">
        <v>4712974</v>
      </c>
      <c r="AG131" s="751"/>
      <c r="AH131" s="751"/>
      <c r="AI131" s="751"/>
      <c r="AJ131" s="752"/>
      <c r="AK131" s="753">
        <v>4820920</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10.12193746</v>
      </c>
      <c r="AB132" s="732"/>
      <c r="AC132" s="732"/>
      <c r="AD132" s="732"/>
      <c r="AE132" s="733"/>
      <c r="AF132" s="734">
        <v>9.1183613569999995</v>
      </c>
      <c r="AG132" s="732"/>
      <c r="AH132" s="732"/>
      <c r="AI132" s="732"/>
      <c r="AJ132" s="733"/>
      <c r="AK132" s="734">
        <v>8.4213801519999993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8.5</v>
      </c>
      <c r="AB133" s="711"/>
      <c r="AC133" s="711"/>
      <c r="AD133" s="711"/>
      <c r="AE133" s="712"/>
      <c r="AF133" s="710">
        <v>9.1999999999999993</v>
      </c>
      <c r="AG133" s="711"/>
      <c r="AH133" s="711"/>
      <c r="AI133" s="711"/>
      <c r="AJ133" s="712"/>
      <c r="AK133" s="710">
        <v>9.1999999999999993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CosNf/WanOUtkY0Z+eapu6wK5Hu+BbAQ/c7vRNEGTOkH2ax+SKopIV5sDKrJkn1T5KRlMy/JGI2apAM/WVsZg==" saltValue="nGW2tLpdA7e9nowzuAaY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479</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HbMNPEUIpWlOk5K4o2Wy/fsz8V0PFbl1NImfWeYe2udh9/mpeyb/WxASKzWtj6e9nKuHJLzbAZMF2P6lCL7t8w==" saltValue="Zlz62Ewqb+A6jgK3iz129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jRaJ7avMW0sTPJzzcJ/SLPlzLTrUjfjoMMKxC37GsTTYN6ZSVeNWSqQWlScqb9h6zPDhV77ev1QOiO+H3bVCg==" saltValue="JK3nkFRFHMo8XSGfkBrGz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481</v>
      </c>
      <c r="AL6" s="248"/>
      <c r="AM6" s="248"/>
      <c r="AN6" s="248"/>
    </row>
    <row r="7" spans="1:46" ht="13.5" customHeight="1">
      <c r="A7" s="247"/>
      <c r="AK7" s="250"/>
      <c r="AL7" s="251"/>
      <c r="AM7" s="251"/>
      <c r="AN7" s="252"/>
      <c r="AO7" s="1109" t="s">
        <v>482</v>
      </c>
      <c r="AP7" s="253"/>
      <c r="AQ7" s="254" t="s">
        <v>483</v>
      </c>
      <c r="AR7" s="255"/>
    </row>
    <row r="8" spans="1:46">
      <c r="A8" s="247"/>
      <c r="AK8" s="256"/>
      <c r="AL8" s="257"/>
      <c r="AM8" s="257"/>
      <c r="AN8" s="258"/>
      <c r="AO8" s="1110"/>
      <c r="AP8" s="259" t="s">
        <v>484</v>
      </c>
      <c r="AQ8" s="260" t="s">
        <v>485</v>
      </c>
      <c r="AR8" s="261" t="s">
        <v>486</v>
      </c>
    </row>
    <row r="9" spans="1:46">
      <c r="A9" s="247"/>
      <c r="AK9" s="1121" t="s">
        <v>487</v>
      </c>
      <c r="AL9" s="1122"/>
      <c r="AM9" s="1122"/>
      <c r="AN9" s="1123"/>
      <c r="AO9" s="262">
        <v>1977677</v>
      </c>
      <c r="AP9" s="262">
        <v>152446</v>
      </c>
      <c r="AQ9" s="263">
        <v>117270</v>
      </c>
      <c r="AR9" s="264">
        <v>30</v>
      </c>
    </row>
    <row r="10" spans="1:46" ht="13.5" customHeight="1">
      <c r="A10" s="247"/>
      <c r="AK10" s="1121" t="s">
        <v>488</v>
      </c>
      <c r="AL10" s="1122"/>
      <c r="AM10" s="1122"/>
      <c r="AN10" s="1123"/>
      <c r="AO10" s="265">
        <v>18979</v>
      </c>
      <c r="AP10" s="265">
        <v>1463</v>
      </c>
      <c r="AQ10" s="266">
        <v>10490</v>
      </c>
      <c r="AR10" s="267">
        <v>-86.1</v>
      </c>
    </row>
    <row r="11" spans="1:46" ht="13.5" customHeight="1">
      <c r="A11" s="247"/>
      <c r="AK11" s="1121" t="s">
        <v>489</v>
      </c>
      <c r="AL11" s="1122"/>
      <c r="AM11" s="1122"/>
      <c r="AN11" s="1123"/>
      <c r="AO11" s="265" t="s">
        <v>490</v>
      </c>
      <c r="AP11" s="265" t="s">
        <v>490</v>
      </c>
      <c r="AQ11" s="266">
        <v>1802</v>
      </c>
      <c r="AR11" s="267" t="s">
        <v>490</v>
      </c>
    </row>
    <row r="12" spans="1:46" ht="13.5" customHeight="1">
      <c r="A12" s="247"/>
      <c r="AK12" s="1121" t="s">
        <v>491</v>
      </c>
      <c r="AL12" s="1122"/>
      <c r="AM12" s="1122"/>
      <c r="AN12" s="1123"/>
      <c r="AO12" s="265" t="s">
        <v>490</v>
      </c>
      <c r="AP12" s="265" t="s">
        <v>490</v>
      </c>
      <c r="AQ12" s="266">
        <v>3</v>
      </c>
      <c r="AR12" s="267" t="s">
        <v>490</v>
      </c>
    </row>
    <row r="13" spans="1:46" ht="13.5" customHeight="1">
      <c r="A13" s="247"/>
      <c r="AK13" s="1121" t="s">
        <v>492</v>
      </c>
      <c r="AL13" s="1122"/>
      <c r="AM13" s="1122"/>
      <c r="AN13" s="1123"/>
      <c r="AO13" s="265">
        <v>149183</v>
      </c>
      <c r="AP13" s="265">
        <v>11499</v>
      </c>
      <c r="AQ13" s="266">
        <v>4482</v>
      </c>
      <c r="AR13" s="267">
        <v>156.6</v>
      </c>
    </row>
    <row r="14" spans="1:46" ht="13.5" customHeight="1">
      <c r="A14" s="247"/>
      <c r="AK14" s="1121" t="s">
        <v>493</v>
      </c>
      <c r="AL14" s="1122"/>
      <c r="AM14" s="1122"/>
      <c r="AN14" s="1123"/>
      <c r="AO14" s="265">
        <v>162161</v>
      </c>
      <c r="AP14" s="265">
        <v>12500</v>
      </c>
      <c r="AQ14" s="266">
        <v>2749</v>
      </c>
      <c r="AR14" s="267">
        <v>354.7</v>
      </c>
    </row>
    <row r="15" spans="1:46" ht="13.5" customHeight="1">
      <c r="A15" s="247"/>
      <c r="AK15" s="1124" t="s">
        <v>494</v>
      </c>
      <c r="AL15" s="1125"/>
      <c r="AM15" s="1125"/>
      <c r="AN15" s="1126"/>
      <c r="AO15" s="265">
        <v>-100432</v>
      </c>
      <c r="AP15" s="265">
        <v>-7742</v>
      </c>
      <c r="AQ15" s="266">
        <v>-7399</v>
      </c>
      <c r="AR15" s="267">
        <v>4.5999999999999996</v>
      </c>
    </row>
    <row r="16" spans="1:46">
      <c r="A16" s="247"/>
      <c r="AK16" s="1124" t="s">
        <v>177</v>
      </c>
      <c r="AL16" s="1125"/>
      <c r="AM16" s="1125"/>
      <c r="AN16" s="1126"/>
      <c r="AO16" s="265">
        <v>2207568</v>
      </c>
      <c r="AP16" s="265">
        <v>170166</v>
      </c>
      <c r="AQ16" s="266">
        <v>129397</v>
      </c>
      <c r="AR16" s="267">
        <v>31.5</v>
      </c>
    </row>
    <row r="17" spans="1:46">
      <c r="A17" s="247"/>
    </row>
    <row r="18" spans="1:46">
      <c r="A18" s="247"/>
      <c r="AQ18" s="268"/>
      <c r="AR18" s="268"/>
    </row>
    <row r="19" spans="1:46">
      <c r="A19" s="247"/>
      <c r="AK19" s="243" t="s">
        <v>495</v>
      </c>
    </row>
    <row r="20" spans="1:46">
      <c r="A20" s="247"/>
      <c r="AK20" s="269"/>
      <c r="AL20" s="270"/>
      <c r="AM20" s="270"/>
      <c r="AN20" s="271"/>
      <c r="AO20" s="272" t="s">
        <v>496</v>
      </c>
      <c r="AP20" s="273" t="s">
        <v>497</v>
      </c>
      <c r="AQ20" s="274" t="s">
        <v>498</v>
      </c>
      <c r="AR20" s="275"/>
    </row>
    <row r="21" spans="1:46" s="248" customFormat="1">
      <c r="A21" s="276"/>
      <c r="AK21" s="1127" t="s">
        <v>499</v>
      </c>
      <c r="AL21" s="1128"/>
      <c r="AM21" s="1128"/>
      <c r="AN21" s="1129"/>
      <c r="AO21" s="277">
        <v>16.34</v>
      </c>
      <c r="AP21" s="278">
        <v>11.07</v>
      </c>
      <c r="AQ21" s="279">
        <v>5.27</v>
      </c>
      <c r="AS21" s="280"/>
      <c r="AT21" s="276"/>
    </row>
    <row r="22" spans="1:46" s="248" customFormat="1">
      <c r="A22" s="276"/>
      <c r="AK22" s="1127" t="s">
        <v>500</v>
      </c>
      <c r="AL22" s="1128"/>
      <c r="AM22" s="1128"/>
      <c r="AN22" s="1129"/>
      <c r="AO22" s="281">
        <v>95.6</v>
      </c>
      <c r="AP22" s="282">
        <v>97.2</v>
      </c>
      <c r="AQ22" s="283">
        <v>-1.6</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20" t="s">
        <v>501</v>
      </c>
      <c r="B26" s="1120"/>
      <c r="C26" s="1120"/>
      <c r="D26" s="1120"/>
      <c r="E26" s="1120"/>
      <c r="F26" s="1120"/>
      <c r="G26" s="1120"/>
      <c r="H26" s="1120"/>
      <c r="I26" s="1120"/>
      <c r="J26" s="1120"/>
      <c r="K26" s="1120"/>
      <c r="L26" s="1120"/>
      <c r="M26" s="1120"/>
      <c r="N26" s="1120"/>
      <c r="O26" s="1120"/>
      <c r="P26" s="1120"/>
      <c r="Q26" s="1120"/>
      <c r="R26" s="1120"/>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row>
    <row r="27" spans="1:46">
      <c r="A27" s="288"/>
      <c r="AS27" s="243"/>
      <c r="AT27" s="243"/>
    </row>
    <row r="28" spans="1:46" ht="17.2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503</v>
      </c>
      <c r="AL29" s="248"/>
      <c r="AM29" s="248"/>
      <c r="AN29" s="248"/>
      <c r="AS29" s="290"/>
    </row>
    <row r="30" spans="1:46" ht="13.5" customHeight="1">
      <c r="A30" s="247"/>
      <c r="AK30" s="250"/>
      <c r="AL30" s="251"/>
      <c r="AM30" s="251"/>
      <c r="AN30" s="252"/>
      <c r="AO30" s="1109" t="s">
        <v>482</v>
      </c>
      <c r="AP30" s="253"/>
      <c r="AQ30" s="254" t="s">
        <v>483</v>
      </c>
      <c r="AR30" s="255"/>
    </row>
    <row r="31" spans="1:46">
      <c r="A31" s="247"/>
      <c r="AK31" s="256"/>
      <c r="AL31" s="257"/>
      <c r="AM31" s="257"/>
      <c r="AN31" s="258"/>
      <c r="AO31" s="1110"/>
      <c r="AP31" s="259" t="s">
        <v>484</v>
      </c>
      <c r="AQ31" s="260" t="s">
        <v>485</v>
      </c>
      <c r="AR31" s="261" t="s">
        <v>486</v>
      </c>
    </row>
    <row r="32" spans="1:46" ht="27" customHeight="1">
      <c r="A32" s="247"/>
      <c r="AK32" s="1111" t="s">
        <v>504</v>
      </c>
      <c r="AL32" s="1112"/>
      <c r="AM32" s="1112"/>
      <c r="AN32" s="1113"/>
      <c r="AO32" s="291">
        <v>1051726</v>
      </c>
      <c r="AP32" s="291">
        <v>81070</v>
      </c>
      <c r="AQ32" s="292">
        <v>74841</v>
      </c>
      <c r="AR32" s="293">
        <v>8.3000000000000007</v>
      </c>
    </row>
    <row r="33" spans="1:46" ht="13.5" customHeight="1">
      <c r="A33" s="247"/>
      <c r="AK33" s="1111" t="s">
        <v>505</v>
      </c>
      <c r="AL33" s="1112"/>
      <c r="AM33" s="1112"/>
      <c r="AN33" s="1113"/>
      <c r="AO33" s="291" t="s">
        <v>490</v>
      </c>
      <c r="AP33" s="291" t="s">
        <v>490</v>
      </c>
      <c r="AQ33" s="292" t="s">
        <v>490</v>
      </c>
      <c r="AR33" s="293" t="s">
        <v>490</v>
      </c>
    </row>
    <row r="34" spans="1:46" ht="27" customHeight="1">
      <c r="A34" s="247"/>
      <c r="AK34" s="1111" t="s">
        <v>506</v>
      </c>
      <c r="AL34" s="1112"/>
      <c r="AM34" s="1112"/>
      <c r="AN34" s="1113"/>
      <c r="AO34" s="291" t="s">
        <v>490</v>
      </c>
      <c r="AP34" s="291" t="s">
        <v>490</v>
      </c>
      <c r="AQ34" s="292">
        <v>1</v>
      </c>
      <c r="AR34" s="293" t="s">
        <v>490</v>
      </c>
    </row>
    <row r="35" spans="1:46" ht="27" customHeight="1">
      <c r="A35" s="247"/>
      <c r="AK35" s="1111" t="s">
        <v>507</v>
      </c>
      <c r="AL35" s="1112"/>
      <c r="AM35" s="1112"/>
      <c r="AN35" s="1113"/>
      <c r="AO35" s="291">
        <v>121752</v>
      </c>
      <c r="AP35" s="291">
        <v>9385</v>
      </c>
      <c r="AQ35" s="292">
        <v>16683</v>
      </c>
      <c r="AR35" s="293">
        <v>-43.7</v>
      </c>
    </row>
    <row r="36" spans="1:46" ht="27" customHeight="1">
      <c r="A36" s="247"/>
      <c r="AK36" s="1111" t="s">
        <v>508</v>
      </c>
      <c r="AL36" s="1112"/>
      <c r="AM36" s="1112"/>
      <c r="AN36" s="1113"/>
      <c r="AO36" s="291">
        <v>968</v>
      </c>
      <c r="AP36" s="291">
        <v>75</v>
      </c>
      <c r="AQ36" s="292">
        <v>2411</v>
      </c>
      <c r="AR36" s="293">
        <v>-96.9</v>
      </c>
    </row>
    <row r="37" spans="1:46" ht="13.5" customHeight="1">
      <c r="A37" s="247"/>
      <c r="AK37" s="1111" t="s">
        <v>509</v>
      </c>
      <c r="AL37" s="1112"/>
      <c r="AM37" s="1112"/>
      <c r="AN37" s="1113"/>
      <c r="AO37" s="291">
        <v>19940</v>
      </c>
      <c r="AP37" s="291">
        <v>1537</v>
      </c>
      <c r="AQ37" s="292">
        <v>548</v>
      </c>
      <c r="AR37" s="293">
        <v>180.5</v>
      </c>
    </row>
    <row r="38" spans="1:46" ht="27" customHeight="1">
      <c r="A38" s="247"/>
      <c r="AK38" s="1114" t="s">
        <v>510</v>
      </c>
      <c r="AL38" s="1115"/>
      <c r="AM38" s="1115"/>
      <c r="AN38" s="1116"/>
      <c r="AO38" s="294" t="s">
        <v>490</v>
      </c>
      <c r="AP38" s="294" t="s">
        <v>490</v>
      </c>
      <c r="AQ38" s="295">
        <v>7</v>
      </c>
      <c r="AR38" s="283" t="s">
        <v>490</v>
      </c>
      <c r="AS38" s="290"/>
    </row>
    <row r="39" spans="1:46">
      <c r="A39" s="247"/>
      <c r="AK39" s="1114" t="s">
        <v>511</v>
      </c>
      <c r="AL39" s="1115"/>
      <c r="AM39" s="1115"/>
      <c r="AN39" s="1116"/>
      <c r="AO39" s="291" t="s">
        <v>490</v>
      </c>
      <c r="AP39" s="291" t="s">
        <v>490</v>
      </c>
      <c r="AQ39" s="292">
        <v>-3756</v>
      </c>
      <c r="AR39" s="293" t="s">
        <v>490</v>
      </c>
      <c r="AS39" s="290"/>
    </row>
    <row r="40" spans="1:46" ht="27" customHeight="1">
      <c r="A40" s="247"/>
      <c r="AK40" s="1111" t="s">
        <v>512</v>
      </c>
      <c r="AL40" s="1112"/>
      <c r="AM40" s="1112"/>
      <c r="AN40" s="1113"/>
      <c r="AO40" s="291">
        <v>-788398</v>
      </c>
      <c r="AP40" s="291">
        <v>-60772</v>
      </c>
      <c r="AQ40" s="292">
        <v>-63247</v>
      </c>
      <c r="AR40" s="293">
        <v>-3.9</v>
      </c>
      <c r="AS40" s="290"/>
    </row>
    <row r="41" spans="1:46">
      <c r="A41" s="247"/>
      <c r="AK41" s="1117" t="s">
        <v>287</v>
      </c>
      <c r="AL41" s="1118"/>
      <c r="AM41" s="1118"/>
      <c r="AN41" s="1119"/>
      <c r="AO41" s="291">
        <v>405988</v>
      </c>
      <c r="AP41" s="291">
        <v>31295</v>
      </c>
      <c r="AQ41" s="292">
        <v>27488</v>
      </c>
      <c r="AR41" s="293">
        <v>13.8</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513</v>
      </c>
    </row>
    <row r="48" spans="1:46">
      <c r="A48" s="247"/>
      <c r="AK48" s="301" t="s">
        <v>514</v>
      </c>
      <c r="AL48" s="301"/>
      <c r="AM48" s="301"/>
      <c r="AN48" s="301"/>
      <c r="AO48" s="301"/>
      <c r="AP48" s="301"/>
      <c r="AQ48" s="302"/>
      <c r="AR48" s="301"/>
    </row>
    <row r="49" spans="1:44" ht="13.5" customHeight="1">
      <c r="A49" s="247"/>
      <c r="AK49" s="303"/>
      <c r="AL49" s="304"/>
      <c r="AM49" s="1104" t="s">
        <v>482</v>
      </c>
      <c r="AN49" s="1106" t="s">
        <v>515</v>
      </c>
      <c r="AO49" s="1107"/>
      <c r="AP49" s="1107"/>
      <c r="AQ49" s="1107"/>
      <c r="AR49" s="1108"/>
    </row>
    <row r="50" spans="1:44">
      <c r="A50" s="247"/>
      <c r="AK50" s="305"/>
      <c r="AL50" s="306"/>
      <c r="AM50" s="1105"/>
      <c r="AN50" s="307" t="s">
        <v>516</v>
      </c>
      <c r="AO50" s="308" t="s">
        <v>517</v>
      </c>
      <c r="AP50" s="309" t="s">
        <v>518</v>
      </c>
      <c r="AQ50" s="310" t="s">
        <v>519</v>
      </c>
      <c r="AR50" s="311" t="s">
        <v>520</v>
      </c>
    </row>
    <row r="51" spans="1:44">
      <c r="A51" s="247"/>
      <c r="AK51" s="303" t="s">
        <v>521</v>
      </c>
      <c r="AL51" s="304"/>
      <c r="AM51" s="312">
        <v>1457755</v>
      </c>
      <c r="AN51" s="313">
        <v>102062</v>
      </c>
      <c r="AO51" s="314">
        <v>-32.4</v>
      </c>
      <c r="AP51" s="315">
        <v>92632</v>
      </c>
      <c r="AQ51" s="316">
        <v>-1.5</v>
      </c>
      <c r="AR51" s="317">
        <v>-30.9</v>
      </c>
    </row>
    <row r="52" spans="1:44">
      <c r="A52" s="247"/>
      <c r="AK52" s="318"/>
      <c r="AL52" s="319" t="s">
        <v>522</v>
      </c>
      <c r="AM52" s="320">
        <v>781022</v>
      </c>
      <c r="AN52" s="321">
        <v>54682</v>
      </c>
      <c r="AO52" s="322">
        <v>-22.3</v>
      </c>
      <c r="AP52" s="323">
        <v>47978</v>
      </c>
      <c r="AQ52" s="324">
        <v>-2</v>
      </c>
      <c r="AR52" s="325">
        <v>-20.3</v>
      </c>
    </row>
    <row r="53" spans="1:44">
      <c r="A53" s="247"/>
      <c r="AK53" s="303" t="s">
        <v>523</v>
      </c>
      <c r="AL53" s="304"/>
      <c r="AM53" s="312">
        <v>1456624</v>
      </c>
      <c r="AN53" s="313">
        <v>104906</v>
      </c>
      <c r="AO53" s="314">
        <v>2.8</v>
      </c>
      <c r="AP53" s="315">
        <v>96469</v>
      </c>
      <c r="AQ53" s="316">
        <v>4.0999999999999996</v>
      </c>
      <c r="AR53" s="317">
        <v>-1.3</v>
      </c>
    </row>
    <row r="54" spans="1:44">
      <c r="A54" s="247"/>
      <c r="AK54" s="318"/>
      <c r="AL54" s="319" t="s">
        <v>522</v>
      </c>
      <c r="AM54" s="320">
        <v>719960</v>
      </c>
      <c r="AN54" s="321">
        <v>51852</v>
      </c>
      <c r="AO54" s="322">
        <v>-5.2</v>
      </c>
      <c r="AP54" s="323">
        <v>49775</v>
      </c>
      <c r="AQ54" s="324">
        <v>3.7</v>
      </c>
      <c r="AR54" s="325">
        <v>-8.9</v>
      </c>
    </row>
    <row r="55" spans="1:44">
      <c r="A55" s="247"/>
      <c r="AK55" s="303" t="s">
        <v>524</v>
      </c>
      <c r="AL55" s="304"/>
      <c r="AM55" s="312">
        <v>1088669</v>
      </c>
      <c r="AN55" s="313">
        <v>79908</v>
      </c>
      <c r="AO55" s="314">
        <v>-23.8</v>
      </c>
      <c r="AP55" s="315">
        <v>85743</v>
      </c>
      <c r="AQ55" s="316">
        <v>-11.1</v>
      </c>
      <c r="AR55" s="317">
        <v>-12.7</v>
      </c>
    </row>
    <row r="56" spans="1:44">
      <c r="A56" s="247"/>
      <c r="AK56" s="318"/>
      <c r="AL56" s="319" t="s">
        <v>522</v>
      </c>
      <c r="AM56" s="320">
        <v>577892</v>
      </c>
      <c r="AN56" s="321">
        <v>42417</v>
      </c>
      <c r="AO56" s="322">
        <v>-18.2</v>
      </c>
      <c r="AP56" s="323">
        <v>45231</v>
      </c>
      <c r="AQ56" s="324">
        <v>-9.1</v>
      </c>
      <c r="AR56" s="325">
        <v>-9.1</v>
      </c>
    </row>
    <row r="57" spans="1:44">
      <c r="A57" s="247"/>
      <c r="AK57" s="303" t="s">
        <v>525</v>
      </c>
      <c r="AL57" s="304"/>
      <c r="AM57" s="312">
        <v>1360079</v>
      </c>
      <c r="AN57" s="313">
        <v>102586</v>
      </c>
      <c r="AO57" s="314">
        <v>28.4</v>
      </c>
      <c r="AP57" s="315">
        <v>92509</v>
      </c>
      <c r="AQ57" s="316">
        <v>7.9</v>
      </c>
      <c r="AR57" s="317">
        <v>20.5</v>
      </c>
    </row>
    <row r="58" spans="1:44">
      <c r="A58" s="247"/>
      <c r="AK58" s="318"/>
      <c r="AL58" s="319" t="s">
        <v>522</v>
      </c>
      <c r="AM58" s="320">
        <v>690444</v>
      </c>
      <c r="AN58" s="321">
        <v>52078</v>
      </c>
      <c r="AO58" s="322">
        <v>22.8</v>
      </c>
      <c r="AP58" s="323">
        <v>52274</v>
      </c>
      <c r="AQ58" s="324">
        <v>15.6</v>
      </c>
      <c r="AR58" s="325">
        <v>7.2</v>
      </c>
    </row>
    <row r="59" spans="1:44">
      <c r="A59" s="247"/>
      <c r="AK59" s="303" t="s">
        <v>526</v>
      </c>
      <c r="AL59" s="304"/>
      <c r="AM59" s="312">
        <v>1723216</v>
      </c>
      <c r="AN59" s="313">
        <v>132831</v>
      </c>
      <c r="AO59" s="314">
        <v>29.5</v>
      </c>
      <c r="AP59" s="315">
        <v>98544</v>
      </c>
      <c r="AQ59" s="316">
        <v>6.5</v>
      </c>
      <c r="AR59" s="317">
        <v>23</v>
      </c>
    </row>
    <row r="60" spans="1:44">
      <c r="A60" s="247"/>
      <c r="AK60" s="318"/>
      <c r="AL60" s="319" t="s">
        <v>522</v>
      </c>
      <c r="AM60" s="320">
        <v>1012050</v>
      </c>
      <c r="AN60" s="321">
        <v>78012</v>
      </c>
      <c r="AO60" s="322">
        <v>49.8</v>
      </c>
      <c r="AP60" s="323">
        <v>55816</v>
      </c>
      <c r="AQ60" s="324">
        <v>6.8</v>
      </c>
      <c r="AR60" s="325">
        <v>43</v>
      </c>
    </row>
    <row r="61" spans="1:44">
      <c r="A61" s="247"/>
      <c r="AK61" s="303" t="s">
        <v>527</v>
      </c>
      <c r="AL61" s="326"/>
      <c r="AM61" s="312">
        <v>1417269</v>
      </c>
      <c r="AN61" s="313">
        <v>104459</v>
      </c>
      <c r="AO61" s="314">
        <v>0.9</v>
      </c>
      <c r="AP61" s="315">
        <v>93179</v>
      </c>
      <c r="AQ61" s="327">
        <v>1.2</v>
      </c>
      <c r="AR61" s="317">
        <v>-0.3</v>
      </c>
    </row>
    <row r="62" spans="1:44">
      <c r="A62" s="247"/>
      <c r="AK62" s="318"/>
      <c r="AL62" s="319" t="s">
        <v>522</v>
      </c>
      <c r="AM62" s="320">
        <v>756274</v>
      </c>
      <c r="AN62" s="321">
        <v>55808</v>
      </c>
      <c r="AO62" s="322">
        <v>5.4</v>
      </c>
      <c r="AP62" s="323">
        <v>50215</v>
      </c>
      <c r="AQ62" s="324">
        <v>3</v>
      </c>
      <c r="AR62" s="325">
        <v>2.4</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5gke73cIpadK+DXXUkZ63NkLYT4CMU72//SjLAh35fiXprr+VMHbJopgR7DsBCWPbIr8r2v7KuA/MH/tfFkfiA==" saltValue="7Lfs8sLHepa8WwaQxoDF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479</v>
      </c>
    </row>
    <row r="121" spans="125:125" ht="13.5" hidden="1" customHeight="1">
      <c r="DU121" s="241"/>
    </row>
  </sheetData>
  <sheetProtection algorithmName="SHA-512" hashValue="6aN1qopjFSKncPskMngK3AEAaaSOIWe+Cym4Aeo02rSGNbhccMla99mMnrK/TeMUBFQ8MhOUcjUtlrOoFB8KQA==" saltValue="+JdVqubxJbR4ockfMKQ7O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479</v>
      </c>
    </row>
  </sheetData>
  <sheetProtection algorithmName="SHA-512" hashValue="lQ86m7stS3muM+8Av2LbnYfHoG5EgmPeYKv5q9zi+tLm8demSjS7u00v94RdW6NAzWVHaVXEyHGdGidye79pGQ==" saltValue="1iGAR1xuE5mjldW2Hn6pE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30" t="s">
        <v>3</v>
      </c>
      <c r="D47" s="1130"/>
      <c r="E47" s="1131"/>
      <c r="F47" s="11">
        <v>20.82</v>
      </c>
      <c r="G47" s="12">
        <v>26.07</v>
      </c>
      <c r="H47" s="12">
        <v>31.53</v>
      </c>
      <c r="I47" s="12">
        <v>28.91</v>
      </c>
      <c r="J47" s="13">
        <v>31.59</v>
      </c>
    </row>
    <row r="48" spans="2:10" ht="57.75" customHeight="1">
      <c r="B48" s="14"/>
      <c r="C48" s="1132" t="s">
        <v>4</v>
      </c>
      <c r="D48" s="1132"/>
      <c r="E48" s="1133"/>
      <c r="F48" s="15">
        <v>5.07</v>
      </c>
      <c r="G48" s="16">
        <v>7.53</v>
      </c>
      <c r="H48" s="16">
        <v>7.33</v>
      </c>
      <c r="I48" s="16">
        <v>7.77</v>
      </c>
      <c r="J48" s="17">
        <v>5.83</v>
      </c>
    </row>
    <row r="49" spans="2:10" ht="57.75" customHeight="1" thickBot="1">
      <c r="B49" s="18"/>
      <c r="C49" s="1134" t="s">
        <v>5</v>
      </c>
      <c r="D49" s="1134"/>
      <c r="E49" s="1135"/>
      <c r="F49" s="19">
        <v>1.43</v>
      </c>
      <c r="G49" s="20">
        <v>9.51</v>
      </c>
      <c r="H49" s="20">
        <v>3.62</v>
      </c>
      <c r="I49" s="20" t="s">
        <v>534</v>
      </c>
      <c r="J49" s="21">
        <v>1.42</v>
      </c>
    </row>
    <row r="50" spans="2:10"/>
  </sheetData>
  <sheetProtection algorithmName="SHA-512" hashValue="gcQ7C5tL3ryVX9t+6HycIvbsHCtpc1y0QGwYASauR7JiB5gTVQNVt5OAehjUCjdD2FMMdBAOQVG0n8WJOPMk4g==" saltValue="eZvvUu4xW7fz6FiH3njZM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上野 晴也</cp:lastModifiedBy>
  <cp:lastPrinted>2026-03-09T01:59:48Z</cp:lastPrinted>
  <dcterms:created xsi:type="dcterms:W3CDTF">2026-02-23T09:54:10Z</dcterms:created>
  <dcterms:modified xsi:type="dcterms:W3CDTF">2026-03-18T04:21:18Z</dcterms:modified>
  <cp:category/>
</cp:coreProperties>
</file>