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89440F88-E6C6-42F2-8AD1-6B2977CB8CBC}" xr6:coauthVersionLast="36" xr6:coauthVersionMax="45"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C36" i="10"/>
  <c r="CO35" i="10"/>
  <c r="BE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BE34" i="10" l="1"/>
  <c r="BW34" i="10" s="1"/>
  <c r="BW35" i="10" s="1"/>
  <c r="BW36" i="10" s="1"/>
  <c r="BW37" i="10" s="1"/>
</calcChain>
</file>

<file path=xl/sharedStrings.xml><?xml version="1.0" encoding="utf-8"?>
<sst xmlns="http://schemas.openxmlformats.org/spreadsheetml/2006/main" count="1114" uniqueCount="574">
  <si>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</si>
  <si>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</si>
  <si>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</si>
  <si>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</si>
  <si>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</si>
  <si>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</si>
  <si>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</si>
  <si>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</si>
  <si>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</si>
  <si>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</si>
  <si>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</si>
  <si>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</si>
  <si>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</si>
  <si>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</si>
  <si>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</si>
  <si>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</si>
  <si>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</si>
  <si>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</si>
  <si>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</si>
  <si>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</si>
  <si>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</si>
  <si>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</si>
  <si>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</si>
  <si>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</si>
  <si>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</si>
  <si>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</si>
  <si>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</si>
  <si>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</si>
  <si>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</si>
  <si>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</si>
  <si>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</si>
  <si>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</si>
  <si>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</si>
  <si>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</si>
  <si>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</si>
  <si>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</si>
  <si>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</si>
  <si>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</si>
  <si>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</si>
  <si>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</si>
  <si>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</si>
  <si>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</si>
  <si>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</si>
  <si>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</si>
  <si>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</si>
  <si>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</si>
  <si>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</si>
  <si>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</si>
  <si>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</si>
  <si>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</si>
  <si>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</si>
  <si>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</si>
  <si>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</si>
  <si>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</si>
  <si>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</si>
  <si>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</si>
  <si>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</si>
  <si>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</si>
  <si>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</si>
  <si>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</si>
  <si>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</si>
  <si>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</si>
  <si>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</si>
  <si>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</si>
  <si>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</si>
  <si>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</si>
  <si>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</si>
  <si>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</si>
  <si>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</si>
  <si>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</si>
  <si>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</si>
  <si>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</si>
  <si>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</si>
  <si>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</si>
  <si>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</si>
  <si>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</si>
  <si>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</si>
  <si>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</si>
  <si>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</si>
  <si>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</si>
  <si>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</si>
  <si>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</si>
  <si>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</si>
  <si>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</si>
  <si>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</si>
  <si>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</si>
  <si>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</si>
  <si>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</si>
  <si>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</si>
  <si>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</si>
  <si>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</si>
  <si>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</si>
  <si>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</si>
  <si>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</si>
  <si>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</si>
  <si>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</si>
  <si>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</si>
  <si>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</si>
  <si>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</si>
  <si>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</si>
  <si>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</si>
  <si>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</si>
  <si>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</si>
  <si>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</si>
  <si>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</si>
  <si>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</si>
  <si>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</si>
  <si>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</si>
  <si>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</si>
  <si>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</si>
  <si>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</si>
  <si>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</si>
  <si>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</si>
  <si>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</si>
  <si>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</si>
  <si>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</si>
  <si>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</si>
  <si>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</si>
  <si>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</si>
  <si>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</si>
  <si>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</si>
  <si>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</si>
  <si>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</si>
  <si>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</si>
  <si>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</si>
  <si>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</si>
  <si>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</si>
  <si>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</si>
  <si>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</si>
  <si>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</si>
  <si>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</si>
  <si>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</si>
  <si>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</si>
  <si>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</si>
  <si>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</si>
  <si>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</si>
  <si>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</si>
  <si>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</si>
  <si>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</si>
  <si>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</si>
  <si>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</si>
  <si>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</si>
  <si>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</si>
  <si>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</si>
  <si>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</si>
  <si>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</si>
  <si>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</si>
  <si>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</si>
  <si>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</si>
  <si>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</si>
  <si>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</si>
  <si>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</si>
  <si>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</si>
  <si>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</si>
  <si>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</si>
  <si>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</si>
  <si>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</si>
  <si>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</si>
  <si>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</si>
  <si>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</si>
  <si>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</si>
  <si>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</si>
  <si>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</si>
  <si>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</si>
  <si>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</si>
  <si>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</si>
  <si>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</si>
  <si>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</si>
  <si>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</si>
  <si>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</si>
  <si>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</si>
  <si>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</si>
  <si>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</si>
  <si>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</si>
  <si>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</si>
  <si>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</si>
  <si>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</si>
  <si>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</si>
  <si>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</si>
  <si>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</si>
  <si>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</si>
  <si>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</si>
  <si>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</si>
  <si>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</si>
  <si>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</si>
  <si>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</si>
  <si>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</si>
  <si>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</si>
  <si>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</si>
  <si>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</si>
  <si>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</si>
  <si>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</si>
  <si>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</si>
  <si>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</si>
  <si>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</si>
  <si>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</si>
  <si>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</si>
  <si>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</si>
  <si>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</si>
  <si>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</si>
  <si>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</si>
  <si>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</si>
  <si>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</si>
  <si>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鹿児島県屋久島町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</si>
  <si>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</si>
  <si>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</si>
  <si>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</si>
  <si>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</si>
  <si>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</si>
  <si>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</si>
  <si>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</si>
  <si>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</si>
  <si>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</si>
  <si>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</si>
  <si>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</si>
  <si>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</si>
  <si>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</si>
  <si>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</si>
  <si>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</si>
  <si>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</si>
  <si>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</si>
  <si>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</si>
  <si>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</si>
  <si>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</si>
  <si>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</si>
  <si>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</si>
  <si>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</si>
  <si>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</si>
  <si>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</si>
  <si>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</si>
  <si>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</si>
  <si>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</si>
  <si>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</si>
  <si>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</si>
  <si>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</si>
  <si>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</si>
  <si>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</si>
  <si>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</si>
  <si>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</si>
  <si>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</si>
  <si>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</si>
  <si>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</si>
  <si>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</si>
  <si>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</si>
  <si>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</si>
  <si>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</si>
  <si>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</si>
  <si>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</si>
  <si>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</si>
  <si>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</si>
  <si>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</si>
  <si>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</si>
  <si>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</si>
  <si>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</si>
  <si>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</si>
  <si>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</si>
  <si>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</si>
  <si>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</si>
  <si>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</si>
  <si>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</si>
  <si>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</si>
  <si>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</si>
  <si>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</si>
  <si>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</si>
  <si>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</si>
  <si>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</si>
  <si>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</si>
  <si>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</si>
  <si>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</si>
  <si>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</si>
  <si>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</si>
  <si>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</si>
  <si>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</si>
  <si>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</si>
  <si>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</si>
  <si>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</si>
  <si>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</si>
  <si>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</si>
  <si>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</si>
  <si>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</si>
  <si>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</si>
  <si>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</si>
  <si>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</si>
  <si>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</si>
  <si>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</si>
  <si>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</si>
  <si>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</si>
  <si>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</si>
  <si>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</si>
  <si>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</si>
  <si>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</si>
  <si>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</si>
  <si>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</si>
  <si>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</si>
  <si>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</si>
  <si>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</si>
  <si>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</si>
  <si>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</si>
  <si>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</si>
  <si>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</si>
  <si>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</si>
  <si>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</si>
  <si>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</si>
  <si>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</si>
  <si>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</si>
  <si>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</si>
  <si>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</si>
  <si>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</si>
  <si>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</si>
  <si>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</si>
  <si>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</si>
  <si>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</si>
  <si>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</si>
  <si>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</si>
  <si>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</si>
  <si>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</si>
  <si>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</si>
  <si>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</si>
  <si>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</si>
  <si>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</si>
  <si>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</si>
  <si>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</si>
  <si>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</si>
  <si>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</si>
  <si>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</si>
  <si>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</si>
  <si>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</si>
  <si>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</si>
  <si>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</si>
  <si>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</si>
  <si>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</si>
  <si>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</si>
  <si>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</si>
  <si>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</si>
  <si>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</si>
  <si>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</si>
  <si>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</si>
  <si>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</si>
  <si>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</si>
  <si>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</si>
  <si>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</si>
  <si>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</si>
  <si>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</si>
  <si>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</si>
  <si>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</si>
  <si>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</si>
  <si>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</si>
  <si>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</si>
  <si>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</si>
  <si>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</si>
  <si>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</si>
  <si>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</si>
  <si>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</si>
  <si>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</si>
  <si>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鹿児島県屋久島町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</si>
  <si>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</si>
  <si>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</si>
  <si>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</si>
  <si>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</si>
  <si>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</si>
  <si>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</si>
  <si>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</si>
  <si>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</si>
  <si>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</si>
  <si>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</si>
  <si>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</si>
  <si>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</si>
  <si>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</si>
  <si>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</si>
  <si>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</si>
  <si>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</si>
  <si>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</si>
  <si>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</si>
  <si>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</si>
  <si>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</si>
  <si>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</si>
  <si>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</si>
  <si>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</si>
  <si>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</si>
  <si>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</si>
  <si>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</si>
  <si>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</si>
  <si>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</si>
  <si>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</si>
  <si>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</si>
  <si>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</si>
  <si>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</si>
  <si>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</si>
  <si>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</si>
  <si>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</si>
  <si>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</si>
  <si>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</si>
  <si>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屋久島町上水道事業特別会計</t>
    <phoneticPr fontId="5"/>
  </si>
  <si>
    <t>法適用企業</t>
    <phoneticPr fontId="5"/>
  </si>
  <si>
    <t>屋久島町農業集落排水事業特別会計</t>
    <phoneticPr fontId="5"/>
  </si>
  <si>
    <t>屋久島町船舶事業特別会計</t>
    <phoneticPr fontId="5"/>
  </si>
  <si>
    <t>屋久島町簡易水道事業特別会計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</si>
  <si>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</si>
  <si>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</si>
  <si>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</si>
  <si>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</si>
  <si>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</si>
  <si>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</si>
  <si>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</si>
  <si>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</si>
  <si>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</si>
  <si>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</si>
  <si>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</si>
  <si>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</si>
  <si>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</si>
  <si>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</si>
  <si>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</si>
  <si>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</si>
  <si>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</si>
  <si>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</si>
  <si>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</si>
  <si>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</si>
  <si>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</si>
  <si>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</si>
  <si>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</si>
  <si>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</si>
  <si>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</si>
  <si>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</si>
  <si>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</si>
  <si>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</si>
  <si>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</si>
  <si>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</si>
  <si>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</si>
  <si>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</si>
  <si>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</si>
  <si>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</si>
  <si>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</si>
  <si>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</si>
  <si>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</si>
  <si>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</si>
  <si>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</si>
  <si>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</si>
  <si>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</si>
  <si>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</si>
  <si>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</si>
  <si>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</si>
  <si>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</si>
  <si>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</si>
  <si>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</si>
  <si>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</si>
  <si>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</si>
  <si>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</si>
  <si>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</si>
  <si>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</si>
  <si>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</si>
  <si>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</si>
  <si>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</si>
  <si>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</si>
  <si>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</si>
  <si>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</si>
  <si>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</si>
  <si>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</si>
  <si>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</si>
  <si>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</si>
  <si>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</si>
  <si>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</si>
  <si>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</si>
  <si>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</si>
  <si>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</si>
  <si>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</si>
  <si>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</si>
  <si>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</si>
  <si>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</si>
  <si>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</si>
  <si>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</si>
  <si>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</si>
  <si>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</si>
  <si>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</si>
  <si>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</si>
  <si>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</si>
  <si>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</si>
  <si>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</si>
  <si>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</si>
  <si>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</si>
  <si>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</si>
  <si>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</si>
  <si>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</si>
  <si>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</si>
  <si>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</si>
  <si>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</si>
  <si>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</si>
  <si>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</si>
  <si>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</si>
  <si>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</si>
  <si>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</si>
  <si>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</si>
  <si>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</si>
  <si>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</si>
  <si>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</si>
  <si>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</si>
  <si>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</si>
  <si>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</si>
  <si>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</si>
  <si>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</si>
  <si>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</si>
  <si>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</si>
  <si>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</si>
  <si>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</si>
  <si>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</si>
  <si>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</si>
  <si>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</si>
  <si>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</si>
  <si>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</si>
  <si>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</si>
  <si>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</si>
  <si>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</si>
  <si>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</si>
  <si>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</si>
  <si>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</si>
  <si>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</si>
  <si>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</si>
  <si>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</si>
  <si>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</si>
  <si>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</si>
  <si>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</si>
  <si>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</si>
  <si>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</si>
  <si>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</si>
  <si>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</si>
  <si>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</si>
  <si>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</si>
  <si>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</si>
  <si>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</si>
  <si>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</si>
  <si>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</si>
  <si>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</si>
  <si>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</si>
  <si>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</si>
  <si>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0.03</t>
  </si>
  <si>
    <t>▲ 3.45</t>
  </si>
  <si>
    <t>一般会計</t>
  </si>
  <si>
    <t>屋久島町介護保険事業特別会計</t>
  </si>
  <si>
    <t>屋久島町国民健康保険事業特別会計</t>
  </si>
  <si>
    <t>屋久島町上水道事業特別会計</t>
  </si>
  <si>
    <t>屋久島町船舶事業特別会計</t>
  </si>
  <si>
    <t>屋久島町農業集落排水事業特別会計</t>
  </si>
  <si>
    <t>屋久島町診療所事業特別会計</t>
  </si>
  <si>
    <t>屋久島町後期高齢者医療事業特別会計</t>
  </si>
  <si>
    <t>その他会計（赤字）</t>
  </si>
  <si>
    <t>▲ 0.17</t>
  </si>
  <si>
    <t>その他会計（黒字）</t>
  </si>
  <si>
    <t>R01</t>
    <phoneticPr fontId="5"/>
  </si>
  <si>
    <t>R02</t>
    <phoneticPr fontId="5"/>
  </si>
  <si>
    <t>R03</t>
    <phoneticPr fontId="5"/>
  </si>
  <si>
    <t>R04</t>
    <phoneticPr fontId="5"/>
  </si>
  <si>
    <t>R05</t>
    <phoneticPr fontId="5"/>
  </si>
  <si>
    <t>-</t>
    <phoneticPr fontId="2"/>
  </si>
  <si>
    <t>-</t>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</si>
  <si>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20">
      <t>イッパンカイケイ</t>
    </rPh>
    <phoneticPr fontId="2"/>
  </si>
  <si>
    <t>鹿児島県後期高齢者医療広域連合 後期高齢者医療特別会計</t>
    <rPh sb="0" eb="4">
      <t>カゴシマケン</t>
    </rPh>
    <rPh sb="4" eb="6">
      <t>コウキ</t>
    </rPh>
    <rPh sb="6" eb="9">
      <t>コウレイシャ</t>
    </rPh>
    <rPh sb="9" eb="11">
      <t>イリョウ</t>
    </rPh>
    <rPh sb="11" eb="15">
      <t>コウイキレンゴウ</t>
    </rPh>
    <rPh sb="16" eb="18">
      <t>コウキ</t>
    </rPh>
    <rPh sb="18" eb="21">
      <t>コウレイシャ</t>
    </rPh>
    <rPh sb="21" eb="23">
      <t>イリョウ</t>
    </rPh>
    <rPh sb="23" eb="27">
      <t>トクベツカイケイ</t>
    </rPh>
    <phoneticPr fontId="2"/>
  </si>
  <si>
    <t>鹿児島県市町村総合事務組合 一般会計</t>
    <rPh sb="0" eb="4">
      <t>カゴシマケン</t>
    </rPh>
    <rPh sb="4" eb="7">
      <t>シチョウソン</t>
    </rPh>
    <rPh sb="7" eb="9">
      <t>ソウゴウ</t>
    </rPh>
    <rPh sb="9" eb="13">
      <t>ジムクミアイ</t>
    </rPh>
    <rPh sb="14" eb="18">
      <t>イッパンカイケイ</t>
    </rPh>
    <phoneticPr fontId="2"/>
  </si>
  <si>
    <t>熊毛地区消防組合 一般会計</t>
    <rPh sb="0" eb="4">
      <t>クマゲチク</t>
    </rPh>
    <rPh sb="4" eb="8">
      <t>ショウボウクミアイ</t>
    </rPh>
    <rPh sb="9" eb="13">
      <t>イッパンカイケイ</t>
    </rPh>
    <phoneticPr fontId="2"/>
  </si>
  <si>
    <t>屋久島町公共施設整備基金</t>
  </si>
  <si>
    <t>屋久島町だいすき基金</t>
  </si>
  <si>
    <t>屋久島町旧支所周辺にぎわい創出事業基金</t>
  </si>
  <si>
    <t>屋久島町未来につなぐ森林づくり基金</t>
  </si>
  <si>
    <t>屋久島町岩崎育英奨学基金</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</si>
  <si>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</si>
  <si>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</si>
  <si>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</si>
  <si>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</si>
  <si>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</si>
  <si>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</si>
  <si>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依然として高い状況にあるものの減少傾向が続いており、将来負担比率については令和３年度から「0.0」となっている。これらは平成19年10月の合併から取り組んできた財政健全化の効果が現れてきたものと考えられる。しかし、今後は令和元年５月に開庁した本庁舎の元利償還による公債費の増加や、ごみ処理施設の整備等による地方債発行額の増加、さらには、基金の取崩しなどによる数値の上昇が予測されることから、これまで以上に長期的視点に立った公債費の適正化等に取り組んでいく必要がある。</t>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</si>
  <si>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</si>
  <si>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</si>
  <si>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</si>
  <si>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平成19年10月の合併から取り組んできた事業の厳選による地方債の発行抑制や基金への積立てなどの効果によって年々減少傾向にあり、令和３年度から「0.0」となっている。一方で、有形固定資産減価償却率は令和３年度は減少したが、令和４年度から増加に転じ、類似団体平均との差も拡大している状況にある。今後も町民生活に支障を来すことのないよう配慮しながら、公共施設個別計画に基づき老朽施設の除却や集約化・複合化を進め有形固定資産減価償却率の低減に努めていきたい。</t>
    <rPh sb="190" eb="191">
      <t>モト</t>
    </rPh>
    <rPh sb="193" eb="195">
      <t>ロウキュウ</t>
    </rPh>
    <rPh sb="195" eb="197">
      <t>シセツ</t>
    </rPh>
    <rPh sb="198" eb="200">
      <t>ジョキャク</t>
    </rPh>
    <rPh sb="201" eb="204">
      <t>シュウヤクカ</t>
    </rPh>
    <rPh sb="205" eb="208">
      <t>フクゴウカ</t>
    </rPh>
    <rPh sb="209" eb="210">
      <t>スス</t>
    </rPh>
    <rPh sb="211" eb="213">
      <t>ユウケイ</t>
    </rPh>
    <rPh sb="213" eb="217">
      <t>コテイシサン</t>
    </rPh>
    <rPh sb="217" eb="222">
      <t>ゲンカショウキャクリツ</t>
    </rPh>
    <rPh sb="223" eb="225">
      <t>テイゲン</t>
    </rPh>
    <rPh sb="226" eb="227">
      <t>ツト</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</si>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</sst>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02EEE2F-05FD-4DDE-90F2-F933EDA9D46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87E0-4CC2-B517-9ED28DC6FF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145459</c:v>
                </c:pt>
                <c:pt idx="1">
                  <c:v>101420</c:v>
                </c:pt>
                <c:pt idx="2">
                  <c:v>100117</c:v>
                </c:pt>
                <c:pt idx="3">
                  <c:v>241061</c:v>
                </c:pt>
                <c:pt idx="4">
                  <c:v>159815</c:v>
                </c:pt>
              </c:numCache>
            </c:numRef>
          </c:val>
          <c:smooth val="0"/>
          <c:extLst>
            <c:ext xmlns:c16="http://schemas.microsoft.com/office/drawing/2014/chart" uri="{C3380CC4-5D6E-409C-BE32-E72D297353CC}">
              <c16:uniqueId val="{00000001-87E0-4CC2-B517-9ED28DC6FF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5.87</c:v>
                </c:pt>
                <c:pt idx="1">
                  <c:v>5.26</c:v>
                </c:pt>
                <c:pt idx="2">
                  <c:v>3.59</c:v>
                </c:pt>
                <c:pt idx="3">
                  <c:v>5.52</c:v>
                </c:pt>
                <c:pt idx="4">
                  <c:v>7.51</c:v>
                </c:pt>
              </c:numCache>
            </c:numRef>
          </c:val>
          <c:extLst>
            <c:ext xmlns:c16="http://schemas.microsoft.com/office/drawing/2014/chart" uri="{C3380CC4-5D6E-409C-BE32-E72D297353CC}">
              <c16:uniqueId val="{00000000-4D34-428C-B613-B61F790F7E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37.86</c:v>
                </c:pt>
                <c:pt idx="1">
                  <c:v>40.619999999999997</c:v>
                </c:pt>
                <c:pt idx="2">
                  <c:v>36.44</c:v>
                </c:pt>
                <c:pt idx="3">
                  <c:v>36.700000000000003</c:v>
                </c:pt>
                <c:pt idx="4">
                  <c:v>36.56</c:v>
                </c:pt>
              </c:numCache>
            </c:numRef>
          </c:val>
          <c:extLst>
            <c:ext xmlns:c16="http://schemas.microsoft.com/office/drawing/2014/chart" uri="{C3380CC4-5D6E-409C-BE32-E72D297353CC}">
              <c16:uniqueId val="{00000001-4D34-428C-B613-B61F790F7E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-0.03</c:v>
                </c:pt>
                <c:pt idx="1">
                  <c:v>3.04</c:v>
                </c:pt>
                <c:pt idx="2">
                  <c:v>-3.45</c:v>
                </c:pt>
                <c:pt idx="3">
                  <c:v>1.35</c:v>
                </c:pt>
                <c:pt idx="4">
                  <c:v>1.72</c:v>
                </c:pt>
              </c:numCache>
            </c:numRef>
          </c:val>
          <c:smooth val="0"/>
          <c:extLst>
            <c:ext xmlns:c16="http://schemas.microsoft.com/office/drawing/2014/chart" uri="{C3380CC4-5D6E-409C-BE32-E72D297353CC}">
              <c16:uniqueId val="{00000002-4D34-428C-B613-B61F790F7E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3DE-48EA-B624-F259C1C371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0.17</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DE-48EA-B624-F259C1C371AC}"/>
            </c:ext>
          </c:extLst>
        </c:ser>
        <c:ser>
          <c:idx val="2"/>
          <c:order val="2"/>
          <c:tx>
            <c:strRef>
              <c:f>データシート!$A$29</c:f>
              <c:strCache>
                <c:ptCount val="1"/>
                <c:pt idx="0">
                  <c:v>屋久島町後期高齢者医療事業特別会計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3DE-48EA-B624-F259C1C371AC}"/>
            </c:ext>
          </c:extLst>
        </c:ser>
        <c:ser>
          <c:idx val="3"/>
          <c:order val="3"/>
          <c:tx>
            <c:strRef>
              <c:f>データシート!$A$30</c:f>
              <c:strCache>
                <c:ptCount val="1"/>
                <c:pt idx="0">
                  <c:v>屋久島町診療所事業特別会計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3DE-48EA-B624-F259C1C371AC}"/>
            </c:ext>
          </c:extLst>
        </c:ser>
        <c:ser>
          <c:idx val="4"/>
          <c:order val="4"/>
          <c:tx>
            <c:strRef>
              <c:f>データシート!$A$31</c:f>
              <c:strCache>
                <c:ptCount val="1"/>
                <c:pt idx="0">
                  <c:v>屋久島町農業集落排水事業特別会計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0.03</c:v>
                </c:pt>
                <c:pt idx="3">
                  <c:v>#N/A</c:v>
                </c:pt>
                <c:pt idx="4">
                  <c:v>#N/A</c:v>
                </c:pt>
                <c:pt idx="5">
                  <c:v>0.04</c:v>
                </c:pt>
                <c:pt idx="6">
                  <c:v>#N/A</c:v>
                </c:pt>
                <c:pt idx="7">
                  <c:v>0.05</c:v>
                </c:pt>
                <c:pt idx="8">
                  <c:v>#N/A</c:v>
                </c:pt>
                <c:pt idx="9">
                  <c:v>0.06</c:v>
                </c:pt>
              </c:numCache>
            </c:numRef>
          </c:val>
          <c:extLst>
            <c:ext xmlns:c16="http://schemas.microsoft.com/office/drawing/2014/chart" uri="{C3380CC4-5D6E-409C-BE32-E72D297353CC}">
              <c16:uniqueId val="{00000004-23DE-48EA-B624-F259C1C371AC}"/>
            </c:ext>
          </c:extLst>
        </c:ser>
        <c:ser>
          <c:idx val="5"/>
          <c:order val="5"/>
          <c:tx>
            <c:strRef>
              <c:f>データシート!$A$32</c:f>
              <c:strCache>
                <c:ptCount val="1"/>
                <c:pt idx="0">
                  <c:v>屋久島町船舶事業特別会計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1.33</c:v>
                </c:pt>
                <c:pt idx="4">
                  <c:v>#N/A</c:v>
                </c:pt>
                <c:pt idx="5">
                  <c:v>0.2</c:v>
                </c:pt>
                <c:pt idx="6">
                  <c:v>#N/A</c:v>
                </c:pt>
                <c:pt idx="7">
                  <c:v>0</c:v>
                </c:pt>
                <c:pt idx="8">
                  <c:v>#N/A</c:v>
                </c:pt>
                <c:pt idx="9">
                  <c:v>7.0000000000000007E-2</c:v>
                </c:pt>
              </c:numCache>
            </c:numRef>
          </c:val>
          <c:extLst>
            <c:ext xmlns:c16="http://schemas.microsoft.com/office/drawing/2014/chart" uri="{C3380CC4-5D6E-409C-BE32-E72D297353CC}">
              <c16:uniqueId val="{00000005-23DE-48EA-B624-F259C1C371AC}"/>
            </c:ext>
          </c:extLst>
        </c:ser>
        <c:ser>
          <c:idx val="6"/>
          <c:order val="6"/>
          <c:tx>
            <c:strRef>
              <c:f>データシート!$A$33</c:f>
              <c:strCache>
                <c:ptCount val="1"/>
                <c:pt idx="0">
                  <c:v>屋久島町上水道事業特別会計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c:v>
                </c:pt>
                <c:pt idx="4">
                  <c:v>#N/A</c:v>
                </c:pt>
                <c:pt idx="5">
                  <c:v>0.06</c:v>
                </c:pt>
                <c:pt idx="6">
                  <c:v>#N/A</c:v>
                </c:pt>
                <c:pt idx="7">
                  <c:v>0.28000000000000003</c:v>
                </c:pt>
                <c:pt idx="8">
                  <c:v>#N/A</c:v>
                </c:pt>
                <c:pt idx="9">
                  <c:v>0.53</c:v>
                </c:pt>
              </c:numCache>
            </c:numRef>
          </c:val>
          <c:extLst>
            <c:ext xmlns:c16="http://schemas.microsoft.com/office/drawing/2014/chart" uri="{C3380CC4-5D6E-409C-BE32-E72D297353CC}">
              <c16:uniqueId val="{00000006-23DE-48EA-B624-F259C1C371AC}"/>
            </c:ext>
          </c:extLst>
        </c:ser>
        <c:ser>
          <c:idx val="7"/>
          <c:order val="7"/>
          <c:tx>
            <c:strRef>
              <c:f>データシート!$A$34</c:f>
              <c:strCache>
                <c:ptCount val="1"/>
                <c:pt idx="0">
                  <c:v>屋久島町国民健康保険事業特別会計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0.37</c:v>
                </c:pt>
                <c:pt idx="2">
                  <c:v>#N/A</c:v>
                </c:pt>
                <c:pt idx="3">
                  <c:v>0.38</c:v>
                </c:pt>
                <c:pt idx="4">
                  <c:v>#N/A</c:v>
                </c:pt>
                <c:pt idx="5">
                  <c:v>0.4</c:v>
                </c:pt>
                <c:pt idx="6">
                  <c:v>#N/A</c:v>
                </c:pt>
                <c:pt idx="7">
                  <c:v>0.39</c:v>
                </c:pt>
                <c:pt idx="8">
                  <c:v>#N/A</c:v>
                </c:pt>
                <c:pt idx="9">
                  <c:v>0.63</c:v>
                </c:pt>
              </c:numCache>
            </c:numRef>
          </c:val>
          <c:extLst>
            <c:ext xmlns:c16="http://schemas.microsoft.com/office/drawing/2014/chart" uri="{C3380CC4-5D6E-409C-BE32-E72D297353CC}">
              <c16:uniqueId val="{00000007-23DE-48EA-B624-F259C1C371AC}"/>
            </c:ext>
          </c:extLst>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0.65</c:v>
                </c:pt>
                <c:pt idx="2">
                  <c:v>#N/A</c:v>
                </c:pt>
                <c:pt idx="3">
                  <c:v>0.95</c:v>
                </c:pt>
                <c:pt idx="4">
                  <c:v>#N/A</c:v>
                </c:pt>
                <c:pt idx="5">
                  <c:v>0.84</c:v>
                </c:pt>
                <c:pt idx="6">
                  <c:v>#N/A</c:v>
                </c:pt>
                <c:pt idx="7">
                  <c:v>1.27</c:v>
                </c:pt>
                <c:pt idx="8">
                  <c:v>#N/A</c:v>
                </c:pt>
                <c:pt idx="9">
                  <c:v>1.72</c:v>
                </c:pt>
              </c:numCache>
            </c:numRef>
          </c:val>
          <c:extLst>
            <c:ext xmlns:c16="http://schemas.microsoft.com/office/drawing/2014/chart" uri="{C3380CC4-5D6E-409C-BE32-E72D297353CC}">
              <c16:uniqueId val="{00000008-23DE-48EA-B624-F259C1C371A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5.86</c:v>
                </c:pt>
                <c:pt idx="2">
                  <c:v>#N/A</c:v>
                </c:pt>
                <c:pt idx="3">
                  <c:v>5.26</c:v>
                </c:pt>
                <c:pt idx="4">
                  <c:v>#N/A</c:v>
                </c:pt>
                <c:pt idx="5">
                  <c:v>3.59</c:v>
                </c:pt>
                <c:pt idx="6">
                  <c:v>#N/A</c:v>
                </c:pt>
                <c:pt idx="7">
                  <c:v>5.51</c:v>
                </c:pt>
                <c:pt idx="8">
                  <c:v>#N/A</c:v>
                </c:pt>
                <c:pt idx="9">
                  <c:v>7.51</c:v>
                </c:pt>
              </c:numCache>
            </c:numRef>
          </c:val>
          <c:extLst>
            <c:ext xmlns:c16="http://schemas.microsoft.com/office/drawing/2014/chart" uri="{C3380CC4-5D6E-409C-BE32-E72D297353CC}">
              <c16:uniqueId val="{00000009-23DE-48EA-B624-F259C1C371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1016</c:v>
                </c:pt>
                <c:pt idx="5">
                  <c:v>979</c:v>
                </c:pt>
                <c:pt idx="8">
                  <c:v>958</c:v>
                </c:pt>
                <c:pt idx="11">
                  <c:v>973</c:v>
                </c:pt>
                <c:pt idx="14">
                  <c:v>933</c:v>
                </c:pt>
              </c:numCache>
            </c:numRef>
          </c:val>
          <c:extLst>
            <c:ext xmlns:c16="http://schemas.microsoft.com/office/drawing/2014/chart" uri="{C3380CC4-5D6E-409C-BE32-E72D297353CC}">
              <c16:uniqueId val="{00000000-7C48-4B37-9AD0-15E1F7ECE1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48-4B37-9AD0-15E1F7ECE1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79</c:v>
                </c:pt>
                <c:pt idx="3">
                  <c:v>36</c:v>
                </c:pt>
                <c:pt idx="6">
                  <c:v>30</c:v>
                </c:pt>
                <c:pt idx="9">
                  <c:v>25</c:v>
                </c:pt>
                <c:pt idx="12">
                  <c:v>20</c:v>
                </c:pt>
              </c:numCache>
            </c:numRef>
          </c:val>
          <c:extLst>
            <c:ext xmlns:c16="http://schemas.microsoft.com/office/drawing/2014/chart" uri="{C3380CC4-5D6E-409C-BE32-E72D297353CC}">
              <c16:uniqueId val="{00000002-7C48-4B37-9AD0-15E1F7ECE1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48-4B37-9AD0-15E1F7ECE1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143</c:v>
                </c:pt>
                <c:pt idx="3">
                  <c:v>188</c:v>
                </c:pt>
                <c:pt idx="6">
                  <c:v>175</c:v>
                </c:pt>
                <c:pt idx="9">
                  <c:v>199</c:v>
                </c:pt>
                <c:pt idx="12">
                  <c:v>207</c:v>
                </c:pt>
              </c:numCache>
            </c:numRef>
          </c:val>
          <c:extLst>
            <c:ext xmlns:c16="http://schemas.microsoft.com/office/drawing/2014/chart" uri="{C3380CC4-5D6E-409C-BE32-E72D297353CC}">
              <c16:uniqueId val="{00000004-7C48-4B37-9AD0-15E1F7ECE1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48-4B37-9AD0-15E1F7ECE1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48-4B37-9AD0-15E1F7ECE1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1533</c:v>
                </c:pt>
                <c:pt idx="3">
                  <c:v>1322</c:v>
                </c:pt>
                <c:pt idx="6">
                  <c:v>1251</c:v>
                </c:pt>
                <c:pt idx="9">
                  <c:v>1309</c:v>
                </c:pt>
                <c:pt idx="12">
                  <c:v>1263</c:v>
                </c:pt>
              </c:numCache>
            </c:numRef>
          </c:val>
          <c:extLst>
            <c:ext xmlns:c16="http://schemas.microsoft.com/office/drawing/2014/chart" uri="{C3380CC4-5D6E-409C-BE32-E72D297353CC}">
              <c16:uniqueId val="{00000007-7C48-4B37-9AD0-15E1F7ECE1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739</c:v>
                </c:pt>
                <c:pt idx="2">
                  <c:v>#N/A</c:v>
                </c:pt>
                <c:pt idx="3">
                  <c:v>#N/A</c:v>
                </c:pt>
                <c:pt idx="4">
                  <c:v>567</c:v>
                </c:pt>
                <c:pt idx="5">
                  <c:v>#N/A</c:v>
                </c:pt>
                <c:pt idx="6">
                  <c:v>#N/A</c:v>
                </c:pt>
                <c:pt idx="7">
                  <c:v>498</c:v>
                </c:pt>
                <c:pt idx="8">
                  <c:v>#N/A</c:v>
                </c:pt>
                <c:pt idx="9">
                  <c:v>#N/A</c:v>
                </c:pt>
                <c:pt idx="10">
                  <c:v>560</c:v>
                </c:pt>
                <c:pt idx="11">
                  <c:v>#N/A</c:v>
                </c:pt>
                <c:pt idx="12">
                  <c:v>#N/A</c:v>
                </c:pt>
                <c:pt idx="13">
                  <c:v>557</c:v>
                </c:pt>
                <c:pt idx="14">
                  <c:v>#N/A</c:v>
                </c:pt>
              </c:numCache>
            </c:numRef>
          </c:val>
          <c:smooth val="0"/>
          <c:extLst>
            <c:ext xmlns:c16="http://schemas.microsoft.com/office/drawing/2014/chart" uri="{C3380CC4-5D6E-409C-BE32-E72D297353CC}">
              <c16:uniqueId val="{00000008-7C48-4B37-9AD0-15E1F7ECE1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9109</c:v>
                </c:pt>
                <c:pt idx="5">
                  <c:v>8990</c:v>
                </c:pt>
                <c:pt idx="8">
                  <c:v>9129</c:v>
                </c:pt>
                <c:pt idx="11">
                  <c:v>8784</c:v>
                </c:pt>
                <c:pt idx="14">
                  <c:v>8738</c:v>
                </c:pt>
              </c:numCache>
            </c:numRef>
          </c:val>
          <c:extLst>
            <c:ext xmlns:c16="http://schemas.microsoft.com/office/drawing/2014/chart" uri="{C3380CC4-5D6E-409C-BE32-E72D297353CC}">
              <c16:uniqueId val="{00000000-8FCD-4C7A-AF75-388BD73039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249</c:v>
                </c:pt>
                <c:pt idx="5">
                  <c:v>181</c:v>
                </c:pt>
                <c:pt idx="8">
                  <c:v>123</c:v>
                </c:pt>
                <c:pt idx="11">
                  <c:v>76</c:v>
                </c:pt>
                <c:pt idx="14">
                  <c:v>38</c:v>
                </c:pt>
              </c:numCache>
            </c:numRef>
          </c:val>
          <c:extLst>
            <c:ext xmlns:c16="http://schemas.microsoft.com/office/drawing/2014/chart" uri="{C3380CC4-5D6E-409C-BE32-E72D297353CC}">
              <c16:uniqueId val="{00000001-8FCD-4C7A-AF75-388BD73039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4053</c:v>
                </c:pt>
                <c:pt idx="5">
                  <c:v>4435</c:v>
                </c:pt>
                <c:pt idx="8">
                  <c:v>5017</c:v>
                </c:pt>
                <c:pt idx="11">
                  <c:v>5837</c:v>
                </c:pt>
                <c:pt idx="14">
                  <c:v>5958</c:v>
                </c:pt>
              </c:numCache>
            </c:numRef>
          </c:val>
          <c:extLst>
            <c:ext xmlns:c16="http://schemas.microsoft.com/office/drawing/2014/chart" uri="{C3380CC4-5D6E-409C-BE32-E72D297353CC}">
              <c16:uniqueId val="{00000002-8FCD-4C7A-AF75-388BD73039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CD-4C7A-AF75-388BD73039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CD-4C7A-AF75-388BD73039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8FCD-4C7A-AF75-388BD73039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544</c:v>
                </c:pt>
                <c:pt idx="3">
                  <c:v>534</c:v>
                </c:pt>
                <c:pt idx="6">
                  <c:v>522</c:v>
                </c:pt>
                <c:pt idx="9">
                  <c:v>462</c:v>
                </c:pt>
                <c:pt idx="12">
                  <c:v>480</c:v>
                </c:pt>
              </c:numCache>
            </c:numRef>
          </c:val>
          <c:extLst>
            <c:ext xmlns:c16="http://schemas.microsoft.com/office/drawing/2014/chart" uri="{C3380CC4-5D6E-409C-BE32-E72D297353CC}">
              <c16:uniqueId val="{00000006-8FCD-4C7A-AF75-388BD73039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FCD-4C7A-AF75-388BD73039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1558</c:v>
                </c:pt>
                <c:pt idx="3">
                  <c:v>1637</c:v>
                </c:pt>
                <c:pt idx="6">
                  <c:v>1570</c:v>
                </c:pt>
                <c:pt idx="9">
                  <c:v>1584</c:v>
                </c:pt>
                <c:pt idx="12">
                  <c:v>1495</c:v>
                </c:pt>
              </c:numCache>
            </c:numRef>
          </c:val>
          <c:extLst>
            <c:ext xmlns:c16="http://schemas.microsoft.com/office/drawing/2014/chart" uri="{C3380CC4-5D6E-409C-BE32-E72D297353CC}">
              <c16:uniqueId val="{00000008-8FCD-4C7A-AF75-388BD73039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147</c:v>
                </c:pt>
                <c:pt idx="3">
                  <c:v>111</c:v>
                </c:pt>
                <c:pt idx="6">
                  <c:v>81</c:v>
                </c:pt>
                <c:pt idx="9">
                  <c:v>57</c:v>
                </c:pt>
                <c:pt idx="12">
                  <c:v>36</c:v>
                </c:pt>
              </c:numCache>
            </c:numRef>
          </c:val>
          <c:extLst>
            <c:ext xmlns:c16="http://schemas.microsoft.com/office/drawing/2014/chart" uri="{C3380CC4-5D6E-409C-BE32-E72D297353CC}">
              <c16:uniqueId val="{00000009-8FCD-4C7A-AF75-388BD73039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12118</c:v>
                </c:pt>
                <c:pt idx="3">
                  <c:v>11761</c:v>
                </c:pt>
                <c:pt idx="6">
                  <c:v>11788</c:v>
                </c:pt>
                <c:pt idx="9">
                  <c:v>11496</c:v>
                </c:pt>
                <c:pt idx="12">
                  <c:v>11410</c:v>
                </c:pt>
              </c:numCache>
            </c:numRef>
          </c:val>
          <c:extLst>
            <c:ext xmlns:c16="http://schemas.microsoft.com/office/drawing/2014/chart" uri="{C3380CC4-5D6E-409C-BE32-E72D297353CC}">
              <c16:uniqueId val="{0000000A-8FCD-4C7A-AF75-388BD73039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957</c:v>
                </c:pt>
                <c:pt idx="2">
                  <c:v>#N/A</c:v>
                </c:pt>
                <c:pt idx="3">
                  <c:v>#N/A</c:v>
                </c:pt>
                <c:pt idx="4">
                  <c:v>438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FCD-4C7A-AF75-388BD73039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2335</c:v>
                </c:pt>
                <c:pt idx="1">
                  <c:v>2303</c:v>
                </c:pt>
                <c:pt idx="2">
                  <c:v>2287</c:v>
                </c:pt>
              </c:numCache>
            </c:numRef>
          </c:val>
          <c:extLst>
            <c:ext xmlns:c16="http://schemas.microsoft.com/office/drawing/2014/chart" uri="{C3380CC4-5D6E-409C-BE32-E72D297353CC}">
              <c16:uniqueId val="{00000000-D100-4152-AE7B-0BF8D891FC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375</c:v>
                </c:pt>
                <c:pt idx="1">
                  <c:v>375</c:v>
                </c:pt>
                <c:pt idx="2">
                  <c:v>401</c:v>
                </c:pt>
              </c:numCache>
            </c:numRef>
          </c:val>
          <c:extLst>
            <c:ext xmlns:c16="http://schemas.microsoft.com/office/drawing/2014/chart" uri="{C3380CC4-5D6E-409C-BE32-E72D297353CC}">
              <c16:uniqueId val="{00000001-D100-4152-AE7B-0BF8D891FC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2207</c:v>
                </c:pt>
                <c:pt idx="1">
                  <c:v>2836</c:v>
                </c:pt>
                <c:pt idx="2">
                  <c:v>2901</c:v>
                </c:pt>
              </c:numCache>
            </c:numRef>
          </c:val>
          <c:extLst>
            <c:ext xmlns:c16="http://schemas.microsoft.com/office/drawing/2014/chart" uri="{C3380CC4-5D6E-409C-BE32-E72D297353CC}">
              <c16:uniqueId val="{00000002-D100-4152-AE7B-0BF8D891FC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{69840F83-5091-4CA9-8218-D3C15124F516}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899-4808-886A-B2EE823811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{476E5D65-587E-47D2-BE61-B87310E00E97}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99-4808-886A-B2EE823811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{F6911CBC-80A1-4064-8E96-F2AFD01CC0A2}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99-4808-886A-B2EE823811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{FD8409D0-155D-4C76-91B5-9F2E0CA8A5A8}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99-4808-886A-B2EE823811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{FEEAC255-C2F1-4D7A-A22F-DFE4D820FC78}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99-4808-886A-B2EE8238118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{BB04F892-1584-4352-9AB6-3C4B81D37ECF}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899-4808-886A-B2EE823811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{B0B5C03A-D447-4A3D-B4A9-810EFE41B14F}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899-4808-886A-B2EE823811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{4B3F4138-A910-4E6B-80A4-3EC669DA923D}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899-4808-886A-B2EE823811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{8C9B9453-219B-43B1-BB60-95252CB57432}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899-4808-886A-B2EE823811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67.400000000000006</c:v>
                </c:pt>
                <c:pt idx="8">
                  <c:v>69.2</c:v>
                </c:pt>
                <c:pt idx="16">
                  <c:v>68.2</c:v>
                </c:pt>
                <c:pt idx="24">
                  <c:v>68.900000000000006</c:v>
                </c:pt>
                <c:pt idx="32">
                  <c:v>73.3</c:v>
                </c:pt>
              </c:numCache>
            </c:numRef>
          </c:xVal>
          <c:yVal>
            <c:numRef>
              <c:f>公会計指標分析・財政指標組合せ分析表!$BP$51:$DC$51</c:f>
              <c:numCache>
                <c:formatCode>#,##0.0;"▲ "#,##0.0</c:formatCode>
                <c:ptCount val="40"/>
                <c:pt idx="0">
                  <c:v>19.2</c:v>
                </c:pt>
                <c:pt idx="8">
                  <c:v>8.5</c:v>
                </c:pt>
              </c:numCache>
            </c:numRef>
          </c:yVal>
          <c:smooth val="0"/>
          <c:extLst>
            <c:ext xmlns:c16="http://schemas.microsoft.com/office/drawing/2014/chart" uri="{C3380CC4-5D6E-409C-BE32-E72D297353CC}">
              <c16:uniqueId val="{00000009-9899-4808-886A-B2EE823811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{389BF86D-4D52-4C2F-9FD7-73C336D3991E}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899-4808-886A-B2EE823811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{54411391-2101-4621-AD7C-D02FB36BB2C0}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99-4808-886A-B2EE823811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{BC9FBD2A-9238-41E6-BC10-928039805347}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99-4808-886A-B2EE823811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{E6BF8234-6503-455C-A416-5F468CB9C70C}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99-4808-886A-B2EE823811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{62C8A291-01E4-4DBC-8978-1486B6DA00DB}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99-4808-886A-B2EE8238118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{A521017A-7162-4768-8588-C3ABCCE4CB82}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899-4808-886A-B2EE823811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{BBE8265C-D174-4A29-AF44-F79C555780E5}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899-4808-886A-B2EE823811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{7DF81F6B-DD8A-4F12-A790-3465273245F2}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899-4808-886A-B2EE823811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{C025D059-B002-4E30-A7C2-57C8E64DF418}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899-4808-886A-B2EE823811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9899-4808-886A-B2EE82381180}"/>
            </c:ext>
          </c:extLst>
        </c:ser>
        <c:dLbls>
          <c:showLegendKey val="0"/>
          <c:showVal val="1"/>
          <c:showCatName val="0"/>
          <c:showSerName val="0"/>
          <c:showPercent val="0"/>
          <c:showBubbleSize val="0"/>
        </c:dLbls>
        <c:axId val="46179840"/>
        <c:axId val="46181760"/>
      </c:scatterChart>
      <c:valAx>
        <c:axId val="46179840"/>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{200813FA-AA3D-49F2-A1BD-46EE8AD7DE4E}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145-4760-A083-9DA8D86413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{5E6218DB-7250-46A4-9D73-39CD2B84DC53}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45-4760-A083-9DA8D86413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{57630EBF-DE33-42E3-985E-FB6EAD709E76}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45-4760-A083-9DA8D86413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{C9E8D354-BED1-4C60-BB4D-830735434024}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45-4760-A083-9DA8D86413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{4FFF3E8B-D3D0-4BB0-A82C-F6E3814A6651}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45-4760-A083-9DA8D864130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{F6EEAD5F-9229-4023-9951-1EF5D7DEA93B}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145-4760-A083-9DA8D864130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{434848D8-5A5D-4829-B7A5-1488EB68AC58}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145-4760-A083-9DA8D864130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{D5B01BF5-3EDE-41FC-B92C-8A9F7012D26C}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145-4760-A083-9DA8D864130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{2C3CCB2D-7FE0-4E76-9098-92414A48CA45}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145-4760-A083-9DA8D86413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13.1</c:v>
                </c:pt>
                <c:pt idx="16">
                  <c:v>11.6</c:v>
                </c:pt>
                <c:pt idx="24">
                  <c:v>10.199999999999999</c:v>
                </c:pt>
                <c:pt idx="32">
                  <c:v>10</c:v>
                </c:pt>
              </c:numCache>
            </c:numRef>
          </c:xVal>
          <c:yVal>
            <c:numRef>
              <c:f>公会計指標分析・財政指標組合せ分析表!$BP$73:$DC$73</c:f>
              <c:numCache>
                <c:formatCode>#,##0.0;"▲ "#,##0.0</c:formatCode>
                <c:ptCount val="40"/>
                <c:pt idx="0">
                  <c:v>19.2</c:v>
                </c:pt>
                <c:pt idx="8">
                  <c:v>8.5</c:v>
                </c:pt>
              </c:numCache>
            </c:numRef>
          </c:yVal>
          <c:smooth val="0"/>
          <c:extLst>
            <c:ext xmlns:c16="http://schemas.microsoft.com/office/drawing/2014/chart" uri="{C3380CC4-5D6E-409C-BE32-E72D297353CC}">
              <c16:uniqueId val="{00000009-D145-4760-A083-9DA8D86413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{A47C4D29-80C8-4C86-8848-95528ABE7C4E}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145-4760-A083-9DA8D86413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{80F9FFB1-5505-409B-9505-D0E7A112907E}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45-4760-A083-9DA8D86413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{F04974F3-48CC-4316-ACDA-D0ED1EC87E56}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45-4760-A083-9DA8D86413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{A7E5D0A0-2382-4C2D-AD34-40E8651EEFF8}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45-4760-A083-9DA8D86413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{6824A8A9-D415-4D30-9F80-3F427EA62958}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45-4760-A083-9DA8D864130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{C6F1D8FF-4D16-41DE-9764-09F1FD49F219}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145-4760-A083-9DA8D864130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{2ADCF6DA-511B-4649-BACC-5C7513A43837}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145-4760-A083-9DA8D8641303}"/>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{645CA63E-10C1-4AF7-8A0E-E07FC0D56A68}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145-4760-A083-9DA8D8641303}"/>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{2F6477A2-5DC3-47A1-8A46-2991E174DF71}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145-4760-A083-9DA8D86413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D145-4760-A083-9DA8D8641303}"/>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分子のうち比率を増加させる要因となる元利償還金及び公営企業債の元利償還金に対する繰入金について、元利償還金は平成</a:t>
          </a:r>
          <a:r>
            <a:rPr kumimoji="1" lang="en-US" altLang="ja-JP" sz="900" b="0" i="0" baseline="0">
              <a:solidFill>
                <a:schemeClr val="dk1"/>
              </a:solidFill>
              <a:effectLst/>
              <a:latin typeface="+mn-lt"/>
              <a:ea typeface="+mn-ea"/>
              <a:cs typeface="+mn-cs"/>
            </a:rPr>
            <a:t>22</a:t>
          </a:r>
          <a:r>
            <a:rPr kumimoji="1" lang="ja-JP" altLang="ja-JP" sz="900" b="0" i="0" baseline="0">
              <a:solidFill>
                <a:schemeClr val="dk1"/>
              </a:solidFill>
              <a:effectLst/>
              <a:latin typeface="+mn-lt"/>
              <a:ea typeface="+mn-ea"/>
              <a:cs typeface="+mn-cs"/>
            </a:rPr>
            <a:t>年度に公債費負担適正化計画を策定以降、新規地方債の発行抑制などに努めて年々減少傾向にある。しかし、公共施設の老朽化が顕著となっており、今後は</a:t>
          </a:r>
          <a:r>
            <a:rPr kumimoji="1" lang="ja-JP" altLang="en-US" sz="900" b="0" i="0" baseline="0">
              <a:solidFill>
                <a:schemeClr val="dk1"/>
              </a:solidFill>
              <a:effectLst/>
              <a:latin typeface="+mn-lt"/>
              <a:ea typeface="+mn-ea"/>
              <a:cs typeface="+mn-cs"/>
            </a:rPr>
            <a:t>公共施設の更新や</a:t>
          </a:r>
          <a:r>
            <a:rPr kumimoji="1" lang="ja-JP" altLang="ja-JP" sz="900" b="0" i="0" baseline="0">
              <a:solidFill>
                <a:schemeClr val="dk1"/>
              </a:solidFill>
              <a:effectLst/>
              <a:latin typeface="+mn-lt"/>
              <a:ea typeface="+mn-ea"/>
              <a:cs typeface="+mn-cs"/>
            </a:rPr>
            <a:t>大規模改修の実施による地方債発行増加による元利償還金の増加が見込まれている。また、公営企業債の元利償還金に対する繰入金については、公営企業における老朽施設の更新が進められていることから、当該経費にかかる繰入金が増加傾向にあり、今後も増加が予想される。</a:t>
          </a:r>
          <a:endParaRPr lang="ja-JP" altLang="ja-JP" sz="900">
            <a:effectLst/>
          </a:endParaRPr>
        </a:p>
        <a:p>
          <a:r>
            <a:rPr kumimoji="1" lang="ja-JP" altLang="ja-JP" sz="900" b="0" i="0" baseline="0">
              <a:solidFill>
                <a:schemeClr val="dk1"/>
              </a:solidFill>
              <a:effectLst/>
              <a:latin typeface="+mn-lt"/>
              <a:ea typeface="+mn-ea"/>
              <a:cs typeface="+mn-cs"/>
            </a:rPr>
            <a:t>　一方、分子のうち比率を減少させる要因となる算入公債費等については、特定財源となる公営住宅使用料</a:t>
          </a:r>
          <a:r>
            <a:rPr kumimoji="1" lang="ja-JP" altLang="en-US" sz="900" b="0" i="0" baseline="0">
              <a:solidFill>
                <a:schemeClr val="dk1"/>
              </a:solidFill>
              <a:effectLst/>
              <a:latin typeface="+mn-lt"/>
              <a:ea typeface="+mn-ea"/>
              <a:cs typeface="+mn-cs"/>
            </a:rPr>
            <a:t>や</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災害復旧費等に係る基準財政需要額などが大きく減少したため前年度より減少する結果となった。</a:t>
          </a:r>
          <a:endParaRPr lang="ja-JP" altLang="ja-JP" sz="900">
            <a:effectLst/>
          </a:endParaRPr>
        </a:p>
        <a:p>
          <a:r>
            <a:rPr kumimoji="1" lang="ja-JP" altLang="ja-JP" sz="900" b="0" i="0" baseline="0">
              <a:solidFill>
                <a:schemeClr val="dk1"/>
              </a:solidFill>
              <a:effectLst/>
              <a:latin typeface="+mn-lt"/>
              <a:ea typeface="+mn-ea"/>
              <a:cs typeface="+mn-cs"/>
            </a:rPr>
            <a:t>　実質公債費比率の分子は、その時々の情勢に応じた施策も影響し、年度間の増減が大きく捕捉は困難であるが、方針としては長期的視点に立った計画的な財政運営により、実質公債費比率の低減に努めていく。</a:t>
          </a:r>
          <a:endParaRPr lang="ja-JP" altLang="ja-JP" sz="9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b="0" i="0" baseline="0">
              <a:solidFill>
                <a:schemeClr val="dk1"/>
              </a:solidFill>
              <a:effectLst/>
              <a:latin typeface="+mn-lt"/>
              <a:ea typeface="+mn-ea"/>
              <a:cs typeface="+mn-cs"/>
            </a:rPr>
            <a:t>記入すべき積立てなし。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分子のうち比率を増加させる要因となる地方債残高については、平成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月の合併以降、財政健全化への取組みを強化しており、その効果もあって年々減少傾向にあ</a:t>
          </a:r>
          <a:r>
            <a:rPr kumimoji="1" lang="ja-JP" altLang="en-US" sz="900" b="0" i="0" baseline="0">
              <a:solidFill>
                <a:schemeClr val="dk1"/>
              </a:solidFill>
              <a:effectLst/>
              <a:latin typeface="+mn-lt"/>
              <a:ea typeface="+mn-ea"/>
              <a:cs typeface="+mn-cs"/>
            </a:rPr>
            <a:t>る。</a:t>
          </a:r>
          <a:r>
            <a:rPr kumimoji="1" lang="ja-JP" altLang="ja-JP" sz="900" b="0" i="0" baseline="0">
              <a:solidFill>
                <a:schemeClr val="dk1"/>
              </a:solidFill>
              <a:effectLst/>
              <a:latin typeface="+mn-lt"/>
              <a:ea typeface="+mn-ea"/>
              <a:cs typeface="+mn-cs"/>
            </a:rPr>
            <a:t>また、債務負担行為についても、平成７年度を始期とする約</a:t>
          </a:r>
          <a:r>
            <a:rPr kumimoji="1" lang="en-US" altLang="ja-JP" sz="900" b="0" i="0" baseline="0">
              <a:solidFill>
                <a:schemeClr val="dk1"/>
              </a:solidFill>
              <a:effectLst/>
              <a:latin typeface="+mn-lt"/>
              <a:ea typeface="+mn-ea"/>
              <a:cs typeface="+mn-cs"/>
            </a:rPr>
            <a:t>15</a:t>
          </a:r>
          <a:r>
            <a:rPr kumimoji="1" lang="ja-JP" altLang="ja-JP" sz="900" b="0" i="0" baseline="0">
              <a:solidFill>
                <a:schemeClr val="dk1"/>
              </a:solidFill>
              <a:effectLst/>
              <a:latin typeface="+mn-lt"/>
              <a:ea typeface="+mn-ea"/>
              <a:cs typeface="+mn-cs"/>
            </a:rPr>
            <a:t>億円の大規模基盤整備の終期が令和９年度までであることから減少を続けている。また、公営企業債等繰入見込額については、施設の老朽化による更新整備が計画されていることから</a:t>
          </a:r>
          <a:r>
            <a:rPr kumimoji="1" lang="ja-JP" altLang="en-US" sz="900" b="0" i="0" baseline="0">
              <a:solidFill>
                <a:schemeClr val="dk1"/>
              </a:solidFill>
              <a:effectLst/>
              <a:latin typeface="+mn-lt"/>
              <a:ea typeface="+mn-ea"/>
              <a:cs typeface="+mn-cs"/>
            </a:rPr>
            <a:t>高止まりの状態で推移することが</a:t>
          </a:r>
          <a:r>
            <a:rPr kumimoji="1" lang="ja-JP" altLang="ja-JP" sz="900" b="0" i="0" baseline="0">
              <a:solidFill>
                <a:schemeClr val="dk1"/>
              </a:solidFill>
              <a:effectLst/>
              <a:latin typeface="+mn-lt"/>
              <a:ea typeface="+mn-ea"/>
              <a:cs typeface="+mn-cs"/>
            </a:rPr>
            <a:t>見込まれる。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一方、比率を減少させる要因である充当可能基金については、歳入確保の努力と事業の厳選等による歳出削減に取組み、決算剰余金を中心に基金への積立てを行っていることから増加傾向にあ</a:t>
          </a:r>
          <a:r>
            <a:rPr kumimoji="1" lang="ja-JP" altLang="en-US" sz="900" b="0" i="0" baseline="0">
              <a:solidFill>
                <a:schemeClr val="dk1"/>
              </a:solidFill>
              <a:effectLst/>
              <a:latin typeface="+mn-lt"/>
              <a:ea typeface="+mn-ea"/>
              <a:cs typeface="+mn-cs"/>
            </a:rPr>
            <a:t>る。</a:t>
          </a:r>
          <a:r>
            <a:rPr kumimoji="1" lang="ja-JP" altLang="ja-JP" sz="900" b="0" i="0" baseline="0">
              <a:solidFill>
                <a:schemeClr val="dk1"/>
              </a:solidFill>
              <a:effectLst/>
              <a:latin typeface="+mn-lt"/>
              <a:ea typeface="+mn-ea"/>
              <a:cs typeface="+mn-cs"/>
            </a:rPr>
            <a:t>また、充当可能特定</a:t>
          </a:r>
          <a:r>
            <a:rPr kumimoji="1" lang="ja-JP" altLang="en-US" sz="900" b="0" i="0" baseline="0">
              <a:solidFill>
                <a:schemeClr val="dk1"/>
              </a:solidFill>
              <a:effectLst/>
              <a:latin typeface="+mn-lt"/>
              <a:ea typeface="+mn-ea"/>
              <a:cs typeface="+mn-cs"/>
            </a:rPr>
            <a:t>歳入</a:t>
          </a:r>
          <a:r>
            <a:rPr kumimoji="1" lang="ja-JP" altLang="ja-JP" sz="900" b="0" i="0" baseline="0">
              <a:solidFill>
                <a:schemeClr val="dk1"/>
              </a:solidFill>
              <a:effectLst/>
              <a:latin typeface="+mn-lt"/>
              <a:ea typeface="+mn-ea"/>
              <a:cs typeface="+mn-cs"/>
            </a:rPr>
            <a:t>については、公営住宅使用料が減少傾向に</a:t>
          </a:r>
          <a:r>
            <a:rPr kumimoji="1" lang="ja-JP" altLang="en-US" sz="900" b="0" i="0" baseline="0">
              <a:solidFill>
                <a:schemeClr val="dk1"/>
              </a:solidFill>
              <a:effectLst/>
              <a:latin typeface="+mn-lt"/>
              <a:ea typeface="+mn-ea"/>
              <a:cs typeface="+mn-cs"/>
            </a:rPr>
            <a:t>ある</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将来負担比率の分子は令和３年度からマイナスとなっているが、今後の状況としては、</a:t>
          </a:r>
          <a:r>
            <a:rPr kumimoji="1" lang="ja-JP" altLang="en-US" sz="900" b="0" i="0" baseline="0">
              <a:solidFill>
                <a:schemeClr val="dk1"/>
              </a:solidFill>
              <a:effectLst/>
              <a:latin typeface="+mn-lt"/>
              <a:ea typeface="+mn-ea"/>
              <a:cs typeface="+mn-cs"/>
            </a:rPr>
            <a:t>一般廃棄物</a:t>
          </a:r>
          <a:r>
            <a:rPr kumimoji="1" lang="ja-JP" altLang="ja-JP" sz="900" b="0" i="0" baseline="0">
              <a:solidFill>
                <a:schemeClr val="dk1"/>
              </a:solidFill>
              <a:effectLst/>
              <a:latin typeface="+mn-lt"/>
              <a:ea typeface="+mn-ea"/>
              <a:cs typeface="+mn-cs"/>
            </a:rPr>
            <a:t>処理施設整備やその後予定している多目的交流センター（仮称）整備などの大型事業、さらには老朽施設の大規模改修など多額の地方債発行が見込まれること</a:t>
          </a:r>
          <a:r>
            <a:rPr kumimoji="1" lang="ja-JP" altLang="en-US" sz="900" b="0" i="0" baseline="0">
              <a:solidFill>
                <a:schemeClr val="dk1"/>
              </a:solidFill>
              <a:effectLst/>
              <a:latin typeface="+mn-lt"/>
              <a:ea typeface="+mn-ea"/>
              <a:cs typeface="+mn-cs"/>
            </a:rPr>
            <a:t>から</a:t>
          </a:r>
          <a:r>
            <a:rPr kumimoji="1" lang="ja-JP" altLang="ja-JP" sz="900" b="0" i="0" baseline="0">
              <a:solidFill>
                <a:schemeClr val="dk1"/>
              </a:solidFill>
              <a:effectLst/>
              <a:latin typeface="+mn-lt"/>
              <a:ea typeface="+mn-ea"/>
              <a:cs typeface="+mn-cs"/>
            </a:rPr>
            <a:t>地方債残高</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増加</a:t>
          </a:r>
          <a:r>
            <a:rPr kumimoji="1" lang="ja-JP" altLang="en-US" sz="900" b="0" i="0" baseline="0">
              <a:solidFill>
                <a:schemeClr val="dk1"/>
              </a:solidFill>
              <a:effectLst/>
              <a:latin typeface="+mn-lt"/>
              <a:ea typeface="+mn-ea"/>
              <a:cs typeface="+mn-cs"/>
            </a:rPr>
            <a:t>する</a:t>
          </a:r>
          <a:r>
            <a:rPr kumimoji="1" lang="ja-JP" altLang="ja-JP" sz="900" b="0" i="0" baseline="0">
              <a:solidFill>
                <a:schemeClr val="dk1"/>
              </a:solidFill>
              <a:effectLst/>
              <a:latin typeface="+mn-lt"/>
              <a:ea typeface="+mn-ea"/>
              <a:cs typeface="+mn-cs"/>
            </a:rPr>
            <a:t>一方で、公共施設整備</a:t>
          </a:r>
          <a:r>
            <a:rPr kumimoji="1" lang="ja-JP" altLang="en-US" sz="900" b="0" i="0" baseline="0">
              <a:solidFill>
                <a:schemeClr val="dk1"/>
              </a:solidFill>
              <a:effectLst/>
              <a:latin typeface="+mn-lt"/>
              <a:ea typeface="+mn-ea"/>
              <a:cs typeface="+mn-cs"/>
            </a:rPr>
            <a:t>基金</a:t>
          </a:r>
          <a:r>
            <a:rPr kumimoji="1" lang="ja-JP" altLang="ja-JP" sz="900" b="0" i="0" baseline="0">
              <a:solidFill>
                <a:schemeClr val="dk1"/>
              </a:solidFill>
              <a:effectLst/>
              <a:latin typeface="+mn-lt"/>
              <a:ea typeface="+mn-ea"/>
              <a:cs typeface="+mn-cs"/>
            </a:rPr>
            <a:t>などの取崩しが予想されることから、分子の増加が予想される。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このような見通しを踏まえ、これまで同様に長期振興計画等の各種計画に基づいた長期的かつ計画的な視点での事業の厳選などによる財政健全化と町勢発展に向けた各種事業実施とのバランスを図りながら、町民が安全に安心して住み続けられるまちづくりに努めることとする。</a:t>
          </a:r>
          <a:endParaRPr lang="ja-JP" altLang="ja-JP" sz="9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鹿児島県屋久島町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00" b="0" i="0" baseline="0">
              <a:solidFill>
                <a:schemeClr val="dk1"/>
              </a:solidFill>
              <a:effectLst/>
              <a:latin typeface="+mn-lt"/>
              <a:ea typeface="+mn-ea"/>
              <a:cs typeface="+mn-cs"/>
            </a:rPr>
            <a:t>・令和</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年度末の基金残高は約</a:t>
          </a:r>
          <a:r>
            <a:rPr kumimoji="1" lang="en-US" altLang="ja-JP" sz="1000" b="0" i="0" baseline="0">
              <a:solidFill>
                <a:schemeClr val="dk1"/>
              </a:solidFill>
              <a:effectLst/>
              <a:latin typeface="+mn-lt"/>
              <a:ea typeface="+mn-ea"/>
              <a:cs typeface="+mn-cs"/>
            </a:rPr>
            <a:t>55.9</a:t>
          </a:r>
          <a:r>
            <a:rPr kumimoji="1" lang="ja-JP" altLang="ja-JP" sz="1000" b="0" i="0" baseline="0">
              <a:solidFill>
                <a:schemeClr val="dk1"/>
              </a:solidFill>
              <a:effectLst/>
              <a:latin typeface="+mn-lt"/>
              <a:ea typeface="+mn-ea"/>
              <a:cs typeface="+mn-cs"/>
            </a:rPr>
            <a:t>億円であり、前年度から約</a:t>
          </a:r>
          <a:r>
            <a:rPr kumimoji="1" lang="en-US" altLang="ja-JP" sz="1000" b="0" i="0" baseline="0">
              <a:solidFill>
                <a:schemeClr val="dk1"/>
              </a:solidFill>
              <a:effectLst/>
              <a:latin typeface="+mn-lt"/>
              <a:ea typeface="+mn-ea"/>
              <a:cs typeface="+mn-cs"/>
            </a:rPr>
            <a:t>0.8</a:t>
          </a:r>
          <a:r>
            <a:rPr kumimoji="1" lang="ja-JP" altLang="ja-JP" sz="1000" b="0" i="0" baseline="0">
              <a:solidFill>
                <a:schemeClr val="dk1"/>
              </a:solidFill>
              <a:effectLst/>
              <a:latin typeface="+mn-lt"/>
              <a:ea typeface="+mn-ea"/>
              <a:cs typeface="+mn-cs"/>
            </a:rPr>
            <a:t>億円の増となっている。これは、財政調整基金は約</a:t>
          </a:r>
          <a:r>
            <a:rPr kumimoji="1" lang="en-US" altLang="ja-JP" sz="1000" b="0" i="0" baseline="0">
              <a:solidFill>
                <a:schemeClr val="dk1"/>
              </a:solidFill>
              <a:effectLst/>
              <a:latin typeface="+mn-lt"/>
              <a:ea typeface="+mn-ea"/>
              <a:cs typeface="+mn-cs"/>
            </a:rPr>
            <a:t>0.2</a:t>
          </a:r>
          <a:r>
            <a:rPr kumimoji="1" lang="ja-JP" altLang="en-US" sz="1000" b="0" i="0" baseline="0">
              <a:solidFill>
                <a:schemeClr val="dk1"/>
              </a:solidFill>
              <a:effectLst/>
              <a:latin typeface="+mn-lt"/>
              <a:ea typeface="+mn-ea"/>
              <a:cs typeface="+mn-cs"/>
            </a:rPr>
            <a:t>億円</a:t>
          </a:r>
          <a:r>
            <a:rPr kumimoji="1" lang="ja-JP" altLang="ja-JP" sz="1000" b="0" i="0" baseline="0">
              <a:solidFill>
                <a:schemeClr val="dk1"/>
              </a:solidFill>
              <a:effectLst/>
              <a:latin typeface="+mn-lt"/>
              <a:ea typeface="+mn-ea"/>
              <a:cs typeface="+mn-cs"/>
            </a:rPr>
            <a:t>の減となったものの、</a:t>
          </a:r>
          <a:r>
            <a:rPr kumimoji="1" lang="ja-JP" altLang="en-US" sz="1000" b="0" i="0" baseline="0">
              <a:solidFill>
                <a:schemeClr val="dk1"/>
              </a:solidFill>
              <a:effectLst/>
              <a:latin typeface="+mn-lt"/>
              <a:ea typeface="+mn-ea"/>
              <a:cs typeface="+mn-cs"/>
            </a:rPr>
            <a:t>減債基金が約</a:t>
          </a:r>
          <a:r>
            <a:rPr kumimoji="1" lang="en-US" altLang="ja-JP" sz="1000" b="0" i="0" baseline="0">
              <a:solidFill>
                <a:schemeClr val="dk1"/>
              </a:solidFill>
              <a:effectLst/>
              <a:latin typeface="+mn-lt"/>
              <a:ea typeface="+mn-ea"/>
              <a:cs typeface="+mn-cs"/>
            </a:rPr>
            <a:t>0.3</a:t>
          </a:r>
          <a:r>
            <a:rPr kumimoji="1" lang="ja-JP" altLang="en-US" sz="1000" b="0" i="0" baseline="0">
              <a:solidFill>
                <a:schemeClr val="dk1"/>
              </a:solidFill>
              <a:effectLst/>
              <a:latin typeface="+mn-lt"/>
              <a:ea typeface="+mn-ea"/>
              <a:cs typeface="+mn-cs"/>
            </a:rPr>
            <a:t>億円、</a:t>
          </a:r>
          <a:r>
            <a:rPr kumimoji="1" lang="ja-JP" altLang="ja-JP" sz="1000" b="0" i="0" baseline="0">
              <a:solidFill>
                <a:schemeClr val="dk1"/>
              </a:solidFill>
              <a:effectLst/>
              <a:latin typeface="+mn-lt"/>
              <a:ea typeface="+mn-ea"/>
              <a:cs typeface="+mn-cs"/>
            </a:rPr>
            <a:t>だいすき基金</a:t>
          </a:r>
          <a:r>
            <a:rPr kumimoji="1" lang="ja-JP" altLang="en-US" sz="1000" b="0" i="0" baseline="0">
              <a:solidFill>
                <a:schemeClr val="dk1"/>
              </a:solidFill>
              <a:effectLst/>
              <a:latin typeface="+mn-lt"/>
              <a:ea typeface="+mn-ea"/>
              <a:cs typeface="+mn-cs"/>
            </a:rPr>
            <a:t>が</a:t>
          </a:r>
          <a:r>
            <a:rPr kumimoji="1" lang="ja-JP" altLang="ja-JP" sz="1000" b="0" i="0" baseline="0">
              <a:solidFill>
                <a:schemeClr val="dk1"/>
              </a:solidFill>
              <a:effectLst/>
              <a:latin typeface="+mn-lt"/>
              <a:ea typeface="+mn-ea"/>
              <a:cs typeface="+mn-cs"/>
            </a:rPr>
            <a:t>約</a:t>
          </a:r>
          <a:r>
            <a:rPr kumimoji="1" lang="en-US" altLang="ja-JP" sz="1000" b="0" i="0" baseline="0">
              <a:solidFill>
                <a:schemeClr val="dk1"/>
              </a:solidFill>
              <a:effectLst/>
              <a:latin typeface="+mn-lt"/>
              <a:ea typeface="+mn-ea"/>
              <a:cs typeface="+mn-cs"/>
            </a:rPr>
            <a:t>0.7</a:t>
          </a:r>
          <a:r>
            <a:rPr kumimoji="1" lang="ja-JP" altLang="en-US" sz="1000" b="0" i="0" baseline="0">
              <a:solidFill>
                <a:schemeClr val="dk1"/>
              </a:solidFill>
              <a:effectLst/>
              <a:latin typeface="+mn-lt"/>
              <a:ea typeface="+mn-ea"/>
              <a:cs typeface="+mn-cs"/>
            </a:rPr>
            <a:t>億円</a:t>
          </a:r>
          <a:r>
            <a:rPr kumimoji="1" lang="ja-JP" altLang="ja-JP" sz="1000" b="0" i="0" baseline="0">
              <a:solidFill>
                <a:schemeClr val="dk1"/>
              </a:solidFill>
              <a:effectLst/>
              <a:latin typeface="+mn-lt"/>
              <a:ea typeface="+mn-ea"/>
              <a:cs typeface="+mn-cs"/>
            </a:rPr>
            <a:t>増加したことが要因である。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・財政調整</a:t>
          </a:r>
          <a:r>
            <a:rPr kumimoji="1" lang="ja-JP" altLang="en-US" sz="1000" b="0" i="0" baseline="0">
              <a:solidFill>
                <a:schemeClr val="dk1"/>
              </a:solidFill>
              <a:effectLst/>
              <a:latin typeface="+mn-lt"/>
              <a:ea typeface="+mn-ea"/>
              <a:cs typeface="+mn-cs"/>
            </a:rPr>
            <a:t>基金</a:t>
          </a:r>
          <a:r>
            <a:rPr kumimoji="1" lang="ja-JP" altLang="ja-JP" sz="1000" b="0" i="0" baseline="0">
              <a:solidFill>
                <a:schemeClr val="dk1"/>
              </a:solidFill>
              <a:effectLst/>
              <a:latin typeface="+mn-lt"/>
              <a:ea typeface="+mn-ea"/>
              <a:cs typeface="+mn-cs"/>
            </a:rPr>
            <a:t>は、当初予算において</a:t>
          </a:r>
          <a:r>
            <a:rPr kumimoji="1" lang="en-US" altLang="ja-JP" sz="1000" b="0" i="0" baseline="0">
              <a:solidFill>
                <a:schemeClr val="dk1"/>
              </a:solidFill>
              <a:effectLst/>
              <a:latin typeface="+mn-lt"/>
              <a:ea typeface="+mn-ea"/>
              <a:cs typeface="+mn-cs"/>
            </a:rPr>
            <a:t>2.5</a:t>
          </a:r>
          <a:r>
            <a:rPr kumimoji="1" lang="ja-JP" altLang="ja-JP" sz="1000" b="0" i="0" baseline="0">
              <a:solidFill>
                <a:schemeClr val="dk1"/>
              </a:solidFill>
              <a:effectLst/>
              <a:latin typeface="+mn-lt"/>
              <a:ea typeface="+mn-ea"/>
              <a:cs typeface="+mn-cs"/>
            </a:rPr>
            <a:t>億円程度</a:t>
          </a:r>
          <a:r>
            <a:rPr kumimoji="1" lang="ja-JP" altLang="en-US" sz="1000" b="0" i="0" baseline="0">
              <a:solidFill>
                <a:schemeClr val="dk1"/>
              </a:solidFill>
              <a:effectLst/>
              <a:latin typeface="+mn-lt"/>
              <a:ea typeface="+mn-ea"/>
              <a:cs typeface="+mn-cs"/>
            </a:rPr>
            <a:t>を取崩して</a:t>
          </a:r>
          <a:r>
            <a:rPr kumimoji="1" lang="ja-JP" altLang="ja-JP" sz="1000" b="0" i="0" baseline="0">
              <a:solidFill>
                <a:schemeClr val="dk1"/>
              </a:solidFill>
              <a:effectLst/>
              <a:latin typeface="+mn-lt"/>
              <a:ea typeface="+mn-ea"/>
              <a:cs typeface="+mn-cs"/>
            </a:rPr>
            <a:t>の予算編成であったが、決算剰余金の積立て及び例年同様の歳入確保と事務事業の精査などの取組みにより、最終的に取崩額が積立金を</a:t>
          </a:r>
          <a:r>
            <a:rPr kumimoji="1" lang="ja-JP" altLang="en-US" sz="1000" b="0" i="0" baseline="0">
              <a:solidFill>
                <a:schemeClr val="dk1"/>
              </a:solidFill>
              <a:effectLst/>
              <a:latin typeface="+mn-lt"/>
              <a:ea typeface="+mn-ea"/>
              <a:cs typeface="+mn-cs"/>
            </a:rPr>
            <a:t>約</a:t>
          </a:r>
          <a:r>
            <a:rPr kumimoji="1" lang="en-US" altLang="ja-JP" sz="1000" b="0" i="0" baseline="0">
              <a:solidFill>
                <a:schemeClr val="dk1"/>
              </a:solidFill>
              <a:effectLst/>
              <a:latin typeface="+mn-lt"/>
              <a:ea typeface="+mn-ea"/>
              <a:cs typeface="+mn-cs"/>
            </a:rPr>
            <a:t>0.2</a:t>
          </a:r>
          <a:r>
            <a:rPr kumimoji="1" lang="ja-JP" altLang="en-US" sz="1000" b="0" i="0" baseline="0">
              <a:solidFill>
                <a:schemeClr val="dk1"/>
              </a:solidFill>
              <a:effectLst/>
              <a:latin typeface="+mn-lt"/>
              <a:ea typeface="+mn-ea"/>
              <a:cs typeface="+mn-cs"/>
            </a:rPr>
            <a:t>億円</a:t>
          </a:r>
          <a:r>
            <a:rPr kumimoji="1" lang="ja-JP" altLang="ja-JP" sz="1000" b="0" i="0" baseline="0">
              <a:solidFill>
                <a:schemeClr val="dk1"/>
              </a:solidFill>
              <a:effectLst/>
              <a:latin typeface="+mn-lt"/>
              <a:ea typeface="+mn-ea"/>
              <a:cs typeface="+mn-cs"/>
            </a:rPr>
            <a:t>程度上回ったことから減額となった。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・公共施設整備基金については、令和７年度稼働を目指す</a:t>
          </a:r>
          <a:r>
            <a:rPr kumimoji="1" lang="ja-JP" altLang="en-US" sz="1000" b="0" i="0" baseline="0">
              <a:solidFill>
                <a:schemeClr val="dk1"/>
              </a:solidFill>
              <a:effectLst/>
              <a:latin typeface="+mn-lt"/>
              <a:ea typeface="+mn-ea"/>
              <a:cs typeface="+mn-cs"/>
            </a:rPr>
            <a:t>一般廃棄物</a:t>
          </a:r>
          <a:r>
            <a:rPr kumimoji="1" lang="ja-JP" altLang="ja-JP" sz="1000" b="0" i="0" baseline="0">
              <a:solidFill>
                <a:schemeClr val="dk1"/>
              </a:solidFill>
              <a:effectLst/>
              <a:latin typeface="+mn-lt"/>
              <a:ea typeface="+mn-ea"/>
              <a:cs typeface="+mn-cs"/>
            </a:rPr>
            <a:t>処理施設整備</a:t>
          </a:r>
          <a:r>
            <a:rPr kumimoji="1" lang="ja-JP" altLang="en-US" sz="1000" b="0" i="0" baseline="0">
              <a:solidFill>
                <a:schemeClr val="dk1"/>
              </a:solidFill>
              <a:effectLst/>
              <a:latin typeface="+mn-lt"/>
              <a:ea typeface="+mn-ea"/>
              <a:cs typeface="+mn-cs"/>
            </a:rPr>
            <a:t>事業等の財源として約</a:t>
          </a:r>
          <a:r>
            <a:rPr kumimoji="1" lang="en-US" altLang="ja-JP" sz="1000" b="0" i="0" baseline="0">
              <a:solidFill>
                <a:schemeClr val="dk1"/>
              </a:solidFill>
              <a:effectLst/>
              <a:latin typeface="+mn-lt"/>
              <a:ea typeface="+mn-ea"/>
              <a:cs typeface="+mn-cs"/>
            </a:rPr>
            <a:t>3.3</a:t>
          </a:r>
          <a:r>
            <a:rPr kumimoji="1" lang="ja-JP" altLang="en-US" sz="1000" b="0" i="0" baseline="0">
              <a:solidFill>
                <a:schemeClr val="dk1"/>
              </a:solidFill>
              <a:effectLst/>
              <a:latin typeface="+mn-lt"/>
              <a:ea typeface="+mn-ea"/>
              <a:cs typeface="+mn-cs"/>
            </a:rPr>
            <a:t>億円の取崩しを行ったが</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今後の</a:t>
          </a:r>
          <a:r>
            <a:rPr kumimoji="1" lang="ja-JP" altLang="ja-JP" sz="1000" b="0" i="0" baseline="0">
              <a:solidFill>
                <a:schemeClr val="dk1"/>
              </a:solidFill>
              <a:effectLst/>
              <a:latin typeface="+mn-lt"/>
              <a:ea typeface="+mn-ea"/>
              <a:cs typeface="+mn-cs"/>
            </a:rPr>
            <a:t>老朽施設の大規模改修等に備えて</a:t>
          </a:r>
          <a:r>
            <a:rPr kumimoji="1" lang="ja-JP" altLang="en-US" sz="1000" b="0" i="0" baseline="0">
              <a:solidFill>
                <a:schemeClr val="dk1"/>
              </a:solidFill>
              <a:effectLst/>
              <a:latin typeface="+mn-lt"/>
              <a:ea typeface="+mn-ea"/>
              <a:cs typeface="+mn-cs"/>
            </a:rPr>
            <a:t>約</a:t>
          </a:r>
          <a:r>
            <a:rPr kumimoji="1" lang="en-US" altLang="ja-JP" sz="1000" b="0" i="0" baseline="0">
              <a:solidFill>
                <a:schemeClr val="dk1"/>
              </a:solidFill>
              <a:effectLst/>
              <a:latin typeface="+mn-lt"/>
              <a:ea typeface="+mn-ea"/>
              <a:cs typeface="+mn-cs"/>
            </a:rPr>
            <a:t>3.3</a:t>
          </a:r>
          <a:r>
            <a:rPr kumimoji="1" lang="ja-JP" altLang="en-US" sz="1000" b="0" i="0" baseline="0">
              <a:solidFill>
                <a:schemeClr val="dk1"/>
              </a:solidFill>
              <a:effectLst/>
              <a:latin typeface="+mn-lt"/>
              <a:ea typeface="+mn-ea"/>
              <a:cs typeface="+mn-cs"/>
            </a:rPr>
            <a:t>億円の積立てを行った事で前年度と同額となった</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・屋久島町だいすき基金は寄附金を財源としている。寄附金は堅調に推移しているところであ</a:t>
          </a:r>
          <a:r>
            <a:rPr kumimoji="1" lang="ja-JP" altLang="en-US" sz="1000" b="0" i="0" baseline="0">
              <a:solidFill>
                <a:schemeClr val="dk1"/>
              </a:solidFill>
              <a:effectLst/>
              <a:latin typeface="+mn-lt"/>
              <a:ea typeface="+mn-ea"/>
              <a:cs typeface="+mn-cs"/>
            </a:rPr>
            <a:t>るが</a:t>
          </a:r>
          <a:r>
            <a:rPr kumimoji="1" lang="ja-JP" altLang="ja-JP" sz="1000" b="0" i="0" baseline="0">
              <a:solidFill>
                <a:schemeClr val="dk1"/>
              </a:solidFill>
              <a:effectLst/>
              <a:latin typeface="+mn-lt"/>
              <a:ea typeface="+mn-ea"/>
              <a:cs typeface="+mn-cs"/>
            </a:rPr>
            <a:t>、各種事業への積極的な活用も図ったことから約</a:t>
          </a:r>
          <a:r>
            <a:rPr kumimoji="1" lang="en-US" altLang="ja-JP" sz="1000" b="0" i="0" baseline="0">
              <a:solidFill>
                <a:schemeClr val="dk1"/>
              </a:solidFill>
              <a:effectLst/>
              <a:latin typeface="+mn-lt"/>
              <a:ea typeface="+mn-ea"/>
              <a:cs typeface="+mn-cs"/>
            </a:rPr>
            <a:t>0.7</a:t>
          </a:r>
          <a:r>
            <a:rPr kumimoji="1" lang="ja-JP" altLang="en-US" sz="1000" b="0" i="0" baseline="0">
              <a:solidFill>
                <a:schemeClr val="dk1"/>
              </a:solidFill>
              <a:effectLst/>
              <a:latin typeface="+mn-lt"/>
              <a:ea typeface="+mn-ea"/>
              <a:cs typeface="+mn-cs"/>
            </a:rPr>
            <a:t>億</a:t>
          </a:r>
          <a:r>
            <a:rPr kumimoji="1" lang="ja-JP" altLang="ja-JP" sz="1000" b="0" i="0" baseline="0">
              <a:solidFill>
                <a:schemeClr val="dk1"/>
              </a:solidFill>
              <a:effectLst/>
              <a:latin typeface="+mn-lt"/>
              <a:ea typeface="+mn-ea"/>
              <a:cs typeface="+mn-cs"/>
            </a:rPr>
            <a:t>円の増加となった。</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baseline="0">
              <a:solidFill>
                <a:schemeClr val="dk1"/>
              </a:solidFill>
              <a:effectLst/>
              <a:latin typeface="+mn-lt"/>
              <a:ea typeface="+mn-ea"/>
              <a:cs typeface="+mn-cs"/>
            </a:rPr>
            <a:t>・基金総額は、平成</a:t>
          </a:r>
          <a:r>
            <a:rPr kumimoji="1" lang="en-US" altLang="ja-JP" sz="1000" b="0" i="0" baseline="0">
              <a:solidFill>
                <a:schemeClr val="dk1"/>
              </a:solidFill>
              <a:effectLst/>
              <a:latin typeface="+mn-lt"/>
              <a:ea typeface="+mn-ea"/>
              <a:cs typeface="+mn-cs"/>
            </a:rPr>
            <a:t>19</a:t>
          </a:r>
          <a:r>
            <a:rPr kumimoji="1" lang="ja-JP" altLang="ja-JP"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10</a:t>
          </a:r>
          <a:r>
            <a:rPr kumimoji="1" lang="ja-JP" altLang="ja-JP" sz="1000" b="0" i="0" baseline="0">
              <a:solidFill>
                <a:schemeClr val="dk1"/>
              </a:solidFill>
              <a:effectLst/>
              <a:latin typeface="+mn-lt"/>
              <a:ea typeface="+mn-ea"/>
              <a:cs typeface="+mn-cs"/>
            </a:rPr>
            <a:t>月の合併以降、財政健全化に向けての努力により年々増加している。令和</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年度決算では標準財政規模の</a:t>
          </a:r>
          <a:r>
            <a:rPr kumimoji="1" lang="en-US" altLang="ja-JP" sz="1000" b="0" i="0" baseline="0">
              <a:solidFill>
                <a:schemeClr val="dk1"/>
              </a:solidFill>
              <a:effectLst/>
              <a:latin typeface="+mn-lt"/>
              <a:ea typeface="+mn-ea"/>
              <a:cs typeface="+mn-cs"/>
            </a:rPr>
            <a:t>89.3</a:t>
          </a:r>
          <a:r>
            <a:rPr kumimoji="1" lang="ja-JP" altLang="ja-JP" sz="1000" b="0" i="0" baseline="0">
              <a:solidFill>
                <a:schemeClr val="dk1"/>
              </a:solidFill>
              <a:effectLst/>
              <a:latin typeface="+mn-lt"/>
              <a:ea typeface="+mn-ea"/>
              <a:cs typeface="+mn-cs"/>
            </a:rPr>
            <a:t>％となっている。財政調整基金は、その目的が年度間の財源の不均衡を調整するためのものであり、また、特定目的基金は定めた目的のために有効に活用されるべきものであることから、常に一定した住民サービスに心がけるとともに、それぞれの目的のために慎重かつ効果的な活用に努める必要がある。本町はこれまで財政健全化を最優先にして大規模な施設整備等を控えてきたこともあって施設の老朽化が進んでいる現状がある。複雑化かつ多様化が進んでいる住民ニーズ、さらには、時代に即応した施策の展開など、町民にとって住みやすく、さらには、次代を担う子供たちが夢や希望を持つことができるまちづくりに資するよう効果的な基金の活用を図っていくこととす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00" b="0" i="0" baseline="0">
              <a:solidFill>
                <a:schemeClr val="dk1"/>
              </a:solidFill>
              <a:effectLst/>
              <a:latin typeface="+mn-lt"/>
              <a:ea typeface="+mn-ea"/>
              <a:cs typeface="+mn-cs"/>
            </a:rPr>
            <a:t>・屋久島町公共施設整備基金：公共施設の新設や改修などに要する経費の財源に充てることを目的として設置。国県支出金や地方債では賄えない事業費の財源として活用。</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・屋久島町だいすき基金：本町へ寄附された「だいすき寄附金」（ふるさと納税）を適正に管理運用するために設置。環境保全対策や活性化に関する事業の財源として活用。</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・屋久島町旧支所周辺にぎわい創出事業基金：旧町の本庁舎（旧支所）取壊しに伴って閑散とする跡地周辺地域に新たなにぎわいを創出するための事業の財源として活用。　</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・屋久島町未来につなぐ森林づくり基金：</a:t>
          </a:r>
          <a:r>
            <a:rPr lang="ja-JP" altLang="ja-JP" sz="1000" b="0" i="0">
              <a:solidFill>
                <a:schemeClr val="dk1"/>
              </a:solidFill>
              <a:effectLst/>
              <a:latin typeface="+mn-lt"/>
              <a:ea typeface="+mn-ea"/>
              <a:cs typeface="+mn-cs"/>
            </a:rPr>
            <a:t>間伐や人材育成、担い手の確保、木材利用の促進や普及啓発等の森林整備及びその促進を図るための事業の財源として活用。</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・屋久島町岩崎育英奨学基金：</a:t>
          </a:r>
          <a:r>
            <a:rPr lang="ja-JP" altLang="ja-JP" sz="1000" b="0" i="0" baseline="0">
              <a:solidFill>
                <a:schemeClr val="dk1"/>
              </a:solidFill>
              <a:effectLst/>
              <a:latin typeface="+mn-lt"/>
              <a:ea typeface="+mn-ea"/>
              <a:cs typeface="+mn-cs"/>
            </a:rPr>
            <a:t>育英奨学資金としての貸与又は青少年研修費として運用する</a:t>
          </a:r>
          <a:r>
            <a:rPr kumimoji="1" lang="ja-JP" altLang="ja-JP" sz="1000" b="0" i="0" baseline="0">
              <a:solidFill>
                <a:schemeClr val="dk1"/>
              </a:solidFill>
              <a:effectLst/>
              <a:latin typeface="+mn-lt"/>
              <a:ea typeface="+mn-ea"/>
              <a:cs typeface="+mn-cs"/>
            </a:rPr>
            <a:t>事業の財源として活用。　</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00" b="0" i="0" baseline="0">
              <a:solidFill>
                <a:schemeClr val="dk1"/>
              </a:solidFill>
              <a:effectLst/>
              <a:latin typeface="+mn-lt"/>
              <a:ea typeface="+mn-ea"/>
              <a:cs typeface="+mn-cs"/>
            </a:rPr>
            <a:t>・屋久島町公共施設整備基金：公共施設改修等のための財源とし</a:t>
          </a:r>
          <a:r>
            <a:rPr kumimoji="1" lang="ja-JP" altLang="en-US" sz="1000" b="0" i="0" baseline="0">
              <a:solidFill>
                <a:schemeClr val="dk1"/>
              </a:solidFill>
              <a:effectLst/>
              <a:latin typeface="+mn-lt"/>
              <a:ea typeface="+mn-ea"/>
              <a:cs typeface="+mn-cs"/>
            </a:rPr>
            <a:t>ている</a:t>
          </a:r>
          <a:r>
            <a:rPr kumimoji="1" lang="ja-JP" altLang="ja-JP" sz="1000" b="0" i="0" baseline="0">
              <a:solidFill>
                <a:schemeClr val="dk1"/>
              </a:solidFill>
              <a:effectLst/>
              <a:latin typeface="+mn-lt"/>
              <a:ea typeface="+mn-ea"/>
              <a:cs typeface="+mn-cs"/>
            </a:rPr>
            <a:t>が、一般廃棄物処理施設整備事業等の財源として約</a:t>
          </a:r>
          <a:r>
            <a:rPr kumimoji="1" lang="en-US" altLang="ja-JP" sz="1000" b="0" i="0" baseline="0">
              <a:solidFill>
                <a:schemeClr val="dk1"/>
              </a:solidFill>
              <a:effectLst/>
              <a:latin typeface="+mn-lt"/>
              <a:ea typeface="+mn-ea"/>
              <a:cs typeface="+mn-cs"/>
            </a:rPr>
            <a:t>3.3</a:t>
          </a:r>
          <a:r>
            <a:rPr kumimoji="1" lang="ja-JP" altLang="ja-JP" sz="1000" b="0" i="0" baseline="0">
              <a:solidFill>
                <a:schemeClr val="dk1"/>
              </a:solidFill>
              <a:effectLst/>
              <a:latin typeface="+mn-lt"/>
              <a:ea typeface="+mn-ea"/>
              <a:cs typeface="+mn-cs"/>
            </a:rPr>
            <a:t>億円の取崩しを行ったが、今後の老朽施設の大規模改修等に備えて約</a:t>
          </a:r>
          <a:r>
            <a:rPr kumimoji="1" lang="en-US" altLang="ja-JP" sz="1000" b="0" i="0" baseline="0">
              <a:solidFill>
                <a:schemeClr val="dk1"/>
              </a:solidFill>
              <a:effectLst/>
              <a:latin typeface="+mn-lt"/>
              <a:ea typeface="+mn-ea"/>
              <a:cs typeface="+mn-cs"/>
            </a:rPr>
            <a:t>3.3</a:t>
          </a:r>
          <a:r>
            <a:rPr kumimoji="1" lang="ja-JP" altLang="ja-JP" sz="1000" b="0" i="0" baseline="0">
              <a:solidFill>
                <a:schemeClr val="dk1"/>
              </a:solidFill>
              <a:effectLst/>
              <a:latin typeface="+mn-lt"/>
              <a:ea typeface="+mn-ea"/>
              <a:cs typeface="+mn-cs"/>
            </a:rPr>
            <a:t>億円の積立てを行った事で前年度と同額</a:t>
          </a:r>
          <a:r>
            <a:rPr kumimoji="1" lang="ja-JP" altLang="en-US" sz="1000" b="0" i="0" baseline="0">
              <a:solidFill>
                <a:schemeClr val="dk1"/>
              </a:solidFill>
              <a:effectLst/>
              <a:latin typeface="+mn-lt"/>
              <a:ea typeface="+mn-ea"/>
              <a:cs typeface="+mn-cs"/>
            </a:rPr>
            <a:t>となった</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・屋久島町だいすき基金：基金活用事業の財源としたが、寄付金額が活用額を上回ったことから</a:t>
          </a:r>
          <a:r>
            <a:rPr kumimoji="1" lang="ja-JP" altLang="en-US" sz="1000" b="0" i="0" baseline="0">
              <a:solidFill>
                <a:schemeClr val="dk1"/>
              </a:solidFill>
              <a:effectLst/>
              <a:latin typeface="+mn-lt"/>
              <a:ea typeface="+mn-ea"/>
              <a:cs typeface="+mn-cs"/>
            </a:rPr>
            <a:t>増額となった</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・屋久島町旧支所周辺にぎわい創出事業基金：実施事業の検討段階であり活用までには至らなかったために預金利子のみ増額となった。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・屋久島町未来につなぐ森林づくり基金：基金活用事業の財源としたが、森林環境譲与税の額</a:t>
          </a:r>
          <a:r>
            <a:rPr kumimoji="1" lang="ja-JP" altLang="en-US" sz="1000" b="0" i="0" baseline="0">
              <a:solidFill>
                <a:schemeClr val="dk1"/>
              </a:solidFill>
              <a:effectLst/>
              <a:latin typeface="+mn-lt"/>
              <a:ea typeface="+mn-ea"/>
              <a:cs typeface="+mn-cs"/>
            </a:rPr>
            <a:t>を</a:t>
          </a:r>
          <a:r>
            <a:rPr kumimoji="1" lang="ja-JP" altLang="ja-JP" sz="1000" b="0" i="0" baseline="0">
              <a:solidFill>
                <a:schemeClr val="dk1"/>
              </a:solidFill>
              <a:effectLst/>
              <a:latin typeface="+mn-lt"/>
              <a:ea typeface="+mn-ea"/>
              <a:cs typeface="+mn-cs"/>
            </a:rPr>
            <a:t>活用額</a:t>
          </a:r>
          <a:r>
            <a:rPr kumimoji="1" lang="ja-JP" altLang="en-US" sz="1000" b="0" i="0" baseline="0">
              <a:solidFill>
                <a:schemeClr val="dk1"/>
              </a:solidFill>
              <a:effectLst/>
              <a:latin typeface="+mn-lt"/>
              <a:ea typeface="+mn-ea"/>
              <a:cs typeface="+mn-cs"/>
            </a:rPr>
            <a:t>が</a:t>
          </a:r>
          <a:r>
            <a:rPr kumimoji="1" lang="ja-JP" altLang="ja-JP" sz="1000" b="0" i="0" baseline="0">
              <a:solidFill>
                <a:schemeClr val="dk1"/>
              </a:solidFill>
              <a:effectLst/>
              <a:latin typeface="+mn-lt"/>
              <a:ea typeface="+mn-ea"/>
              <a:cs typeface="+mn-cs"/>
            </a:rPr>
            <a:t>上回ったことから</a:t>
          </a:r>
          <a:r>
            <a:rPr kumimoji="1" lang="ja-JP" altLang="en-US" sz="1000" b="0" i="0" baseline="0">
              <a:solidFill>
                <a:schemeClr val="dk1"/>
              </a:solidFill>
              <a:effectLst/>
              <a:latin typeface="+mn-lt"/>
              <a:ea typeface="+mn-ea"/>
              <a:cs typeface="+mn-cs"/>
            </a:rPr>
            <a:t>減額となった</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・屋久島町岩崎育英奨学基金：当基金の活用までには至らなかったために預金利子のみ増加。</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00" b="0" i="0" baseline="0">
              <a:solidFill>
                <a:schemeClr val="dk1"/>
              </a:solidFill>
              <a:effectLst/>
              <a:latin typeface="+mn-lt"/>
              <a:ea typeface="+mn-ea"/>
              <a:cs typeface="+mn-cs"/>
            </a:rPr>
            <a:t>・屋久島町公共施設整備基金：</a:t>
          </a:r>
          <a:r>
            <a:rPr kumimoji="1" lang="ja-JP" altLang="en-US" sz="1000" b="0" i="0" baseline="0">
              <a:solidFill>
                <a:schemeClr val="dk1"/>
              </a:solidFill>
              <a:effectLst/>
              <a:latin typeface="+mn-lt"/>
              <a:ea typeface="+mn-ea"/>
              <a:cs typeface="+mn-cs"/>
            </a:rPr>
            <a:t>一般廃棄物</a:t>
          </a:r>
          <a:r>
            <a:rPr kumimoji="1" lang="ja-JP" altLang="ja-JP" sz="1000" b="0" i="0" baseline="0">
              <a:solidFill>
                <a:schemeClr val="dk1"/>
              </a:solidFill>
              <a:effectLst/>
              <a:latin typeface="+mn-lt"/>
              <a:ea typeface="+mn-ea"/>
              <a:cs typeface="+mn-cs"/>
            </a:rPr>
            <a:t>処理施設整備事業、その後に予定する多目的交流センター</a:t>
          </a:r>
          <a:r>
            <a:rPr kumimoji="1" lang="en-US" altLang="ja-JP"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仮称</a:t>
          </a:r>
          <a:r>
            <a:rPr kumimoji="1" lang="en-US" altLang="ja-JP"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整備及び老朽施設等の整備、改修等に活用</a:t>
          </a:r>
          <a:r>
            <a:rPr kumimoji="1" lang="ja-JP" altLang="en-US" sz="1000" b="0" i="0" baseline="0">
              <a:solidFill>
                <a:schemeClr val="dk1"/>
              </a:solidFill>
              <a:effectLst/>
              <a:latin typeface="+mn-lt"/>
              <a:ea typeface="+mn-ea"/>
              <a:cs typeface="+mn-cs"/>
            </a:rPr>
            <a:t>を行う</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・屋久島町だいすき基金：全国から寄せられる好意に応えるべく、基金活用事業の積極的な拡大を図っていく。寄附金の額に応じて今後も活用を行う。</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・屋久島町旧支所周辺にぎわい創出事業基金：旧町本庁舎（旧支所）跡地周辺地域のにぎわい創出のため、充当すべき事業を実施する際の財源として活用</a:t>
          </a:r>
          <a:r>
            <a:rPr kumimoji="1" lang="ja-JP" altLang="en-US" sz="1000" b="0" i="0" baseline="0">
              <a:solidFill>
                <a:schemeClr val="dk1"/>
              </a:solidFill>
              <a:effectLst/>
              <a:latin typeface="+mn-lt"/>
              <a:ea typeface="+mn-ea"/>
              <a:cs typeface="+mn-cs"/>
            </a:rPr>
            <a:t>を行う</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・屋久島町未来につなぐ森林づくり基金：森林環境税の制度の趣旨に沿った森林の保護保全等に資する事業に積極的に活用</a:t>
          </a:r>
          <a:r>
            <a:rPr kumimoji="1" lang="ja-JP" altLang="en-US" sz="1000" b="0" i="0" baseline="0">
              <a:solidFill>
                <a:schemeClr val="dk1"/>
              </a:solidFill>
              <a:effectLst/>
              <a:latin typeface="+mn-lt"/>
              <a:ea typeface="+mn-ea"/>
              <a:cs typeface="+mn-cs"/>
            </a:rPr>
            <a:t>を行う</a:t>
          </a:r>
          <a:r>
            <a:rPr kumimoji="1" lang="ja-JP"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・岩崎育英奨学基金：基金充当すべき事業を実施する際の財源として活用</a:t>
          </a:r>
          <a:r>
            <a:rPr kumimoji="1" lang="ja-JP" altLang="en-US" sz="1000" b="0" i="0" baseline="0">
              <a:solidFill>
                <a:schemeClr val="dk1"/>
              </a:solidFill>
              <a:effectLst/>
              <a:latin typeface="+mn-lt"/>
              <a:ea typeface="+mn-ea"/>
              <a:cs typeface="+mn-cs"/>
            </a:rPr>
            <a:t>を行う</a:t>
          </a:r>
          <a:r>
            <a:rPr kumimoji="1" lang="ja-JP" altLang="ja-JP" sz="1000" b="0" i="0" baseline="0">
              <a:solidFill>
                <a:schemeClr val="dk1"/>
              </a:solidFill>
              <a:effectLst/>
              <a:latin typeface="+mn-lt"/>
              <a:ea typeface="+mn-ea"/>
              <a:cs typeface="+mn-cs"/>
            </a:rPr>
            <a:t>。</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00" b="0" i="0" baseline="0">
              <a:solidFill>
                <a:schemeClr val="dk1"/>
              </a:solidFill>
              <a:effectLst/>
              <a:latin typeface="+mn-lt"/>
              <a:ea typeface="+mn-ea"/>
              <a:cs typeface="+mn-cs"/>
            </a:rPr>
            <a:t>・令和</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年度末の基金残高は約</a:t>
          </a:r>
          <a:r>
            <a:rPr kumimoji="1" lang="en-US" altLang="ja-JP" sz="1000" b="0" i="0" baseline="0">
              <a:solidFill>
                <a:schemeClr val="dk1"/>
              </a:solidFill>
              <a:effectLst/>
              <a:latin typeface="+mn-lt"/>
              <a:ea typeface="+mn-ea"/>
              <a:cs typeface="+mn-cs"/>
            </a:rPr>
            <a:t>22.9</a:t>
          </a:r>
          <a:r>
            <a:rPr kumimoji="1" lang="ja-JP" altLang="ja-JP" sz="1000" b="0" i="0" baseline="0">
              <a:solidFill>
                <a:schemeClr val="dk1"/>
              </a:solidFill>
              <a:effectLst/>
              <a:latin typeface="+mn-lt"/>
              <a:ea typeface="+mn-ea"/>
              <a:cs typeface="+mn-cs"/>
            </a:rPr>
            <a:t>億円となり、前年度から約</a:t>
          </a:r>
          <a:r>
            <a:rPr kumimoji="1" lang="en-US" altLang="ja-JP" sz="1000" b="0" i="0" baseline="0">
              <a:solidFill>
                <a:schemeClr val="dk1"/>
              </a:solidFill>
              <a:effectLst/>
              <a:latin typeface="+mn-lt"/>
              <a:ea typeface="+mn-ea"/>
              <a:cs typeface="+mn-cs"/>
            </a:rPr>
            <a:t>0.2</a:t>
          </a:r>
          <a:r>
            <a:rPr kumimoji="1" lang="ja-JP" altLang="ja-JP" sz="1000" b="0" i="0" baseline="0">
              <a:solidFill>
                <a:schemeClr val="dk1"/>
              </a:solidFill>
              <a:effectLst/>
              <a:latin typeface="+mn-lt"/>
              <a:ea typeface="+mn-ea"/>
              <a:cs typeface="+mn-cs"/>
            </a:rPr>
            <a:t>億円減少</a:t>
          </a:r>
          <a:r>
            <a:rPr kumimoji="1" lang="ja-JP" altLang="en-US" sz="1000" b="0" i="0" baseline="0">
              <a:solidFill>
                <a:schemeClr val="dk1"/>
              </a:solidFill>
              <a:effectLst/>
              <a:latin typeface="+mn-lt"/>
              <a:ea typeface="+mn-ea"/>
              <a:cs typeface="+mn-cs"/>
            </a:rPr>
            <a:t>し</a:t>
          </a:r>
          <a:r>
            <a:rPr kumimoji="1" lang="ja-JP" altLang="ja-JP" sz="1000" b="0" i="0" baseline="0">
              <a:solidFill>
                <a:schemeClr val="dk1"/>
              </a:solidFill>
              <a:effectLst/>
              <a:latin typeface="+mn-lt"/>
              <a:ea typeface="+mn-ea"/>
              <a:cs typeface="+mn-cs"/>
            </a:rPr>
            <a:t>２年続けての減となったところである。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・当初予算編成においては、例年財政調整基金を取崩しての予算編成を強いられており、令和</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年度</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前年度より約</a:t>
          </a:r>
          <a:r>
            <a:rPr kumimoji="1" lang="en-US" altLang="ja-JP" sz="1000" b="0" i="0" baseline="0">
              <a:solidFill>
                <a:schemeClr val="dk1"/>
              </a:solidFill>
              <a:effectLst/>
              <a:latin typeface="+mn-lt"/>
              <a:ea typeface="+mn-ea"/>
              <a:cs typeface="+mn-cs"/>
            </a:rPr>
            <a:t>0.2</a:t>
          </a:r>
          <a:r>
            <a:rPr kumimoji="1" lang="ja-JP" altLang="ja-JP" sz="1000" b="0" i="0" baseline="0">
              <a:solidFill>
                <a:schemeClr val="dk1"/>
              </a:solidFill>
              <a:effectLst/>
              <a:latin typeface="+mn-lt"/>
              <a:ea typeface="+mn-ea"/>
              <a:cs typeface="+mn-cs"/>
            </a:rPr>
            <a:t>億円</a:t>
          </a:r>
          <a:r>
            <a:rPr kumimoji="1" lang="ja-JP" altLang="en-US" sz="1000" b="0" i="0" baseline="0">
              <a:solidFill>
                <a:schemeClr val="dk1"/>
              </a:solidFill>
              <a:effectLst/>
              <a:latin typeface="+mn-lt"/>
              <a:ea typeface="+mn-ea"/>
              <a:cs typeface="+mn-cs"/>
            </a:rPr>
            <a:t>増額し</a:t>
          </a:r>
          <a:r>
            <a:rPr kumimoji="1" lang="ja-JP" altLang="ja-JP" sz="1000" b="0" i="0" baseline="0">
              <a:solidFill>
                <a:schemeClr val="dk1"/>
              </a:solidFill>
              <a:effectLst/>
              <a:latin typeface="+mn-lt"/>
              <a:ea typeface="+mn-ea"/>
              <a:cs typeface="+mn-cs"/>
            </a:rPr>
            <a:t>約</a:t>
          </a:r>
          <a:r>
            <a:rPr kumimoji="1" lang="en-US" altLang="ja-JP" sz="1000" b="0" i="0" baseline="0">
              <a:solidFill>
                <a:schemeClr val="dk1"/>
              </a:solidFill>
              <a:effectLst/>
              <a:latin typeface="+mn-lt"/>
              <a:ea typeface="+mn-ea"/>
              <a:cs typeface="+mn-cs"/>
            </a:rPr>
            <a:t>2.5</a:t>
          </a:r>
          <a:r>
            <a:rPr kumimoji="1" lang="ja-JP" altLang="ja-JP" sz="1000" b="0" i="0" baseline="0">
              <a:solidFill>
                <a:schemeClr val="dk1"/>
              </a:solidFill>
              <a:effectLst/>
              <a:latin typeface="+mn-lt"/>
              <a:ea typeface="+mn-ea"/>
              <a:cs typeface="+mn-cs"/>
            </a:rPr>
            <a:t>億円</a:t>
          </a:r>
          <a:r>
            <a:rPr kumimoji="1" lang="ja-JP" altLang="en-US" sz="1000" b="0" i="0" baseline="0">
              <a:solidFill>
                <a:schemeClr val="dk1"/>
              </a:solidFill>
              <a:effectLst/>
              <a:latin typeface="+mn-lt"/>
              <a:ea typeface="+mn-ea"/>
              <a:cs typeface="+mn-cs"/>
            </a:rPr>
            <a:t>を</a:t>
          </a:r>
          <a:r>
            <a:rPr kumimoji="1" lang="ja-JP" altLang="ja-JP" sz="1000" b="0" i="0" baseline="0">
              <a:solidFill>
                <a:schemeClr val="dk1"/>
              </a:solidFill>
              <a:effectLst/>
              <a:latin typeface="+mn-lt"/>
              <a:ea typeface="+mn-ea"/>
              <a:cs typeface="+mn-cs"/>
            </a:rPr>
            <a:t>取崩し</a:t>
          </a:r>
          <a:r>
            <a:rPr kumimoji="1" lang="ja-JP" altLang="en-US" sz="1000" b="0" i="0" baseline="0">
              <a:solidFill>
                <a:schemeClr val="dk1"/>
              </a:solidFill>
              <a:effectLst/>
              <a:latin typeface="+mn-lt"/>
              <a:ea typeface="+mn-ea"/>
              <a:cs typeface="+mn-cs"/>
            </a:rPr>
            <a:t>て</a:t>
          </a:r>
          <a:r>
            <a:rPr kumimoji="1" lang="ja-JP" altLang="ja-JP" sz="1000" b="0" i="0" baseline="0">
              <a:solidFill>
                <a:schemeClr val="dk1"/>
              </a:solidFill>
              <a:effectLst/>
              <a:latin typeface="+mn-lt"/>
              <a:ea typeface="+mn-ea"/>
              <a:cs typeface="+mn-cs"/>
            </a:rPr>
            <a:t>の編成となった。決算においては、取崩額を約</a:t>
          </a:r>
          <a:r>
            <a:rPr kumimoji="1" lang="en-US" altLang="ja-JP" sz="1000" b="0" i="0" baseline="0">
              <a:solidFill>
                <a:schemeClr val="dk1"/>
              </a:solidFill>
              <a:effectLst/>
              <a:latin typeface="+mn-lt"/>
              <a:ea typeface="+mn-ea"/>
              <a:cs typeface="+mn-cs"/>
            </a:rPr>
            <a:t>0.5</a:t>
          </a:r>
          <a:r>
            <a:rPr kumimoji="1" lang="ja-JP" altLang="ja-JP" sz="1000" b="0" i="0" baseline="0">
              <a:solidFill>
                <a:schemeClr val="dk1"/>
              </a:solidFill>
              <a:effectLst/>
              <a:latin typeface="+mn-lt"/>
              <a:ea typeface="+mn-ea"/>
              <a:cs typeface="+mn-cs"/>
            </a:rPr>
            <a:t>億円減らすことができたことから約</a:t>
          </a:r>
          <a:r>
            <a:rPr kumimoji="1" lang="en-US" altLang="ja-JP" sz="1000" b="0" i="0" baseline="0">
              <a:solidFill>
                <a:schemeClr val="dk1"/>
              </a:solidFill>
              <a:effectLst/>
              <a:latin typeface="+mn-lt"/>
              <a:ea typeface="+mn-ea"/>
              <a:cs typeface="+mn-cs"/>
            </a:rPr>
            <a:t>2.0</a:t>
          </a:r>
          <a:r>
            <a:rPr kumimoji="1" lang="ja-JP" altLang="ja-JP" sz="1000" b="0" i="0" baseline="0">
              <a:solidFill>
                <a:schemeClr val="dk1"/>
              </a:solidFill>
              <a:effectLst/>
              <a:latin typeface="+mn-lt"/>
              <a:ea typeface="+mn-ea"/>
              <a:cs typeface="+mn-cs"/>
            </a:rPr>
            <a:t>億円となったものの、積立金は決算剰余金を主とした約</a:t>
          </a:r>
          <a:r>
            <a:rPr kumimoji="1" lang="en-US" altLang="ja-JP" sz="1000" b="0" i="0" baseline="0">
              <a:solidFill>
                <a:schemeClr val="dk1"/>
              </a:solidFill>
              <a:effectLst/>
              <a:latin typeface="+mn-lt"/>
              <a:ea typeface="+mn-ea"/>
              <a:cs typeface="+mn-cs"/>
            </a:rPr>
            <a:t>1.8</a:t>
          </a:r>
          <a:r>
            <a:rPr kumimoji="1" lang="ja-JP" altLang="ja-JP" sz="1000" b="0" i="0" baseline="0">
              <a:solidFill>
                <a:schemeClr val="dk1"/>
              </a:solidFill>
              <a:effectLst/>
              <a:latin typeface="+mn-lt"/>
              <a:ea typeface="+mn-ea"/>
              <a:cs typeface="+mn-cs"/>
            </a:rPr>
            <a:t>億円であったことから、基金の総額としては約</a:t>
          </a:r>
          <a:r>
            <a:rPr kumimoji="1" lang="en-US" altLang="ja-JP" sz="1000" b="0" i="0" baseline="0">
              <a:solidFill>
                <a:schemeClr val="dk1"/>
              </a:solidFill>
              <a:effectLst/>
              <a:latin typeface="+mn-lt"/>
              <a:ea typeface="+mn-ea"/>
              <a:cs typeface="+mn-cs"/>
            </a:rPr>
            <a:t>0.2</a:t>
          </a:r>
          <a:r>
            <a:rPr kumimoji="1" lang="ja-JP" altLang="ja-JP" sz="1000" b="0" i="0" baseline="0">
              <a:solidFill>
                <a:schemeClr val="dk1"/>
              </a:solidFill>
              <a:effectLst/>
              <a:latin typeface="+mn-lt"/>
              <a:ea typeface="+mn-ea"/>
              <a:cs typeface="+mn-cs"/>
            </a:rPr>
            <a:t>億円減らすこととなった。</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コロナ禍以降も原材料や燃油等の価格高騰などの影響により低迷する各種</a:t>
          </a:r>
          <a:r>
            <a:rPr kumimoji="1" lang="ja-JP" altLang="ja-JP" sz="1000" b="0" i="0" baseline="0">
              <a:solidFill>
                <a:schemeClr val="dk1"/>
              </a:solidFill>
              <a:effectLst/>
              <a:latin typeface="+mn-lt"/>
              <a:ea typeface="+mn-ea"/>
              <a:cs typeface="+mn-cs"/>
            </a:rPr>
            <a:t>産業</a:t>
          </a:r>
          <a:r>
            <a:rPr kumimoji="1" lang="ja-JP" altLang="en-US" sz="1000" b="0" i="0" baseline="0">
              <a:solidFill>
                <a:schemeClr val="dk1"/>
              </a:solidFill>
              <a:effectLst/>
              <a:latin typeface="+mn-lt"/>
              <a:ea typeface="+mn-ea"/>
              <a:cs typeface="+mn-cs"/>
            </a:rPr>
            <a:t>の</a:t>
          </a:r>
          <a:r>
            <a:rPr kumimoji="1" lang="ja-JP" altLang="ja-JP" sz="1000" b="0" i="0" baseline="0">
              <a:solidFill>
                <a:schemeClr val="dk1"/>
              </a:solidFill>
              <a:effectLst/>
              <a:latin typeface="+mn-lt"/>
              <a:ea typeface="+mn-ea"/>
              <a:cs typeface="+mn-cs"/>
            </a:rPr>
            <a:t>振興や地域活性化に向けた施策の展開、さらには近年加速度的に進行している人口減少や少子高齢化等による扶助費や補助費といった経常経費の増高が予想されるなど、基金の目的である年度間の財源の不均衡の調整の必要性が強く見込まれている。年度間での住民サービスの不均衡を生じさせないよう、これまで同様に歳入確保と歳出削減に努めながら、概ね</a:t>
          </a:r>
          <a:r>
            <a:rPr kumimoji="1" lang="en-US" altLang="ja-JP" sz="1000" b="0" i="0" baseline="0">
              <a:solidFill>
                <a:schemeClr val="dk1"/>
              </a:solidFill>
              <a:effectLst/>
              <a:latin typeface="+mn-lt"/>
              <a:ea typeface="+mn-ea"/>
              <a:cs typeface="+mn-cs"/>
            </a:rPr>
            <a:t>20</a:t>
          </a:r>
          <a:r>
            <a:rPr kumimoji="1" lang="ja-JP" altLang="ja-JP" sz="1000" b="0" i="0" baseline="0">
              <a:solidFill>
                <a:schemeClr val="dk1"/>
              </a:solidFill>
              <a:effectLst/>
              <a:latin typeface="+mn-lt"/>
              <a:ea typeface="+mn-ea"/>
              <a:cs typeface="+mn-cs"/>
            </a:rPr>
            <a:t>億円程度</a:t>
          </a:r>
          <a:r>
            <a:rPr kumimoji="1" lang="ja-JP" altLang="en-US" sz="1000" b="0" i="0" baseline="0">
              <a:solidFill>
                <a:schemeClr val="dk1"/>
              </a:solidFill>
              <a:effectLst/>
              <a:latin typeface="+mn-ea"/>
              <a:ea typeface="+mn-ea"/>
              <a:cs typeface="+mn-cs"/>
            </a:rPr>
            <a:t>（</a:t>
          </a:r>
          <a:r>
            <a:rPr kumimoji="1" lang="en-US" altLang="ja-JP" sz="1000" b="0" i="0" baseline="0">
              <a:solidFill>
                <a:schemeClr val="dk1"/>
              </a:solidFill>
              <a:effectLst/>
              <a:latin typeface="+mn-ea"/>
              <a:ea typeface="+mn-ea"/>
              <a:cs typeface="+mn-cs"/>
            </a:rPr>
            <a:t>(</a:t>
          </a:r>
          <a:r>
            <a:rPr kumimoji="1" lang="ja-JP" altLang="en-US" sz="1000" b="0" i="0" baseline="0">
              <a:solidFill>
                <a:schemeClr val="dk1"/>
              </a:solidFill>
              <a:effectLst/>
              <a:latin typeface="+mn-ea"/>
              <a:ea typeface="+mn-ea"/>
              <a:cs typeface="+mn-cs"/>
            </a:rPr>
            <a:t>標準財政規模</a:t>
          </a:r>
          <a:r>
            <a:rPr kumimoji="1" lang="en-US" altLang="ja-JP" sz="1000" b="0" i="0" baseline="0">
              <a:solidFill>
                <a:schemeClr val="dk1"/>
              </a:solidFill>
              <a:effectLst/>
              <a:latin typeface="+mn-ea"/>
              <a:ea typeface="+mn-ea"/>
              <a:cs typeface="+mn-cs"/>
            </a:rPr>
            <a:t>×5</a:t>
          </a:r>
          <a:r>
            <a:rPr kumimoji="1" lang="ja-JP" altLang="en-US" sz="1000" b="0" i="0" baseline="0">
              <a:solidFill>
                <a:schemeClr val="dk1"/>
              </a:solidFill>
              <a:effectLst/>
              <a:latin typeface="+mn-ea"/>
              <a:ea typeface="+mn-ea"/>
              <a:cs typeface="+mn-cs"/>
            </a:rPr>
            <a:t>％</a:t>
          </a:r>
          <a:r>
            <a:rPr kumimoji="1" lang="en-US" altLang="ja-JP" sz="1000" b="0" i="0" baseline="0">
              <a:solidFill>
                <a:schemeClr val="dk1"/>
              </a:solidFill>
              <a:effectLst/>
              <a:latin typeface="+mn-ea"/>
              <a:ea typeface="+mn-ea"/>
              <a:cs typeface="+mn-cs"/>
            </a:rPr>
            <a:t>)+(12,000</a:t>
          </a:r>
          <a:r>
            <a:rPr kumimoji="1" lang="ja-JP" altLang="en-US" sz="1000" b="0" i="0" baseline="0">
              <a:solidFill>
                <a:schemeClr val="dk1"/>
              </a:solidFill>
              <a:effectLst/>
              <a:latin typeface="+mn-ea"/>
              <a:ea typeface="+mn-ea"/>
              <a:cs typeface="+mn-cs"/>
            </a:rPr>
            <a:t>人</a:t>
          </a:r>
          <a:r>
            <a:rPr kumimoji="1" lang="en-US" altLang="ja-JP" sz="1000" b="0" i="0" baseline="0">
              <a:solidFill>
                <a:schemeClr val="dk1"/>
              </a:solidFill>
              <a:effectLst/>
              <a:latin typeface="+mn-ea"/>
              <a:ea typeface="+mn-ea"/>
              <a:cs typeface="+mn-cs"/>
            </a:rPr>
            <a:t>×150</a:t>
          </a:r>
          <a:r>
            <a:rPr kumimoji="1" lang="ja-JP" altLang="en-US" sz="1000" b="0" i="0" baseline="0">
              <a:solidFill>
                <a:schemeClr val="dk1"/>
              </a:solidFill>
              <a:effectLst/>
              <a:latin typeface="+mn-ea"/>
              <a:ea typeface="+mn-ea"/>
              <a:cs typeface="+mn-cs"/>
            </a:rPr>
            <a:t>千円</a:t>
          </a:r>
          <a:r>
            <a:rPr kumimoji="1" lang="en-US" altLang="ja-JP" sz="1000" b="0" i="0" baseline="0">
              <a:solidFill>
                <a:schemeClr val="dk1"/>
              </a:solidFill>
              <a:effectLst/>
              <a:latin typeface="+mn-ea"/>
              <a:ea typeface="+mn-ea"/>
              <a:cs typeface="+mn-cs"/>
            </a:rPr>
            <a:t>)</a:t>
          </a:r>
          <a:r>
            <a:rPr kumimoji="1" lang="ja-JP" altLang="en-US" sz="1000" b="0" i="0" baseline="0">
              <a:solidFill>
                <a:schemeClr val="dk1"/>
              </a:solidFill>
              <a:effectLst/>
              <a:latin typeface="+mn-ea"/>
              <a:ea typeface="+mn-ea"/>
              <a:cs typeface="+mn-cs"/>
            </a:rPr>
            <a:t>）</a:t>
          </a:r>
          <a:r>
            <a:rPr kumimoji="1" lang="ja-JP" altLang="ja-JP" sz="1000" b="0" i="0" baseline="0">
              <a:solidFill>
                <a:schemeClr val="dk1"/>
              </a:solidFill>
              <a:effectLst/>
              <a:latin typeface="+mn-ea"/>
              <a:ea typeface="+mn-ea"/>
              <a:cs typeface="+mn-cs"/>
            </a:rPr>
            <a:t>の残高</a:t>
          </a:r>
          <a:r>
            <a:rPr kumimoji="1" lang="ja-JP" altLang="ja-JP" sz="1000" b="0" i="0" baseline="0">
              <a:solidFill>
                <a:schemeClr val="dk1"/>
              </a:solidFill>
              <a:effectLst/>
              <a:latin typeface="+mn-lt"/>
              <a:ea typeface="+mn-ea"/>
              <a:cs typeface="+mn-cs"/>
            </a:rPr>
            <a:t>を確保しながら行財政運営に努めることとする。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・基金残高は標準財政規模の</a:t>
          </a:r>
          <a:r>
            <a:rPr kumimoji="1" lang="en-US" altLang="ja-JP" sz="1000" b="0" i="0" baseline="0">
              <a:solidFill>
                <a:schemeClr val="dk1"/>
              </a:solidFill>
              <a:effectLst/>
              <a:latin typeface="+mn-lt"/>
              <a:ea typeface="+mn-ea"/>
              <a:cs typeface="+mn-cs"/>
            </a:rPr>
            <a:t>36.6</a:t>
          </a:r>
          <a:r>
            <a:rPr kumimoji="1" lang="ja-JP" altLang="ja-JP" sz="1000" b="0" i="0" baseline="0">
              <a:solidFill>
                <a:schemeClr val="dk1"/>
              </a:solidFill>
              <a:effectLst/>
              <a:latin typeface="+mn-lt"/>
              <a:ea typeface="+mn-ea"/>
              <a:cs typeface="+mn-cs"/>
            </a:rPr>
            <a:t>％となり、昨年度と比較して</a:t>
          </a:r>
          <a:r>
            <a:rPr kumimoji="1" lang="en-US" altLang="ja-JP" sz="1000" b="0" i="0" baseline="0">
              <a:solidFill>
                <a:schemeClr val="dk1"/>
              </a:solidFill>
              <a:effectLst/>
              <a:latin typeface="+mn-lt"/>
              <a:ea typeface="+mn-ea"/>
              <a:cs typeface="+mn-cs"/>
            </a:rPr>
            <a:t>0.1</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となった。合併からこれまで財政健全化を最優先にしてきたところであるが、多様化・複雑化が進む住民ニーズを的確にとら</a:t>
          </a:r>
          <a:r>
            <a:rPr kumimoji="1" lang="ja-JP" altLang="en-US" sz="1000" b="0" i="0" baseline="0">
              <a:solidFill>
                <a:sysClr val="windowText" lastClr="000000"/>
              </a:solidFill>
              <a:effectLst/>
              <a:latin typeface="+mn-lt"/>
              <a:ea typeface="+mn-ea"/>
              <a:cs typeface="+mn-cs"/>
            </a:rPr>
            <a:t>え</a:t>
          </a:r>
          <a:r>
            <a:rPr kumimoji="1" lang="ja-JP" altLang="ja-JP" sz="1000" b="0" i="0" baseline="0">
              <a:solidFill>
                <a:schemeClr val="dk1"/>
              </a:solidFill>
              <a:effectLst/>
              <a:latin typeface="+mn-lt"/>
              <a:ea typeface="+mn-ea"/>
              <a:cs typeface="+mn-cs"/>
            </a:rPr>
            <a:t>た行政サービスや時代に即応した施策の展開などにより、町民にとって住みよいまちづくりに努めることとする。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baseline="0">
              <a:solidFill>
                <a:schemeClr val="dk1"/>
              </a:solidFill>
              <a:effectLst/>
              <a:latin typeface="+mn-lt"/>
              <a:ea typeface="+mn-ea"/>
              <a:cs typeface="+mn-cs"/>
            </a:rPr>
            <a:t>・令和</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年度末の基金残高は約</a:t>
          </a:r>
          <a:r>
            <a:rPr kumimoji="1" lang="en-US" altLang="ja-JP" sz="1000" b="0" i="0" baseline="0">
              <a:solidFill>
                <a:schemeClr val="dk1"/>
              </a:solidFill>
              <a:effectLst/>
              <a:latin typeface="+mn-lt"/>
              <a:ea typeface="+mn-ea"/>
              <a:cs typeface="+mn-cs"/>
            </a:rPr>
            <a:t>4.0</a:t>
          </a:r>
          <a:r>
            <a:rPr kumimoji="1" lang="ja-JP" altLang="ja-JP" sz="1000" b="0" i="0" baseline="0">
              <a:solidFill>
                <a:schemeClr val="dk1"/>
              </a:solidFill>
              <a:effectLst/>
              <a:latin typeface="+mn-lt"/>
              <a:ea typeface="+mn-ea"/>
              <a:cs typeface="+mn-cs"/>
            </a:rPr>
            <a:t>億円であり、前年度</a:t>
          </a:r>
          <a:r>
            <a:rPr kumimoji="1" lang="ja-JP" altLang="en-US" sz="1000" b="0" i="0" baseline="0">
              <a:solidFill>
                <a:schemeClr val="dk1"/>
              </a:solidFill>
              <a:effectLst/>
              <a:latin typeface="+mn-lt"/>
              <a:ea typeface="+mn-ea"/>
              <a:cs typeface="+mn-cs"/>
            </a:rPr>
            <a:t>から約</a:t>
          </a:r>
          <a:r>
            <a:rPr kumimoji="1" lang="en-US" altLang="ja-JP" sz="1000" b="0" i="0" baseline="0">
              <a:solidFill>
                <a:schemeClr val="dk1"/>
              </a:solidFill>
              <a:effectLst/>
              <a:latin typeface="+mn-lt"/>
              <a:ea typeface="+mn-ea"/>
              <a:cs typeface="+mn-cs"/>
            </a:rPr>
            <a:t>0.2</a:t>
          </a:r>
          <a:r>
            <a:rPr kumimoji="1" lang="ja-JP" altLang="en-US" sz="1000" b="0" i="0" baseline="0">
              <a:solidFill>
                <a:schemeClr val="dk1"/>
              </a:solidFill>
              <a:effectLst/>
              <a:latin typeface="+mn-lt"/>
              <a:ea typeface="+mn-ea"/>
              <a:cs typeface="+mn-cs"/>
            </a:rPr>
            <a:t>億円増額</a:t>
          </a:r>
          <a:r>
            <a:rPr kumimoji="1" lang="ja-JP" altLang="ja-JP" sz="1000" b="0" i="0" baseline="0">
              <a:solidFill>
                <a:schemeClr val="dk1"/>
              </a:solidFill>
              <a:effectLst/>
              <a:latin typeface="+mn-lt"/>
              <a:ea typeface="+mn-ea"/>
              <a:cs typeface="+mn-cs"/>
            </a:rPr>
            <a:t>となっている。これは、本町が起債を行う場合には辺地対策事業債や過疎対策事業債など、毎年度元利償還金の</a:t>
          </a:r>
          <a:r>
            <a:rPr kumimoji="1" lang="en-US" altLang="ja-JP" sz="1000" b="0" i="0" baseline="0">
              <a:solidFill>
                <a:schemeClr val="dk1"/>
              </a:solidFill>
              <a:effectLst/>
              <a:latin typeface="+mn-lt"/>
              <a:ea typeface="+mn-ea"/>
              <a:cs typeface="+mn-cs"/>
            </a:rPr>
            <a:t>80</a:t>
          </a:r>
          <a:r>
            <a:rPr kumimoji="1" lang="ja-JP" altLang="ja-JP" sz="1000" b="0" i="0" baseline="0">
              <a:solidFill>
                <a:schemeClr val="dk1"/>
              </a:solidFill>
              <a:effectLst/>
              <a:latin typeface="+mn-lt"/>
              <a:ea typeface="+mn-ea"/>
              <a:cs typeface="+mn-cs"/>
            </a:rPr>
            <a:t>％又は</a:t>
          </a:r>
          <a:r>
            <a:rPr kumimoji="1" lang="en-US" altLang="ja-JP" sz="1000" b="0" i="0" baseline="0">
              <a:solidFill>
                <a:schemeClr val="dk1"/>
              </a:solidFill>
              <a:effectLst/>
              <a:latin typeface="+mn-lt"/>
              <a:ea typeface="+mn-ea"/>
              <a:cs typeface="+mn-cs"/>
            </a:rPr>
            <a:t>70</a:t>
          </a:r>
          <a:r>
            <a:rPr kumimoji="1" lang="ja-JP" altLang="ja-JP" sz="1000" b="0" i="0" baseline="0">
              <a:solidFill>
                <a:schemeClr val="dk1"/>
              </a:solidFill>
              <a:effectLst/>
              <a:latin typeface="+mn-lt"/>
              <a:ea typeface="+mn-ea"/>
              <a:cs typeface="+mn-cs"/>
            </a:rPr>
            <a:t>％が地方交付税の基準財政需要額に算入される起債を主としていることや、償還方法において満期一括償還方式による借入れをしていないことなどによるものである。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00" b="0" i="0" baseline="0">
              <a:solidFill>
                <a:schemeClr val="dk1"/>
              </a:solidFill>
              <a:effectLst/>
              <a:latin typeface="+mn-lt"/>
              <a:ea typeface="+mn-ea"/>
              <a:cs typeface="+mn-cs"/>
            </a:rPr>
            <a:t>・平成</a:t>
          </a:r>
          <a:r>
            <a:rPr kumimoji="1" lang="en-US" altLang="ja-JP" sz="1000" b="0" i="0" baseline="0">
              <a:solidFill>
                <a:schemeClr val="dk1"/>
              </a:solidFill>
              <a:effectLst/>
              <a:latin typeface="+mn-lt"/>
              <a:ea typeface="+mn-ea"/>
              <a:cs typeface="+mn-cs"/>
            </a:rPr>
            <a:t>19</a:t>
          </a:r>
          <a:r>
            <a:rPr kumimoji="1" lang="ja-JP" altLang="ja-JP" sz="1000" b="0" i="0" baseline="0">
              <a:solidFill>
                <a:schemeClr val="dk1"/>
              </a:solidFill>
              <a:effectLst/>
              <a:latin typeface="+mn-lt"/>
              <a:ea typeface="+mn-ea"/>
              <a:cs typeface="+mn-cs"/>
            </a:rPr>
            <a:t>年</a:t>
          </a:r>
          <a:r>
            <a:rPr kumimoji="1" lang="en-US" altLang="ja-JP" sz="1000" b="0" i="0" baseline="0">
              <a:solidFill>
                <a:schemeClr val="dk1"/>
              </a:solidFill>
              <a:effectLst/>
              <a:latin typeface="+mn-lt"/>
              <a:ea typeface="+mn-ea"/>
              <a:cs typeface="+mn-cs"/>
            </a:rPr>
            <a:t>10</a:t>
          </a:r>
          <a:r>
            <a:rPr kumimoji="1" lang="ja-JP" altLang="ja-JP" sz="1000" b="0" i="0" baseline="0">
              <a:solidFill>
                <a:schemeClr val="dk1"/>
              </a:solidFill>
              <a:effectLst/>
              <a:latin typeface="+mn-lt"/>
              <a:ea typeface="+mn-ea"/>
              <a:cs typeface="+mn-cs"/>
            </a:rPr>
            <a:t>月の合併以降、事業の厳選などにより地方債残高の削減及び公債費の抑制に努めており、また、事業実施にあたっての起債についても、辺地対策事業債や過疎対策事業債などの交付税措置（毎年度元利償還金の一部が地方交付税の基準財政需要額に算入）のある起債や、利率を低く抑えられる公的資金が利用できる地方債を主として利用しており、今後も同様の方針により取り組んでいく。</a:t>
          </a:r>
          <a:endParaRPr lang="ja-JP" altLang="ja-JP" sz="1000">
            <a:effectLst/>
          </a:endParaRPr>
        </a:p>
        <a:p>
          <a:r>
            <a:rPr kumimoji="1" lang="ja-JP" altLang="ja-JP" sz="1000" b="0" i="0" baseline="0">
              <a:solidFill>
                <a:schemeClr val="dk1"/>
              </a:solidFill>
              <a:effectLst/>
              <a:latin typeface="+mn-lt"/>
              <a:ea typeface="+mn-ea"/>
              <a:cs typeface="+mn-cs"/>
            </a:rPr>
            <a:t>・公債費の償還については、公的資金が主であることから金利変動等のリスクは比較的小さく、また、平成</a:t>
          </a:r>
          <a:r>
            <a:rPr kumimoji="1" lang="en-US" altLang="ja-JP" sz="1000" b="0" i="0" baseline="0">
              <a:solidFill>
                <a:schemeClr val="dk1"/>
              </a:solidFill>
              <a:effectLst/>
              <a:latin typeface="+mn-lt"/>
              <a:ea typeface="+mn-ea"/>
              <a:cs typeface="+mn-cs"/>
            </a:rPr>
            <a:t>20</a:t>
          </a:r>
          <a:r>
            <a:rPr kumimoji="1" lang="ja-JP" altLang="ja-JP" sz="1000" b="0" i="0" baseline="0">
              <a:solidFill>
                <a:schemeClr val="dk1"/>
              </a:solidFill>
              <a:effectLst/>
              <a:latin typeface="+mn-lt"/>
              <a:ea typeface="+mn-ea"/>
              <a:cs typeface="+mn-cs"/>
            </a:rPr>
            <a:t>年度をピークとして年々減少傾向にある。満期一括償還方式での借入れを行っていない現状を踏まえ、毎年度</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億円程度（標準財政規模の５％）を確保することとし、公債費比率改善や過度な後年度負担とすることのないように状況に応じて繰上償還を検討する。</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A179189-475E-4483-9829-0A4627011A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56B9E2-0D1C-46BC-8C9E-CCBADFC0C8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63F3E493-1840-4D92-9E12-5D27CF32DE4C}"/>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C36926A7-939F-4C37-B635-E61227A96CAE}"/>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9AE19675-55C5-4FC7-9CC7-349FC9EAEAD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7DC524F2-EBE9-4912-A384-966D4F4EBA5A}"/>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629E30A1-43C2-4AA4-8921-FD83BC1D8E62}"/>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9F008B14-BC93-4968-BBC1-816561AB5E4A}"/>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BEC0504A-38F0-48E2-9D34-D5BA9E302B2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67366B92-69D4-4A75-B25D-CD0E29022A9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F7D3F355-C3C3-4C38-83C1-ED013F6339A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64C4985B-AFC2-4EC4-BFE0-B80578ED4FB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118230A7-B390-437B-852F-B74F3B5E94E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29A42570-04CE-4A0F-814D-2BBFE7A994E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9C7F8854-5E0B-4647-B559-268FCB6FFB6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855429DA-9E52-4A15-A566-251D9411611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616086D9-9396-42F5-97F8-D537E17416B7}"/>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B0558FF7-4BD4-4A9E-A2D9-718FAB8B8D7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11,591
11,464
540.45
13,784,672
12,286,708
470,119
6,256,477
11,410,131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B3ED7DDC-B808-4352-9D42-D0E37B091F6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9EF9EE61-36D2-46B1-AAD3-DF31FABE5DE4}"/>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E19BF5C7-9061-4F74-AD04-E24A7F7AD0E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01A690D-6E5C-4CBE-8172-9589BA7257A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FC9BE0F8-CDB6-4122-94C8-F12F652D928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687A7FBB-A8C6-47E3-95D7-A61EF2D99CD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2E90E8A3-E2A6-40CD-939F-8F869E60385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49F5903F-5486-4DFC-8B96-DDCAC72B0E4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4BF3204-88E7-4A82-8FB7-2192B6E1A033}"/>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C129764D-171F-4129-B1B8-FDBA3486469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96AF99A3-A732-4E2F-A7DA-6DB14911B5E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7C8CF19F-9D9D-4B43-8F81-3C95A85E1E8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CCF16056-AB70-4C87-BEC1-0BB53172F7D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EC3FF999-F73E-42F3-B9FA-571AEEF4EDF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25635C38-7109-45DB-81E2-15A13D5BE45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B852373A-ED28-4C46-8019-400B17EE0AC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DEA8629-B4B4-496E-80A4-2F014A53867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33F13C41-864F-42F5-961F-86F274613D1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CC651144-C1F8-43DC-BEB5-2E230B05F4B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8313F87E-D033-48A2-9CDB-9F4480342CD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BFB85063-C87F-4C25-9B9B-FBFBB1904FE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C8A1BBE4-E31E-428F-99C9-8639C6019BA1}"/>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BA36425A-5C1A-4A55-ADC7-544EA2C0252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3740D9E5-A6BF-4C4D-9A23-CAED3BE12A7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EA7B35EE-4115-4C8C-9477-DB3D0633C39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A78366C3-3B89-47AC-9751-E62CC981AE1F}"/>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12C11AB-47EB-43BE-AA58-4F7ABDB21F4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6ECBD373-A93B-40A1-903F-B427444D033A}"/>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7F1D140F-5D61-45B6-8A3D-CAB2162D4D0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CFCD2D2B-93F2-47B2-A5B6-F87D6E537A86}"/>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8CA804C2-CB59-4AC5-9437-9D7CB3FE312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4EDFFA68-E1E7-497D-A3D1-D4BF809161C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6FEC2240-2854-4A87-840D-94FD9BF2C6E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7E7E8479-A1DE-42CA-B5C9-2024C101718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5EF7D260-AC19-4DC1-8B73-3E0604D2A22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令和３年３月に策定した公共施設個別計画により、延べ床面積を令和６年度までに</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削減（計画期間（</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R16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）内合計</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％）する整備方針を掲げるなどして老朽施設等への取り組みを進めている。令和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％悪化しているが、これは既存施設の減価償却累計額が前年度から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5,418</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百万円増額となったことが大きく影響している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。類似団体平均と比較して保有資産の老朽化が進行していることは明らかであるため、改善に向け確実に計画を推進するよう努めていきたい。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3B3C3BDA-A909-44F5-9419-3F07A7926C1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53FA1ED1-3D56-466C-96EB-CAA6628CC33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539FD72B-AF33-4BA6-BAFA-7AF12AC164BD}"/>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8" name="直線コネクタ 57">
          <a:extLst>
            <a:ext uri="{FF2B5EF4-FFF2-40B4-BE49-F238E27FC236}">
              <a16:creationId xmlns:a16="http://schemas.microsoft.com/office/drawing/2014/main" id="{BA5E4126-7647-490C-97C3-73B50064C4A7}"/>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9" name="テキスト ボックス 58">
          <a:extLst>
            <a:ext uri="{FF2B5EF4-FFF2-40B4-BE49-F238E27FC236}">
              <a16:creationId xmlns:a16="http://schemas.microsoft.com/office/drawing/2014/main" id="{A7AF65D9-15C1-426C-B6BA-D8634E85771B}"/>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0" name="直線コネクタ 59">
          <a:extLst>
            <a:ext uri="{FF2B5EF4-FFF2-40B4-BE49-F238E27FC236}">
              <a16:creationId xmlns:a16="http://schemas.microsoft.com/office/drawing/2014/main" id="{86EF4673-5DD8-4177-85F9-637A47DF07DB}"/>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1" name="テキスト ボックス 60">
          <a:extLst>
            <a:ext uri="{FF2B5EF4-FFF2-40B4-BE49-F238E27FC236}">
              <a16:creationId xmlns:a16="http://schemas.microsoft.com/office/drawing/2014/main" id="{DB6DDBE7-6A73-41FE-8DAB-56DC0DCC2FD2}"/>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2" name="直線コネクタ 61">
          <a:extLst>
            <a:ext uri="{FF2B5EF4-FFF2-40B4-BE49-F238E27FC236}">
              <a16:creationId xmlns:a16="http://schemas.microsoft.com/office/drawing/2014/main" id="{9CA3D10B-C4A9-45B1-9A9F-44C782CE92F3}"/>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3" name="テキスト ボックス 62">
          <a:extLst>
            <a:ext uri="{FF2B5EF4-FFF2-40B4-BE49-F238E27FC236}">
              <a16:creationId xmlns:a16="http://schemas.microsoft.com/office/drawing/2014/main" id="{C4A8DFB2-C60B-4EF6-9272-D85A6B642D2F}"/>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364B99AE-C577-4E49-8B65-48485E0D9964}"/>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412B37FF-7129-473A-B8C7-A27432B3F7F1}"/>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6" name="直線コネクタ 65">
          <a:extLst>
            <a:ext uri="{FF2B5EF4-FFF2-40B4-BE49-F238E27FC236}">
              <a16:creationId xmlns:a16="http://schemas.microsoft.com/office/drawing/2014/main" id="{8A9CDD3B-48A8-4623-922C-F280EF741BEA}"/>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7" name="テキスト ボックス 66">
          <a:extLst>
            <a:ext uri="{FF2B5EF4-FFF2-40B4-BE49-F238E27FC236}">
              <a16:creationId xmlns:a16="http://schemas.microsoft.com/office/drawing/2014/main" id="{FF1D41DA-889F-4CC2-AF77-48F5C94B45AB}"/>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8" name="直線コネクタ 67">
          <a:extLst>
            <a:ext uri="{FF2B5EF4-FFF2-40B4-BE49-F238E27FC236}">
              <a16:creationId xmlns:a16="http://schemas.microsoft.com/office/drawing/2014/main" id="{56F05E05-2518-4C57-A890-AF94834838C1}"/>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9" name="テキスト ボックス 68">
          <a:extLst>
            <a:ext uri="{FF2B5EF4-FFF2-40B4-BE49-F238E27FC236}">
              <a16:creationId xmlns:a16="http://schemas.microsoft.com/office/drawing/2014/main" id="{21EC0232-8A3B-48A6-8856-C313CB126021}"/>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0" name="直線コネクタ 69">
          <a:extLst>
            <a:ext uri="{FF2B5EF4-FFF2-40B4-BE49-F238E27FC236}">
              <a16:creationId xmlns:a16="http://schemas.microsoft.com/office/drawing/2014/main" id="{CC4959D1-BC34-46C4-BF0F-9B13CC5C0988}"/>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1" name="テキスト ボックス 70">
          <a:extLst>
            <a:ext uri="{FF2B5EF4-FFF2-40B4-BE49-F238E27FC236}">
              <a16:creationId xmlns:a16="http://schemas.microsoft.com/office/drawing/2014/main" id="{4D230A59-1F3A-49A5-9120-294316342DAC}"/>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EC258D2-FEDF-41A3-90D3-70BE7799AF6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1CC5E0C5-C22D-4263-898C-16AB4F82E4F1}"/>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83C5FE0-5FD5-42D2-96EC-832864FD4E3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5" name="直線コネクタ 74">
          <a:extLst>
            <a:ext uri="{FF2B5EF4-FFF2-40B4-BE49-F238E27FC236}">
              <a16:creationId xmlns:a16="http://schemas.microsoft.com/office/drawing/2014/main" id="{9BA329E9-AD28-4FB7-B9B8-896CA7D8830A}"/>
            </a:ext>
          </a:extLst>
        </xdr:cNvPr>
        <xdr:cNvCxnSpPr/>
      </xdr:nvCxnSpPr>
      <xdr:spPr>
        <a:xfrm flipV="1">
          <a:off x="4760595" y="4548505"/>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6" name="有形固定資産減価償却率最小値テキスト">
          <a:extLst>
            <a:ext uri="{FF2B5EF4-FFF2-40B4-BE49-F238E27FC236}">
              <a16:creationId xmlns:a16="http://schemas.microsoft.com/office/drawing/2014/main" id="{07459334-69D7-4DDC-A8EB-F79307959B90}"/>
            </a:ext>
          </a:extLst>
        </xdr:cNvPr>
        <xdr:cNvSpPr txBox="1"/>
      </xdr:nvSpPr>
      <xdr:spPr>
        <a:xfrm>
          <a:off x="4813300" y="588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7" name="直線コネクタ 76">
          <a:extLst>
            <a:ext uri="{FF2B5EF4-FFF2-40B4-BE49-F238E27FC236}">
              <a16:creationId xmlns:a16="http://schemas.microsoft.com/office/drawing/2014/main" id="{25757BA3-5C8A-4A62-80D0-65A0CAEF0E46}"/>
            </a:ext>
          </a:extLst>
        </xdr:cNvPr>
        <xdr:cNvCxnSpPr/>
      </xdr:nvCxnSpPr>
      <xdr:spPr>
        <a:xfrm>
          <a:off x="4673600" y="588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8" name="有形固定資産減価償却率最大値テキスト">
          <a:extLst>
            <a:ext uri="{FF2B5EF4-FFF2-40B4-BE49-F238E27FC236}">
              <a16:creationId xmlns:a16="http://schemas.microsoft.com/office/drawing/2014/main" id="{C019F074-F9D8-4CA5-BB83-B3B8F2EBC40C}"/>
            </a:ext>
          </a:extLst>
        </xdr:cNvPr>
        <xdr:cNvSpPr txBox="1"/>
      </xdr:nvSpPr>
      <xdr:spPr>
        <a:xfrm>
          <a:off x="4813300" y="43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9" name="直線コネクタ 78">
          <a:extLst>
            <a:ext uri="{FF2B5EF4-FFF2-40B4-BE49-F238E27FC236}">
              <a16:creationId xmlns:a16="http://schemas.microsoft.com/office/drawing/2014/main" id="{E4BB946D-E346-4462-A754-0FF47BFC614E}"/>
            </a:ext>
          </a:extLst>
        </xdr:cNvPr>
        <xdr:cNvCxnSpPr/>
      </xdr:nvCxnSpPr>
      <xdr:spPr>
        <a:xfrm>
          <a:off x="4673600" y="45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0" name="有形固定資産減価償却率平均値テキスト">
          <a:extLst>
            <a:ext uri="{FF2B5EF4-FFF2-40B4-BE49-F238E27FC236}">
              <a16:creationId xmlns:a16="http://schemas.microsoft.com/office/drawing/2014/main" id="{880FD08C-FE49-4375-B26F-03144D1E0355}"/>
            </a:ext>
          </a:extLst>
        </xdr:cNvPr>
        <xdr:cNvSpPr txBox="1"/>
      </xdr:nvSpPr>
      <xdr:spPr>
        <a:xfrm>
          <a:off x="4813300" y="51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1" name="フローチャート: 判断 80">
          <a:extLst>
            <a:ext uri="{FF2B5EF4-FFF2-40B4-BE49-F238E27FC236}">
              <a16:creationId xmlns:a16="http://schemas.microsoft.com/office/drawing/2014/main" id="{3DA4391E-7CE9-4DF5-9192-A930FF17D013}"/>
            </a:ext>
          </a:extLst>
        </xdr:cNvPr>
        <xdr:cNvSpPr/>
      </xdr:nvSpPr>
      <xdr:spPr>
        <a:xfrm>
          <a:off x="4711700" y="53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2" name="フローチャート: 判断 81">
          <a:extLst>
            <a:ext uri="{FF2B5EF4-FFF2-40B4-BE49-F238E27FC236}">
              <a16:creationId xmlns:a16="http://schemas.microsoft.com/office/drawing/2014/main" id="{0FD4705D-2B37-423B-B1D4-23046DEE66C4}"/>
            </a:ext>
          </a:extLst>
        </xdr:cNvPr>
        <xdr:cNvSpPr/>
      </xdr:nvSpPr>
      <xdr:spPr>
        <a:xfrm>
          <a:off x="4000500" y="529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3" name="フローチャート: 判断 82">
          <a:extLst>
            <a:ext uri="{FF2B5EF4-FFF2-40B4-BE49-F238E27FC236}">
              <a16:creationId xmlns:a16="http://schemas.microsoft.com/office/drawing/2014/main" id="{13E5D570-9107-4D56-BC69-6A54352644A9}"/>
            </a:ext>
          </a:extLst>
        </xdr:cNvPr>
        <xdr:cNvSpPr/>
      </xdr:nvSpPr>
      <xdr:spPr>
        <a:xfrm>
          <a:off x="3238500" y="528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F1EEEFD8-3407-4244-8556-DB43FEA2E48F}"/>
            </a:ext>
          </a:extLst>
        </xdr:cNvPr>
        <xdr:cNvSpPr/>
      </xdr:nvSpPr>
      <xdr:spPr>
        <a:xfrm>
          <a:off x="2476500" y="52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5" name="フローチャート: 判断 84">
          <a:extLst>
            <a:ext uri="{FF2B5EF4-FFF2-40B4-BE49-F238E27FC236}">
              <a16:creationId xmlns:a16="http://schemas.microsoft.com/office/drawing/2014/main" id="{5F716611-D2C1-4C22-B584-C165733E4819}"/>
            </a:ext>
          </a:extLst>
        </xdr:cNvPr>
        <xdr:cNvSpPr/>
      </xdr:nvSpPr>
      <xdr:spPr>
        <a:xfrm>
          <a:off x="1714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63E5311-4C92-42D6-A880-BB757E190BA2}"/>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F05A4AA-731F-4A26-B2D7-1C9B2DFC9DCB}"/>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4DADFBA-62D7-4260-B1C7-931002184C5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A8952DC-BA58-4E33-B129-4F973004043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EF27E77-D72B-431E-88F7-B0FEF29DB27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82709</xdr:rowOff>
    </xdr:from>
    <xdr:to>
      <xdr:col>23</xdr:col>
      <xdr:colOff>136525</xdr:colOff>
      <xdr:row>33</xdr:row>
      <xdr:rowOff>12859</xdr:rowOff>
    </xdr:to>
    <xdr:sp macro="" textlink="">
      <xdr:nvSpPr>
        <xdr:cNvPr id="91" name="楕円 90">
          <a:extLst>
            <a:ext uri="{FF2B5EF4-FFF2-40B4-BE49-F238E27FC236}">
              <a16:creationId xmlns:a16="http://schemas.microsoft.com/office/drawing/2014/main" id="{492A5812-9992-4F8C-8028-38E22BB06293}"/>
            </a:ext>
          </a:extLst>
        </xdr:cNvPr>
        <xdr:cNvSpPr/>
      </xdr:nvSpPr>
      <xdr:spPr>
        <a:xfrm>
          <a:off x="4711700" y="556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61136</xdr:rowOff>
    </xdr:from>
    <xdr:ext cx="405111" cy="259045"/>
    <xdr:sp macro="" textlink="">
      <xdr:nvSpPr>
        <xdr:cNvPr id="92" name="有形固定資産減価償却率該当値テキスト">
          <a:extLst>
            <a:ext uri="{FF2B5EF4-FFF2-40B4-BE49-F238E27FC236}">
              <a16:creationId xmlns:a16="http://schemas.microsoft.com/office/drawing/2014/main" id="{80DDBF69-A23E-40CB-9FC9-0BA4D7F9BC9A}"/>
            </a:ext>
          </a:extLst>
        </xdr:cNvPr>
        <xdr:cNvSpPr txBox="1"/>
      </xdr:nvSpPr>
      <xdr:spPr>
        <a:xfrm>
          <a:off x="4813300" y="5547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135414</xdr:rowOff>
    </xdr:from>
    <xdr:to>
      <xdr:col>19</xdr:col>
      <xdr:colOff>187325</xdr:colOff>
      <xdr:row>32</xdr:row>
      <xdr:rowOff>65564</xdr:rowOff>
    </xdr:to>
    <xdr:sp macro="" textlink="">
      <xdr:nvSpPr>
        <xdr:cNvPr id="93" name="楕円 92">
          <a:extLst>
            <a:ext uri="{FF2B5EF4-FFF2-40B4-BE49-F238E27FC236}">
              <a16:creationId xmlns:a16="http://schemas.microsoft.com/office/drawing/2014/main" id="{BE049E75-531E-48BA-9E92-0FC5BEF4AF96}"/>
            </a:ext>
          </a:extLst>
        </xdr:cNvPr>
        <xdr:cNvSpPr/>
      </xdr:nvSpPr>
      <xdr:spPr>
        <a:xfrm>
          <a:off x="4000500" y="545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14764</xdr:rowOff>
    </xdr:from>
    <xdr:to>
      <xdr:col>23</xdr:col>
      <xdr:colOff>85725</xdr:colOff>
      <xdr:row>32</xdr:row>
      <xdr:rowOff>133509</xdr:rowOff>
    </xdr:to>
    <xdr:cxnSp macro="">
      <xdr:nvCxnSpPr>
        <xdr:cNvPr id="94" name="直線コネクタ 93">
          <a:extLst>
            <a:ext uri="{FF2B5EF4-FFF2-40B4-BE49-F238E27FC236}">
              <a16:creationId xmlns:a16="http://schemas.microsoft.com/office/drawing/2014/main" id="{467F2AF0-34A9-455C-8C95-72C30FF8F6CA}"/>
            </a:ext>
          </a:extLst>
        </xdr:cNvPr>
        <xdr:cNvCxnSpPr/>
      </xdr:nvCxnSpPr>
      <xdr:spPr>
        <a:xfrm>
          <a:off x="4051300" y="5501164"/>
          <a:ext cx="7112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116522</xdr:rowOff>
    </xdr:from>
    <xdr:to>
      <xdr:col>15</xdr:col>
      <xdr:colOff>187325</xdr:colOff>
      <xdr:row>32</xdr:row>
      <xdr:rowOff>46672</xdr:rowOff>
    </xdr:to>
    <xdr:sp macro="" textlink="">
      <xdr:nvSpPr>
        <xdr:cNvPr id="95" name="楕円 94">
          <a:extLst>
            <a:ext uri="{FF2B5EF4-FFF2-40B4-BE49-F238E27FC236}">
              <a16:creationId xmlns:a16="http://schemas.microsoft.com/office/drawing/2014/main" id="{6697239F-1374-4FD5-9C8C-DC8D5BC00880}"/>
            </a:ext>
          </a:extLst>
        </xdr:cNvPr>
        <xdr:cNvSpPr/>
      </xdr:nvSpPr>
      <xdr:spPr>
        <a:xfrm>
          <a:off x="3238500" y="54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167322</xdr:rowOff>
    </xdr:from>
    <xdr:to>
      <xdr:col>19</xdr:col>
      <xdr:colOff>136525</xdr:colOff>
      <xdr:row>32</xdr:row>
      <xdr:rowOff>14764</xdr:rowOff>
    </xdr:to>
    <xdr:cxnSp macro="">
      <xdr:nvCxnSpPr>
        <xdr:cNvPr id="96" name="直線コネクタ 95">
          <a:extLst>
            <a:ext uri="{FF2B5EF4-FFF2-40B4-BE49-F238E27FC236}">
              <a16:creationId xmlns:a16="http://schemas.microsoft.com/office/drawing/2014/main" id="{65AC9821-573A-4204-9771-220C9E943D9A}"/>
            </a:ext>
          </a:extLst>
        </xdr:cNvPr>
        <xdr:cNvCxnSpPr/>
      </xdr:nvCxnSpPr>
      <xdr:spPr>
        <a:xfrm>
          <a:off x="3289300" y="5482272"/>
          <a:ext cx="762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143510</xdr:rowOff>
    </xdr:from>
    <xdr:to>
      <xdr:col>11</xdr:col>
      <xdr:colOff>187325</xdr:colOff>
      <xdr:row>32</xdr:row>
      <xdr:rowOff>73660</xdr:rowOff>
    </xdr:to>
    <xdr:sp macro="" textlink="">
      <xdr:nvSpPr>
        <xdr:cNvPr id="97" name="楕円 96">
          <a:extLst>
            <a:ext uri="{FF2B5EF4-FFF2-40B4-BE49-F238E27FC236}">
              <a16:creationId xmlns:a16="http://schemas.microsoft.com/office/drawing/2014/main" id="{B83C8497-34CA-474E-88BD-7A3614D84AAB}"/>
            </a:ext>
          </a:extLst>
        </xdr:cNvPr>
        <xdr:cNvSpPr/>
      </xdr:nvSpPr>
      <xdr:spPr>
        <a:xfrm>
          <a:off x="2476500" y="54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167322</xdr:rowOff>
    </xdr:from>
    <xdr:to>
      <xdr:col>15</xdr:col>
      <xdr:colOff>136525</xdr:colOff>
      <xdr:row>32</xdr:row>
      <xdr:rowOff>22860</xdr:rowOff>
    </xdr:to>
    <xdr:cxnSp macro="">
      <xdr:nvCxnSpPr>
        <xdr:cNvPr id="98" name="直線コネクタ 97">
          <a:extLst>
            <a:ext uri="{FF2B5EF4-FFF2-40B4-BE49-F238E27FC236}">
              <a16:creationId xmlns:a16="http://schemas.microsoft.com/office/drawing/2014/main" id="{5367AB39-865A-4655-8B1E-831F25F64BED}"/>
            </a:ext>
          </a:extLst>
        </xdr:cNvPr>
        <xdr:cNvCxnSpPr/>
      </xdr:nvCxnSpPr>
      <xdr:spPr>
        <a:xfrm flipV="1">
          <a:off x="2527300" y="5482272"/>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94933</xdr:rowOff>
    </xdr:from>
    <xdr:to>
      <xdr:col>7</xdr:col>
      <xdr:colOff>187325</xdr:colOff>
      <xdr:row>32</xdr:row>
      <xdr:rowOff>25083</xdr:rowOff>
    </xdr:to>
    <xdr:sp macro="" textlink="">
      <xdr:nvSpPr>
        <xdr:cNvPr id="99" name="楕円 98">
          <a:extLst>
            <a:ext uri="{FF2B5EF4-FFF2-40B4-BE49-F238E27FC236}">
              <a16:creationId xmlns:a16="http://schemas.microsoft.com/office/drawing/2014/main" id="{AB5968D6-CEAC-47BB-BBDA-E5CFD9A26E65}"/>
            </a:ext>
          </a:extLst>
        </xdr:cNvPr>
        <xdr:cNvSpPr/>
      </xdr:nvSpPr>
      <xdr:spPr>
        <a:xfrm>
          <a:off x="1714500" y="54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145733</xdr:rowOff>
    </xdr:from>
    <xdr:to>
      <xdr:col>11</xdr:col>
      <xdr:colOff>136525</xdr:colOff>
      <xdr:row>32</xdr:row>
      <xdr:rowOff>22860</xdr:rowOff>
    </xdr:to>
    <xdr:cxnSp macro="">
      <xdr:nvCxnSpPr>
        <xdr:cNvPr id="100" name="直線コネクタ 99">
          <a:extLst>
            <a:ext uri="{FF2B5EF4-FFF2-40B4-BE49-F238E27FC236}">
              <a16:creationId xmlns:a16="http://schemas.microsoft.com/office/drawing/2014/main" id="{B6CD40D2-9383-491A-896A-70CF2E408350}"/>
            </a:ext>
          </a:extLst>
        </xdr:cNvPr>
        <xdr:cNvCxnSpPr/>
      </xdr:nvCxnSpPr>
      <xdr:spPr>
        <a:xfrm>
          <a:off x="1765300" y="5460683"/>
          <a:ext cx="762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1" name="n_1aveValue有形固定資産減価償却率">
          <a:extLst>
            <a:ext uri="{FF2B5EF4-FFF2-40B4-BE49-F238E27FC236}">
              <a16:creationId xmlns:a16="http://schemas.microsoft.com/office/drawing/2014/main" id="{8B39BFB9-558D-4997-8C46-416EAD4BCC13}"/>
            </a:ext>
          </a:extLst>
        </xdr:cNvPr>
        <xdr:cNvSpPr txBox="1"/>
      </xdr:nvSpPr>
      <xdr:spPr>
        <a:xfrm>
          <a:off x="3836044" y="507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2" name="n_2aveValue有形固定資産減価償却率">
          <a:extLst>
            <a:ext uri="{FF2B5EF4-FFF2-40B4-BE49-F238E27FC236}">
              <a16:creationId xmlns:a16="http://schemas.microsoft.com/office/drawing/2014/main" id="{33841EEF-1FF3-4DBC-87BE-586FB1FD28A2}"/>
            </a:ext>
          </a:extLst>
        </xdr:cNvPr>
        <xdr:cNvSpPr txBox="1"/>
      </xdr:nvSpPr>
      <xdr:spPr>
        <a:xfrm>
          <a:off x="3086744" y="506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a:extLst>
            <a:ext uri="{FF2B5EF4-FFF2-40B4-BE49-F238E27FC236}">
              <a16:creationId xmlns:a16="http://schemas.microsoft.com/office/drawing/2014/main" id="{893059D6-28ED-41A3-8534-26E20477BCD6}"/>
            </a:ext>
          </a:extLst>
        </xdr:cNvPr>
        <xdr:cNvSpPr txBox="1"/>
      </xdr:nvSpPr>
      <xdr:spPr>
        <a:xfrm>
          <a:off x="2324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4" name="n_4aveValue有形固定資産減価償却率">
          <a:extLst>
            <a:ext uri="{FF2B5EF4-FFF2-40B4-BE49-F238E27FC236}">
              <a16:creationId xmlns:a16="http://schemas.microsoft.com/office/drawing/2014/main" id="{8E0A3700-1063-43ED-A31E-0184FB464586}"/>
            </a:ext>
          </a:extLst>
        </xdr:cNvPr>
        <xdr:cNvSpPr txBox="1"/>
      </xdr:nvSpPr>
      <xdr:spPr>
        <a:xfrm>
          <a:off x="1562744" y="50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56691</xdr:rowOff>
    </xdr:from>
    <xdr:ext cx="405111" cy="259045"/>
    <xdr:sp macro="" textlink="">
      <xdr:nvSpPr>
        <xdr:cNvPr id="105" name="n_1mainValue有形固定資産減価償却率">
          <a:extLst>
            <a:ext uri="{FF2B5EF4-FFF2-40B4-BE49-F238E27FC236}">
              <a16:creationId xmlns:a16="http://schemas.microsoft.com/office/drawing/2014/main" id="{50DD84F5-C518-4676-9854-6CC186673D2C}"/>
            </a:ext>
          </a:extLst>
        </xdr:cNvPr>
        <xdr:cNvSpPr txBox="1"/>
      </xdr:nvSpPr>
      <xdr:spPr>
        <a:xfrm>
          <a:off x="3836044" y="554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37799</xdr:rowOff>
    </xdr:from>
    <xdr:ext cx="405111" cy="259045"/>
    <xdr:sp macro="" textlink="">
      <xdr:nvSpPr>
        <xdr:cNvPr id="106" name="n_2mainValue有形固定資産減価償却率">
          <a:extLst>
            <a:ext uri="{FF2B5EF4-FFF2-40B4-BE49-F238E27FC236}">
              <a16:creationId xmlns:a16="http://schemas.microsoft.com/office/drawing/2014/main" id="{55143D40-C4E5-4F4A-9C78-B841C504666C}"/>
            </a:ext>
          </a:extLst>
        </xdr:cNvPr>
        <xdr:cNvSpPr txBox="1"/>
      </xdr:nvSpPr>
      <xdr:spPr>
        <a:xfrm>
          <a:off x="3086744" y="552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64787</xdr:rowOff>
    </xdr:from>
    <xdr:ext cx="405111" cy="259045"/>
    <xdr:sp macro="" textlink="">
      <xdr:nvSpPr>
        <xdr:cNvPr id="107" name="n_3mainValue有形固定資産減価償却率">
          <a:extLst>
            <a:ext uri="{FF2B5EF4-FFF2-40B4-BE49-F238E27FC236}">
              <a16:creationId xmlns:a16="http://schemas.microsoft.com/office/drawing/2014/main" id="{3EAF12B1-89E3-4792-AEB1-26D1708A0110}"/>
            </a:ext>
          </a:extLst>
        </xdr:cNvPr>
        <xdr:cNvSpPr txBox="1"/>
      </xdr:nvSpPr>
      <xdr:spPr>
        <a:xfrm>
          <a:off x="2324744"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16210</xdr:rowOff>
    </xdr:from>
    <xdr:ext cx="405111" cy="259045"/>
    <xdr:sp macro="" textlink="">
      <xdr:nvSpPr>
        <xdr:cNvPr id="108" name="n_4mainValue有形固定資産減価償却率">
          <a:extLst>
            <a:ext uri="{FF2B5EF4-FFF2-40B4-BE49-F238E27FC236}">
              <a16:creationId xmlns:a16="http://schemas.microsoft.com/office/drawing/2014/main" id="{D01A9F99-3B71-41C5-915A-2A3C0CD0A7A1}"/>
            </a:ext>
          </a:extLst>
        </xdr:cNvPr>
        <xdr:cNvSpPr txBox="1"/>
      </xdr:nvSpPr>
      <xdr:spPr>
        <a:xfrm>
          <a:off x="1562744" y="5502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CFF5F0C-BD4C-416C-986D-4B1D1CAA715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EB78D697-1320-4CB3-B16E-5FC7F4C5911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7ADC7A5-3544-4BB7-9D43-6E8613F1CC1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C597340B-FD2B-471C-A963-D36ECD684B6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BE84F71-4A34-40AF-9D62-4DAB89C2040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D507C17B-1CF6-48F2-A643-1A7BE1087DB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F88244ED-6250-48C9-B72A-7BCE31563F5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BDFFE9E-F11B-4B9F-AAE8-0A3D8DFDD592}"/>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F5084521-5B7C-4CD4-880C-7BF8BEED7AC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FFB03E3-BDD3-4F37-ABDF-69EDECD6DD3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7B28DA9-86EC-4C65-82BB-DE3971147A4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0FB74A3-DB25-4D80-AC26-AE3FF86E0EB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4895E20-6654-4A53-97AA-03D214A4ACD1}"/>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月の合併からこれまで実施事業の厳選や基金積立てなどに努めてきたことにより比率は減少傾向に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あり、類似団体平均を下回っている状況にあるが、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今後は令和元年５月に供用を開始した新庁舎建設事業や、ごみ処理施設整備事業など大型事業に係る地方債発行の影響により状況が悪化すること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想定され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効率的かつ効果的な財政運営に努め、数値の上昇に注視する必要がある。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6C5B233-7BB2-4A0E-8050-B6AC0BC22CE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6DE75CF-ADD5-46B4-84BD-A7053C799D3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3BB9CEE-B878-4F10-AFC9-340C5880D76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8FEB7016-9A81-4277-A96E-A3F5B840C747}"/>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CDCF18F7-2B7B-4E63-AED8-8C19B07C0E1E}"/>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8F44F9D8-C3A3-4712-8887-DBDE1328BCB3}"/>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9AF6F970-5D37-4B21-9C34-55BB8230978B}"/>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566CB158-522F-4ACB-8E37-B365026D652E}"/>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8191EE0-0C9D-437F-A5A3-8FB2D47EDEB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EF01126E-2091-4B19-AD68-FC52AB02DECF}"/>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E39151AC-BA89-4690-B491-694F99E2C778}"/>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6AF01E62-39CD-4CD0-976D-42498AC12DB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17BEB806-357F-40B9-9546-7EA216152433}"/>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BC6B02A9-B7FB-4600-978B-BC2F7FF91DD1}"/>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6E46F08-F9BB-4C16-93D0-9A3A3792281E}"/>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EABDC6F9-AEC1-467B-8FE4-9F47510F2B6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22E9C391-1F34-46C8-901F-7BF3FD31EDBC}"/>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9" name="直線コネクタ 138">
          <a:extLst>
            <a:ext uri="{FF2B5EF4-FFF2-40B4-BE49-F238E27FC236}">
              <a16:creationId xmlns:a16="http://schemas.microsoft.com/office/drawing/2014/main" id="{AF3AC360-7171-4177-B21A-A9283F726C02}"/>
            </a:ext>
          </a:extLst>
        </xdr:cNvPr>
        <xdr:cNvCxnSpPr/>
      </xdr:nvCxnSpPr>
      <xdr:spPr>
        <a:xfrm flipV="1">
          <a:off x="14793595" y="4489903"/>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0" name="債務償還比率最小値テキスト">
          <a:extLst>
            <a:ext uri="{FF2B5EF4-FFF2-40B4-BE49-F238E27FC236}">
              <a16:creationId xmlns:a16="http://schemas.microsoft.com/office/drawing/2014/main" id="{4DEF4B04-F1F2-4741-AE01-5C0E8C7059C2}"/>
            </a:ext>
          </a:extLst>
        </xdr:cNvPr>
        <xdr:cNvSpPr txBox="1"/>
      </xdr:nvSpPr>
      <xdr:spPr>
        <a:xfrm>
          <a:off x="14846300" y="582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1" name="直線コネクタ 140">
          <a:extLst>
            <a:ext uri="{FF2B5EF4-FFF2-40B4-BE49-F238E27FC236}">
              <a16:creationId xmlns:a16="http://schemas.microsoft.com/office/drawing/2014/main" id="{72E61CFC-E0E8-4EF2-8DBF-8A13E9FC8D49}"/>
            </a:ext>
          </a:extLst>
        </xdr:cNvPr>
        <xdr:cNvCxnSpPr/>
      </xdr:nvCxnSpPr>
      <xdr:spPr>
        <a:xfrm>
          <a:off x="14706600" y="581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35F22AE4-62F5-4D4B-9D9F-CC08281B17FF}"/>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15B4EAFD-6A9B-4A76-935F-33FAE23FE746}"/>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4" name="債務償還比率平均値テキスト">
          <a:extLst>
            <a:ext uri="{FF2B5EF4-FFF2-40B4-BE49-F238E27FC236}">
              <a16:creationId xmlns:a16="http://schemas.microsoft.com/office/drawing/2014/main" id="{1F459603-539E-4A93-91DA-FD0BE7A394F1}"/>
            </a:ext>
          </a:extLst>
        </xdr:cNvPr>
        <xdr:cNvSpPr txBox="1"/>
      </xdr:nvSpPr>
      <xdr:spPr>
        <a:xfrm>
          <a:off x="14846300" y="5085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5" name="フローチャート: 判断 144">
          <a:extLst>
            <a:ext uri="{FF2B5EF4-FFF2-40B4-BE49-F238E27FC236}">
              <a16:creationId xmlns:a16="http://schemas.microsoft.com/office/drawing/2014/main" id="{93E749DD-A413-47FA-8C66-E135E166190E}"/>
            </a:ext>
          </a:extLst>
        </xdr:cNvPr>
        <xdr:cNvSpPr/>
      </xdr:nvSpPr>
      <xdr:spPr>
        <a:xfrm>
          <a:off x="14744700" y="510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6" name="フローチャート: 判断 145">
          <a:extLst>
            <a:ext uri="{FF2B5EF4-FFF2-40B4-BE49-F238E27FC236}">
              <a16:creationId xmlns:a16="http://schemas.microsoft.com/office/drawing/2014/main" id="{24CD5D41-172F-4BE0-A3EE-911A7EC0EDB7}"/>
            </a:ext>
          </a:extLst>
        </xdr:cNvPr>
        <xdr:cNvSpPr/>
      </xdr:nvSpPr>
      <xdr:spPr>
        <a:xfrm>
          <a:off x="14033500" y="509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7" name="フローチャート: 判断 146">
          <a:extLst>
            <a:ext uri="{FF2B5EF4-FFF2-40B4-BE49-F238E27FC236}">
              <a16:creationId xmlns:a16="http://schemas.microsoft.com/office/drawing/2014/main" id="{5218F0B0-0768-46BE-8C07-AF4FA92A4A88}"/>
            </a:ext>
          </a:extLst>
        </xdr:cNvPr>
        <xdr:cNvSpPr/>
      </xdr:nvSpPr>
      <xdr:spPr>
        <a:xfrm>
          <a:off x="13271500" y="50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8" name="フローチャート: 判断 147">
          <a:extLst>
            <a:ext uri="{FF2B5EF4-FFF2-40B4-BE49-F238E27FC236}">
              <a16:creationId xmlns:a16="http://schemas.microsoft.com/office/drawing/2014/main" id="{FFE7C25D-9A00-4C81-8F20-CD00C57F5831}"/>
            </a:ext>
          </a:extLst>
        </xdr:cNvPr>
        <xdr:cNvSpPr/>
      </xdr:nvSpPr>
      <xdr:spPr>
        <a:xfrm>
          <a:off x="12509500" y="529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9" name="フローチャート: 判断 148">
          <a:extLst>
            <a:ext uri="{FF2B5EF4-FFF2-40B4-BE49-F238E27FC236}">
              <a16:creationId xmlns:a16="http://schemas.microsoft.com/office/drawing/2014/main" id="{270F94D7-2E84-4D61-8FB3-F7C620230280}"/>
            </a:ext>
          </a:extLst>
        </xdr:cNvPr>
        <xdr:cNvSpPr/>
      </xdr:nvSpPr>
      <xdr:spPr>
        <a:xfrm>
          <a:off x="11747500" y="524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1AF6525C-2390-443E-B9E8-01FC8DC9089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87F4ECB-89B0-41B0-A680-117CE2F1409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FE69D5B-72D1-4641-B26D-8EA09CDAD8E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9323AF79-8626-4AF1-89AD-1E0C274F424D}"/>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F5FBFB9-AFC6-4C26-98CC-FEE20297820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148799</xdr:rowOff>
    </xdr:from>
    <xdr:to>
      <xdr:col>76</xdr:col>
      <xdr:colOff>73025</xdr:colOff>
      <xdr:row>29</xdr:row>
      <xdr:rowOff>78949</xdr:rowOff>
    </xdr:to>
    <xdr:sp macro="" textlink="">
      <xdr:nvSpPr>
        <xdr:cNvPr id="155" name="楕円 154">
          <a:extLst>
            <a:ext uri="{FF2B5EF4-FFF2-40B4-BE49-F238E27FC236}">
              <a16:creationId xmlns:a16="http://schemas.microsoft.com/office/drawing/2014/main" id="{14970EE4-891D-45A0-9004-5BF7DBF0ECEC}"/>
            </a:ext>
          </a:extLst>
        </xdr:cNvPr>
        <xdr:cNvSpPr/>
      </xdr:nvSpPr>
      <xdr:spPr>
        <a:xfrm>
          <a:off x="14744700" y="49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226</xdr:rowOff>
    </xdr:from>
    <xdr:ext cx="469744" cy="259045"/>
    <xdr:sp macro="" textlink="">
      <xdr:nvSpPr>
        <xdr:cNvPr id="156" name="債務償還比率該当値テキスト">
          <a:extLst>
            <a:ext uri="{FF2B5EF4-FFF2-40B4-BE49-F238E27FC236}">
              <a16:creationId xmlns:a16="http://schemas.microsoft.com/office/drawing/2014/main" id="{AB7DB249-AFD7-4202-BABE-33594AC0ECC2}"/>
            </a:ext>
          </a:extLst>
        </xdr:cNvPr>
        <xdr:cNvSpPr txBox="1"/>
      </xdr:nvSpPr>
      <xdr:spPr>
        <a:xfrm>
          <a:off x="14846300" y="480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154967</xdr:rowOff>
    </xdr:from>
    <xdr:to>
      <xdr:col>72</xdr:col>
      <xdr:colOff>123825</xdr:colOff>
      <xdr:row>29</xdr:row>
      <xdr:rowOff>85117</xdr:rowOff>
    </xdr:to>
    <xdr:sp macro="" textlink="">
      <xdr:nvSpPr>
        <xdr:cNvPr id="157" name="楕円 156">
          <a:extLst>
            <a:ext uri="{FF2B5EF4-FFF2-40B4-BE49-F238E27FC236}">
              <a16:creationId xmlns:a16="http://schemas.microsoft.com/office/drawing/2014/main" id="{196BA283-01B0-4C7C-B532-5292E031944B}"/>
            </a:ext>
          </a:extLst>
        </xdr:cNvPr>
        <xdr:cNvSpPr/>
      </xdr:nvSpPr>
      <xdr:spPr>
        <a:xfrm>
          <a:off x="14033500" y="49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28149</xdr:rowOff>
    </xdr:from>
    <xdr:to>
      <xdr:col>76</xdr:col>
      <xdr:colOff>22225</xdr:colOff>
      <xdr:row>29</xdr:row>
      <xdr:rowOff>34317</xdr:rowOff>
    </xdr:to>
    <xdr:cxnSp macro="">
      <xdr:nvCxnSpPr>
        <xdr:cNvPr id="158" name="直線コネクタ 157">
          <a:extLst>
            <a:ext uri="{FF2B5EF4-FFF2-40B4-BE49-F238E27FC236}">
              <a16:creationId xmlns:a16="http://schemas.microsoft.com/office/drawing/2014/main" id="{4CE63D7E-ACD2-41EB-B12A-A45460D3DE72}"/>
            </a:ext>
          </a:extLst>
        </xdr:cNvPr>
        <xdr:cNvCxnSpPr/>
      </xdr:nvCxnSpPr>
      <xdr:spPr>
        <a:xfrm flipV="1">
          <a:off x="14084300" y="5000199"/>
          <a:ext cx="7112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18678</xdr:rowOff>
    </xdr:from>
    <xdr:to>
      <xdr:col>68</xdr:col>
      <xdr:colOff>123825</xdr:colOff>
      <xdr:row>29</xdr:row>
      <xdr:rowOff>120278</xdr:rowOff>
    </xdr:to>
    <xdr:sp macro="" textlink="">
      <xdr:nvSpPr>
        <xdr:cNvPr id="159" name="楕円 158">
          <a:extLst>
            <a:ext uri="{FF2B5EF4-FFF2-40B4-BE49-F238E27FC236}">
              <a16:creationId xmlns:a16="http://schemas.microsoft.com/office/drawing/2014/main" id="{29E2821F-58C9-4B94-A9B1-B678E8DE6AD5}"/>
            </a:ext>
          </a:extLst>
        </xdr:cNvPr>
        <xdr:cNvSpPr/>
      </xdr:nvSpPr>
      <xdr:spPr>
        <a:xfrm>
          <a:off x="13271500" y="49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34317</xdr:rowOff>
    </xdr:from>
    <xdr:to>
      <xdr:col>72</xdr:col>
      <xdr:colOff>73025</xdr:colOff>
      <xdr:row>29</xdr:row>
      <xdr:rowOff>69478</xdr:rowOff>
    </xdr:to>
    <xdr:cxnSp macro="">
      <xdr:nvCxnSpPr>
        <xdr:cNvPr id="160" name="直線コネクタ 159">
          <a:extLst>
            <a:ext uri="{FF2B5EF4-FFF2-40B4-BE49-F238E27FC236}">
              <a16:creationId xmlns:a16="http://schemas.microsoft.com/office/drawing/2014/main" id="{1AC74EBC-490E-4A60-AD3C-2F0597429063}"/>
            </a:ext>
          </a:extLst>
        </xdr:cNvPr>
        <xdr:cNvCxnSpPr/>
      </xdr:nvCxnSpPr>
      <xdr:spPr>
        <a:xfrm flipV="1">
          <a:off x="13322300" y="5006367"/>
          <a:ext cx="762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160555</xdr:rowOff>
    </xdr:from>
    <xdr:to>
      <xdr:col>64</xdr:col>
      <xdr:colOff>123825</xdr:colOff>
      <xdr:row>30</xdr:row>
      <xdr:rowOff>90705</xdr:rowOff>
    </xdr:to>
    <xdr:sp macro="" textlink="">
      <xdr:nvSpPr>
        <xdr:cNvPr id="161" name="楕円 160">
          <a:extLst>
            <a:ext uri="{FF2B5EF4-FFF2-40B4-BE49-F238E27FC236}">
              <a16:creationId xmlns:a16="http://schemas.microsoft.com/office/drawing/2014/main" id="{F89453A3-2DF0-4296-9241-52148E43BA4B}"/>
            </a:ext>
          </a:extLst>
        </xdr:cNvPr>
        <xdr:cNvSpPr/>
      </xdr:nvSpPr>
      <xdr:spPr>
        <a:xfrm>
          <a:off x="12509500" y="513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69478</xdr:rowOff>
    </xdr:from>
    <xdr:to>
      <xdr:col>68</xdr:col>
      <xdr:colOff>73025</xdr:colOff>
      <xdr:row>30</xdr:row>
      <xdr:rowOff>39905</xdr:rowOff>
    </xdr:to>
    <xdr:cxnSp macro="">
      <xdr:nvCxnSpPr>
        <xdr:cNvPr id="162" name="直線コネクタ 161">
          <a:extLst>
            <a:ext uri="{FF2B5EF4-FFF2-40B4-BE49-F238E27FC236}">
              <a16:creationId xmlns:a16="http://schemas.microsoft.com/office/drawing/2014/main" id="{63CF2247-8E23-4E7A-B15A-777FADA6AD1C}"/>
            </a:ext>
          </a:extLst>
        </xdr:cNvPr>
        <xdr:cNvCxnSpPr/>
      </xdr:nvCxnSpPr>
      <xdr:spPr>
        <a:xfrm flipV="1">
          <a:off x="12560300" y="5041528"/>
          <a:ext cx="762000" cy="14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49866</xdr:rowOff>
    </xdr:from>
    <xdr:to>
      <xdr:col>60</xdr:col>
      <xdr:colOff>123825</xdr:colOff>
      <xdr:row>30</xdr:row>
      <xdr:rowOff>151466</xdr:rowOff>
    </xdr:to>
    <xdr:sp macro="" textlink="">
      <xdr:nvSpPr>
        <xdr:cNvPr id="163" name="楕円 162">
          <a:extLst>
            <a:ext uri="{FF2B5EF4-FFF2-40B4-BE49-F238E27FC236}">
              <a16:creationId xmlns:a16="http://schemas.microsoft.com/office/drawing/2014/main" id="{6E88FF21-3A21-4D08-9971-7FCE66EA77FF}"/>
            </a:ext>
          </a:extLst>
        </xdr:cNvPr>
        <xdr:cNvSpPr/>
      </xdr:nvSpPr>
      <xdr:spPr>
        <a:xfrm>
          <a:off x="11747500" y="519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39905</xdr:rowOff>
    </xdr:from>
    <xdr:to>
      <xdr:col>64</xdr:col>
      <xdr:colOff>73025</xdr:colOff>
      <xdr:row>30</xdr:row>
      <xdr:rowOff>100666</xdr:rowOff>
    </xdr:to>
    <xdr:cxnSp macro="">
      <xdr:nvCxnSpPr>
        <xdr:cNvPr id="164" name="直線コネクタ 163">
          <a:extLst>
            <a:ext uri="{FF2B5EF4-FFF2-40B4-BE49-F238E27FC236}">
              <a16:creationId xmlns:a16="http://schemas.microsoft.com/office/drawing/2014/main" id="{B43236BA-6E7A-495F-8CDC-CD09F19355CB}"/>
            </a:ext>
          </a:extLst>
        </xdr:cNvPr>
        <xdr:cNvCxnSpPr/>
      </xdr:nvCxnSpPr>
      <xdr:spPr>
        <a:xfrm flipV="1">
          <a:off x="11798300" y="5183405"/>
          <a:ext cx="762000" cy="6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5" name="n_1aveValue債務償還比率">
          <a:extLst>
            <a:ext uri="{FF2B5EF4-FFF2-40B4-BE49-F238E27FC236}">
              <a16:creationId xmlns:a16="http://schemas.microsoft.com/office/drawing/2014/main" id="{CDB829EC-35D3-43CA-AFF4-443A45CDE445}"/>
            </a:ext>
          </a:extLst>
        </xdr:cNvPr>
        <xdr:cNvSpPr txBox="1"/>
      </xdr:nvSpPr>
      <xdr:spPr>
        <a:xfrm>
          <a:off x="13836727" y="518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6" name="n_2aveValue債務償還比率">
          <a:extLst>
            <a:ext uri="{FF2B5EF4-FFF2-40B4-BE49-F238E27FC236}">
              <a16:creationId xmlns:a16="http://schemas.microsoft.com/office/drawing/2014/main" id="{CF42C8D0-DD5F-4042-86C0-12318E1A43CA}"/>
            </a:ext>
          </a:extLst>
        </xdr:cNvPr>
        <xdr:cNvSpPr txBox="1"/>
      </xdr:nvSpPr>
      <xdr:spPr>
        <a:xfrm>
          <a:off x="13087427" y="517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7" name="n_3aveValue債務償還比率">
          <a:extLst>
            <a:ext uri="{FF2B5EF4-FFF2-40B4-BE49-F238E27FC236}">
              <a16:creationId xmlns:a16="http://schemas.microsoft.com/office/drawing/2014/main" id="{B723BE52-6CF5-4DB2-885F-18ACA5FE3FCA}"/>
            </a:ext>
          </a:extLst>
        </xdr:cNvPr>
        <xdr:cNvSpPr txBox="1"/>
      </xdr:nvSpPr>
      <xdr:spPr>
        <a:xfrm>
          <a:off x="12325427" y="538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68" name="n_4aveValue債務償還比率">
          <a:extLst>
            <a:ext uri="{FF2B5EF4-FFF2-40B4-BE49-F238E27FC236}">
              <a16:creationId xmlns:a16="http://schemas.microsoft.com/office/drawing/2014/main" id="{FC0EA833-4538-4090-900C-C2DEC1F3FFB0}"/>
            </a:ext>
          </a:extLst>
        </xdr:cNvPr>
        <xdr:cNvSpPr txBox="1"/>
      </xdr:nvSpPr>
      <xdr:spPr>
        <a:xfrm>
          <a:off x="11563427" y="533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101644</xdr:rowOff>
    </xdr:from>
    <xdr:ext cx="469744" cy="259045"/>
    <xdr:sp macro="" textlink="">
      <xdr:nvSpPr>
        <xdr:cNvPr id="169" name="n_1mainValue債務償還比率">
          <a:extLst>
            <a:ext uri="{FF2B5EF4-FFF2-40B4-BE49-F238E27FC236}">
              <a16:creationId xmlns:a16="http://schemas.microsoft.com/office/drawing/2014/main" id="{D199B678-F3B2-4C82-898C-F4BF5835B7E8}"/>
            </a:ext>
          </a:extLst>
        </xdr:cNvPr>
        <xdr:cNvSpPr txBox="1"/>
      </xdr:nvSpPr>
      <xdr:spPr>
        <a:xfrm>
          <a:off x="13836727" y="473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136805</xdr:rowOff>
    </xdr:from>
    <xdr:ext cx="469744" cy="259045"/>
    <xdr:sp macro="" textlink="">
      <xdr:nvSpPr>
        <xdr:cNvPr id="170" name="n_2mainValue債務償還比率">
          <a:extLst>
            <a:ext uri="{FF2B5EF4-FFF2-40B4-BE49-F238E27FC236}">
              <a16:creationId xmlns:a16="http://schemas.microsoft.com/office/drawing/2014/main" id="{94E49A07-2A67-4E9C-9002-49830349D53C}"/>
            </a:ext>
          </a:extLst>
        </xdr:cNvPr>
        <xdr:cNvSpPr txBox="1"/>
      </xdr:nvSpPr>
      <xdr:spPr>
        <a:xfrm>
          <a:off x="13087427" y="476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107232</xdr:rowOff>
    </xdr:from>
    <xdr:ext cx="469744" cy="259045"/>
    <xdr:sp macro="" textlink="">
      <xdr:nvSpPr>
        <xdr:cNvPr id="171" name="n_3mainValue債務償還比率">
          <a:extLst>
            <a:ext uri="{FF2B5EF4-FFF2-40B4-BE49-F238E27FC236}">
              <a16:creationId xmlns:a16="http://schemas.microsoft.com/office/drawing/2014/main" id="{A6BDAFE9-C7B2-433A-B27A-2BA68F19CEB4}"/>
            </a:ext>
          </a:extLst>
        </xdr:cNvPr>
        <xdr:cNvSpPr txBox="1"/>
      </xdr:nvSpPr>
      <xdr:spPr>
        <a:xfrm>
          <a:off x="12325427" y="490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167993</xdr:rowOff>
    </xdr:from>
    <xdr:ext cx="469744" cy="259045"/>
    <xdr:sp macro="" textlink="">
      <xdr:nvSpPr>
        <xdr:cNvPr id="172" name="n_4mainValue債務償還比率">
          <a:extLst>
            <a:ext uri="{FF2B5EF4-FFF2-40B4-BE49-F238E27FC236}">
              <a16:creationId xmlns:a16="http://schemas.microsoft.com/office/drawing/2014/main" id="{643619E6-C4AA-483D-857B-0CFE2544A3B6}"/>
            </a:ext>
          </a:extLst>
        </xdr:cNvPr>
        <xdr:cNvSpPr txBox="1"/>
      </xdr:nvSpPr>
      <xdr:spPr>
        <a:xfrm>
          <a:off x="11563427" y="496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3DA9130-2783-4C33-8AEC-C3D41E3B150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1774E7CE-9B10-4944-9691-073CBB799E14}"/>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70DCF5D4-939E-4DB3-BF57-636FE5B0CED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5C697788-8F8E-477A-9EDF-FA783B6ECFE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E933E4FF-5926-40D3-AF76-14E1D55D5CC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456347D1-05B2-463B-9728-02EF8BEAFBB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778F98-4086-45CA-B50D-709FC58284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480989-6814-4720-9599-7ED8BE4004A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226D3F-52E9-4AAF-9F6E-7820C72CBB1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F272A5-786A-4FA5-A9C7-A4C4581A48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FF9F35-23FF-466B-94F0-BE1B3228D5E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9A14F9-1C3A-4605-AF83-031169F7DB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1A8439-8456-4D18-A9DA-BD48104C025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6462C-BA93-4CAE-A636-9ABF0515E3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08BC1C6-8A86-4897-A3B6-0AB14B6C58D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416BF26-5C79-4489-A6DE-84E3163467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11,591
11,464
540.45
13,784,672
12,286,708
470,119
6,256,477
11,410,131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12A86C-7945-4E2F-9571-ECECA70CC7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F82264-5516-4091-9E92-8FC5606AF5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7FD560-5756-4E0B-B11C-3672321077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137F44-3E50-4FE8-A4E6-BA20EDE256D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B4B44B-C398-40D2-8F7F-69BD731FF71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C97D5A2-3EFD-438A-9DF2-80D9C3AE42E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9EB0E4-69D0-42D9-B698-56B7EDEFF7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192DE5-D12D-45B0-AE3F-B649D20442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521E72-A8DA-4C9B-93D9-EBD7EE9858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010A9B6-EB94-4B8D-A6DA-ED6ABE33D64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805C86B-968A-49E8-9B2C-1B21B26B07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CB05B0-01D2-4EAF-9806-1BCF2B678B4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39DBEC-AEA8-413E-8E1D-5B3B6945A8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7DB67D-BA44-4F63-AD05-1DD66A6AAF0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492D56-D199-43D9-B2D9-F898B6EBE7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5A523F-58B3-4626-B7AF-6ABDF36739B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F91419-F170-4FAC-A16C-3B93743C40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975958-ED68-4F02-A409-FDE09A08A2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DF1E345-A53D-460E-BB06-2A705ADF10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B90152-9AFC-4447-8694-50195858946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7201F9-1140-41B8-BB2C-715750FC8F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2E809C-21B2-4EBD-8FFE-5A053E864B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F915C8-81AE-4BB3-8766-39A3EE9121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E9A3726-0590-4A76-BA7D-55EC7F4BA71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16D5F0-EC26-4D23-B0E1-2E024667E2A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6280BAC-DEE0-4C7F-8737-A005D376081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01D69AC-11FB-4286-B563-B1C7D4D0EF7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F833C55-C5D6-46D3-8804-0E9B85BCE25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0BD107-6B6F-4456-B71E-2BFC2EE5C9D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401A134-93D0-4B17-8E84-A016469BA85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25742E9-1614-4D05-9677-8703DEEAD3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C984BC-AD20-47FE-9536-890B2E884E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AA0AB06-7072-4A6C-9EFF-84186180D99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17C6DE0-9B22-43F5-97D7-DA7ABA7BF9B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6DE7D0F-DE5B-4799-B78B-7DEA3CDE24A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82A0D4B-6817-494B-8546-B8468057878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F2BEC7C-2B19-4E01-9562-D0770BDA9E3F}"/>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4359DD7-1366-4A7A-92D1-76D97B73DB9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C46C615-21D8-419C-B9B5-9BFACE5B272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D35E886-346D-40A5-9826-21CCAE21E79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B74ECBF-DF04-4486-B763-AD55327F0B8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8FE09C0-4336-4FD2-8D01-B519ABCBA6A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CD986EC-DB05-4B42-B6DA-A07F6F476CB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2AC3B4B4-A19A-44FF-9595-3A2136B27714}"/>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FB69E5DF-E9EF-4274-A838-0E931B6A7AB0}"/>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7F8066C7-9C07-4A1F-98D0-80F7C68E0052}"/>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9E8794B2-77DB-47E0-AC79-7F28719A243A}"/>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32E4EFCB-4CC5-4D8D-92AE-F75BA7DF162B}"/>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F9FDC5D5-EEA2-455D-85E3-1C449A497338}"/>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44241935-4489-47D5-A09C-871CFB52C98C}"/>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C55BD37C-FC76-41A5-A284-1213AB68DF24}"/>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21DA8A9-643C-40D2-8F81-699ED0AFB068}"/>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7EA09A3D-3B8A-4B55-8220-5BE60F319953}"/>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34CBE1AE-5353-4678-8AE5-A0FAD7CAE9F9}"/>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C3742A0-FA55-4C33-BC76-186CDF5236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DCC7983-CC58-40E9-8FA6-EA0D420B11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1E93ED-3614-4951-9C36-746346FCB83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CF5C3D8-ECA8-4C9F-A0CF-4CC1FC3A179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8B127E-646B-4477-87FE-9D6877C064F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167132</xdr:rowOff>
    </xdr:from>
    <xdr:to>
      <xdr:col>24</xdr:col>
      <xdr:colOff>114300</xdr:colOff>
      <xdr:row>38</xdr:row>
      <xdr:rowOff>97282</xdr:rowOff>
    </xdr:to>
    <xdr:sp macro="" textlink="">
      <xdr:nvSpPr>
        <xdr:cNvPr id="71" name="楕円 70">
          <a:extLst>
            <a:ext uri="{FF2B5EF4-FFF2-40B4-BE49-F238E27FC236}">
              <a16:creationId xmlns:a16="http://schemas.microsoft.com/office/drawing/2014/main" id="{D027C5E5-D825-4E9F-99D6-500E29DA7A66}"/>
            </a:ext>
          </a:extLst>
        </xdr:cNvPr>
        <xdr:cNvSpPr/>
      </xdr:nvSpPr>
      <xdr:spPr>
        <a:xfrm>
          <a:off x="45847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145559</xdr:rowOff>
    </xdr:from>
    <xdr:ext cx="405111" cy="259045"/>
    <xdr:sp macro="" textlink="">
      <xdr:nvSpPr>
        <xdr:cNvPr id="72" name="【道路】&#10;有形固定資産減価償却率該当値テキスト">
          <a:extLst>
            <a:ext uri="{FF2B5EF4-FFF2-40B4-BE49-F238E27FC236}">
              <a16:creationId xmlns:a16="http://schemas.microsoft.com/office/drawing/2014/main" id="{9D72E856-DAE4-4098-9833-076289B40583}"/>
            </a:ext>
          </a:extLst>
        </xdr:cNvPr>
        <xdr:cNvSpPr txBox="1"/>
      </xdr:nvSpPr>
      <xdr:spPr>
        <a:xfrm>
          <a:off x="4673600"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135128</xdr:rowOff>
    </xdr:from>
    <xdr:to>
      <xdr:col>20</xdr:col>
      <xdr:colOff>38100</xdr:colOff>
      <xdr:row>38</xdr:row>
      <xdr:rowOff>65278</xdr:rowOff>
    </xdr:to>
    <xdr:sp macro="" textlink="">
      <xdr:nvSpPr>
        <xdr:cNvPr id="73" name="楕円 72">
          <a:extLst>
            <a:ext uri="{FF2B5EF4-FFF2-40B4-BE49-F238E27FC236}">
              <a16:creationId xmlns:a16="http://schemas.microsoft.com/office/drawing/2014/main" id="{B7D0F22B-246F-4637-B549-746D514D3C2A}"/>
            </a:ext>
          </a:extLst>
        </xdr:cNvPr>
        <xdr:cNvSpPr/>
      </xdr:nvSpPr>
      <xdr:spPr>
        <a:xfrm>
          <a:off x="37465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xdr:rowOff>
    </xdr:from>
    <xdr:to>
      <xdr:col>24</xdr:col>
      <xdr:colOff>63500</xdr:colOff>
      <xdr:row>38</xdr:row>
      <xdr:rowOff>46482</xdr:rowOff>
    </xdr:to>
    <xdr:cxnSp macro="">
      <xdr:nvCxnSpPr>
        <xdr:cNvPr id="74" name="直線コネクタ 73">
          <a:extLst>
            <a:ext uri="{FF2B5EF4-FFF2-40B4-BE49-F238E27FC236}">
              <a16:creationId xmlns:a16="http://schemas.microsoft.com/office/drawing/2014/main" id="{CCF35ED6-2F08-45EB-AF1A-C26767592C17}"/>
            </a:ext>
          </a:extLst>
        </xdr:cNvPr>
        <xdr:cNvCxnSpPr/>
      </xdr:nvCxnSpPr>
      <xdr:spPr>
        <a:xfrm>
          <a:off x="3797300" y="652957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103124</xdr:rowOff>
    </xdr:from>
    <xdr:to>
      <xdr:col>15</xdr:col>
      <xdr:colOff>101600</xdr:colOff>
      <xdr:row>38</xdr:row>
      <xdr:rowOff>33274</xdr:rowOff>
    </xdr:to>
    <xdr:sp macro="" textlink="">
      <xdr:nvSpPr>
        <xdr:cNvPr id="75" name="楕円 74">
          <a:extLst>
            <a:ext uri="{FF2B5EF4-FFF2-40B4-BE49-F238E27FC236}">
              <a16:creationId xmlns:a16="http://schemas.microsoft.com/office/drawing/2014/main" id="{926D0D75-C7C0-4AB3-BCE9-3A7F710DDC5F}"/>
            </a:ext>
          </a:extLst>
        </xdr:cNvPr>
        <xdr:cNvSpPr/>
      </xdr:nvSpPr>
      <xdr:spPr>
        <a:xfrm>
          <a:off x="28575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153924</xdr:rowOff>
    </xdr:from>
    <xdr:to>
      <xdr:col>19</xdr:col>
      <xdr:colOff>177800</xdr:colOff>
      <xdr:row>38</xdr:row>
      <xdr:rowOff>14478</xdr:rowOff>
    </xdr:to>
    <xdr:cxnSp macro="">
      <xdr:nvCxnSpPr>
        <xdr:cNvPr id="76" name="直線コネクタ 75">
          <a:extLst>
            <a:ext uri="{FF2B5EF4-FFF2-40B4-BE49-F238E27FC236}">
              <a16:creationId xmlns:a16="http://schemas.microsoft.com/office/drawing/2014/main" id="{35C08454-43C4-4E2C-97A4-5224E552A8B4}"/>
            </a:ext>
          </a:extLst>
        </xdr:cNvPr>
        <xdr:cNvCxnSpPr/>
      </xdr:nvCxnSpPr>
      <xdr:spPr>
        <a:xfrm>
          <a:off x="2908300" y="649757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73406</xdr:rowOff>
    </xdr:from>
    <xdr:to>
      <xdr:col>10</xdr:col>
      <xdr:colOff>165100</xdr:colOff>
      <xdr:row>38</xdr:row>
      <xdr:rowOff>3556</xdr:rowOff>
    </xdr:to>
    <xdr:sp macro="" textlink="">
      <xdr:nvSpPr>
        <xdr:cNvPr id="77" name="楕円 76">
          <a:extLst>
            <a:ext uri="{FF2B5EF4-FFF2-40B4-BE49-F238E27FC236}">
              <a16:creationId xmlns:a16="http://schemas.microsoft.com/office/drawing/2014/main" id="{1030E9AF-3F82-4898-968F-9A9842C3F86B}"/>
            </a:ext>
          </a:extLst>
        </xdr:cNvPr>
        <xdr:cNvSpPr/>
      </xdr:nvSpPr>
      <xdr:spPr>
        <a:xfrm>
          <a:off x="1968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124206</xdr:rowOff>
    </xdr:from>
    <xdr:to>
      <xdr:col>15</xdr:col>
      <xdr:colOff>50800</xdr:colOff>
      <xdr:row>37</xdr:row>
      <xdr:rowOff>153924</xdr:rowOff>
    </xdr:to>
    <xdr:cxnSp macro="">
      <xdr:nvCxnSpPr>
        <xdr:cNvPr id="78" name="直線コネクタ 77">
          <a:extLst>
            <a:ext uri="{FF2B5EF4-FFF2-40B4-BE49-F238E27FC236}">
              <a16:creationId xmlns:a16="http://schemas.microsoft.com/office/drawing/2014/main" id="{8A49BEF1-C32D-46A1-9181-B0E4402BF1C7}"/>
            </a:ext>
          </a:extLst>
        </xdr:cNvPr>
        <xdr:cNvCxnSpPr/>
      </xdr:nvCxnSpPr>
      <xdr:spPr>
        <a:xfrm>
          <a:off x="2019300" y="646785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41402</xdr:rowOff>
    </xdr:from>
    <xdr:to>
      <xdr:col>6</xdr:col>
      <xdr:colOff>38100</xdr:colOff>
      <xdr:row>37</xdr:row>
      <xdr:rowOff>143002</xdr:rowOff>
    </xdr:to>
    <xdr:sp macro="" textlink="">
      <xdr:nvSpPr>
        <xdr:cNvPr id="79" name="楕円 78">
          <a:extLst>
            <a:ext uri="{FF2B5EF4-FFF2-40B4-BE49-F238E27FC236}">
              <a16:creationId xmlns:a16="http://schemas.microsoft.com/office/drawing/2014/main" id="{DFA5F029-41A0-42FE-B04B-5489D3863DFB}"/>
            </a:ext>
          </a:extLst>
        </xdr:cNvPr>
        <xdr:cNvSpPr/>
      </xdr:nvSpPr>
      <xdr:spPr>
        <a:xfrm>
          <a:off x="1079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92202</xdr:rowOff>
    </xdr:from>
    <xdr:to>
      <xdr:col>10</xdr:col>
      <xdr:colOff>114300</xdr:colOff>
      <xdr:row>37</xdr:row>
      <xdr:rowOff>124206</xdr:rowOff>
    </xdr:to>
    <xdr:cxnSp macro="">
      <xdr:nvCxnSpPr>
        <xdr:cNvPr id="80" name="直線コネクタ 79">
          <a:extLst>
            <a:ext uri="{FF2B5EF4-FFF2-40B4-BE49-F238E27FC236}">
              <a16:creationId xmlns:a16="http://schemas.microsoft.com/office/drawing/2014/main" id="{9515993A-0E47-425A-B1D3-52B77450A139}"/>
            </a:ext>
          </a:extLst>
        </xdr:cNvPr>
        <xdr:cNvCxnSpPr/>
      </xdr:nvCxnSpPr>
      <xdr:spPr>
        <a:xfrm>
          <a:off x="1130300" y="64358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2452962E-6142-40E2-B6E3-F673B9EF5521}"/>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49303771-524C-4F47-89A3-762F3D2B8F0B}"/>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3BE412AB-CF78-4E4B-ADF8-655EF51036C4}"/>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F08C4CDA-A78D-4764-B9FF-566C47094D0D}"/>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56405</xdr:rowOff>
    </xdr:from>
    <xdr:ext cx="405111" cy="259045"/>
    <xdr:sp macro="" textlink="">
      <xdr:nvSpPr>
        <xdr:cNvPr id="85" name="n_1mainValue【道路】&#10;有形固定資産減価償却率">
          <a:extLst>
            <a:ext uri="{FF2B5EF4-FFF2-40B4-BE49-F238E27FC236}">
              <a16:creationId xmlns:a16="http://schemas.microsoft.com/office/drawing/2014/main" id="{96223D68-2378-470F-80A3-A751FE98751A}"/>
            </a:ext>
          </a:extLst>
        </xdr:cNvPr>
        <xdr:cNvSpPr txBox="1"/>
      </xdr:nvSpPr>
      <xdr:spPr>
        <a:xfrm>
          <a:off x="358204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24401</xdr:rowOff>
    </xdr:from>
    <xdr:ext cx="405111" cy="259045"/>
    <xdr:sp macro="" textlink="">
      <xdr:nvSpPr>
        <xdr:cNvPr id="86" name="n_2mainValue【道路】&#10;有形固定資産減価償却率">
          <a:extLst>
            <a:ext uri="{FF2B5EF4-FFF2-40B4-BE49-F238E27FC236}">
              <a16:creationId xmlns:a16="http://schemas.microsoft.com/office/drawing/2014/main" id="{08DAB843-94AB-4273-8C61-8DC34E786408}"/>
            </a:ext>
          </a:extLst>
        </xdr:cNvPr>
        <xdr:cNvSpPr txBox="1"/>
      </xdr:nvSpPr>
      <xdr:spPr>
        <a:xfrm>
          <a:off x="2705744" y="653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166133</xdr:rowOff>
    </xdr:from>
    <xdr:ext cx="405111" cy="259045"/>
    <xdr:sp macro="" textlink="">
      <xdr:nvSpPr>
        <xdr:cNvPr id="87" name="n_3mainValue【道路】&#10;有形固定資産減価償却率">
          <a:extLst>
            <a:ext uri="{FF2B5EF4-FFF2-40B4-BE49-F238E27FC236}">
              <a16:creationId xmlns:a16="http://schemas.microsoft.com/office/drawing/2014/main" id="{42F32632-3E73-4DB7-AF86-3EED7505B623}"/>
            </a:ext>
          </a:extLst>
        </xdr:cNvPr>
        <xdr:cNvSpPr txBox="1"/>
      </xdr:nvSpPr>
      <xdr:spPr>
        <a:xfrm>
          <a:off x="18167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134129</xdr:rowOff>
    </xdr:from>
    <xdr:ext cx="405111" cy="259045"/>
    <xdr:sp macro="" textlink="">
      <xdr:nvSpPr>
        <xdr:cNvPr id="88" name="n_4mainValue【道路】&#10;有形固定資産減価償却率">
          <a:extLst>
            <a:ext uri="{FF2B5EF4-FFF2-40B4-BE49-F238E27FC236}">
              <a16:creationId xmlns:a16="http://schemas.microsoft.com/office/drawing/2014/main" id="{26F77DFF-38F5-4DEF-8E93-F1303EB7CAD8}"/>
            </a:ext>
          </a:extLst>
        </xdr:cNvPr>
        <xdr:cNvSpPr txBox="1"/>
      </xdr:nvSpPr>
      <xdr:spPr>
        <a:xfrm>
          <a:off x="9277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5770299-5639-4F56-A1C8-86E155A62C0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D9BA6F4-EB2E-4CC9-8155-C6C97A940FD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E7D1B60-AC71-436E-881D-177FF64E431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1DE5B8E-819D-4D9A-B3E3-69C54231806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079134A-D34E-4B27-97A1-C4D5673545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F65D3EA-1C80-42E1-AC07-DC9C124E4C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5E5673B-F114-4738-A3C3-FDFD5FC129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F5C0507-7344-4372-B9C0-4FD6E58D51B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A610758-3522-4272-8CDF-55F97B8F0D9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72552DF-039E-4597-87A9-388211085E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B62C088-C47C-4FAC-B20B-9F439837B68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79FEC01-C216-42C8-8C46-3BD02229C89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6FB0C09-CB6F-4E44-A2F8-E6574B3027A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6991899-EF15-4565-8339-9430A2636B6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F142888-4F8E-4701-A33D-A26063F96CE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5FEFF56-357B-47AC-87C9-77F390D4278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C6C1DF1-1DCA-4137-84FD-C28462669AF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9441462-FD82-41E4-897F-D03C5F9E157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62053F99-8468-4A05-AE2C-8E0860C7BC6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E594C96-A3EC-4602-A102-09E99BBC71B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195416A-FA28-4ED2-B0A4-498A578FC0B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4A73E9A-1D94-4007-A3D5-82C813822D1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603F977-0FD5-4A45-B38F-F6C602C1334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70E123CE-BF9B-42E0-9643-B37A193C41D5}"/>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6EF6C63A-124A-49F9-BE38-7D45B442E680}"/>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211C697C-4129-4633-9D8A-02C4E3BDACB4}"/>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D47B614B-CDEE-4A0A-8D30-718F9E66DAB4}"/>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229C46DD-C554-4921-A62A-134AF9060DFA}"/>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10C6D474-8301-4B8B-88CC-875997EF4B9E}"/>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C5C46072-71CC-4F30-8341-F1F49BE212C0}"/>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3F57F863-EE3C-4063-9598-2581EA6EFAC9}"/>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53602806-44BC-4D5B-9377-E37BC8A55739}"/>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C55344C5-2FD4-4852-BDA5-BDD6B6143B38}"/>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CA1B35D8-3DCB-48E6-B1D7-2ED9F4CE0F0E}"/>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8DF1D92-BEFA-4490-8DA4-C97980D412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4C0455E-2930-4D13-B963-97228AC81B3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790C0EA-CA2E-4A1A-8EED-B1870BC0093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31C994-581F-44F4-B21E-DF79D8295E4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86B6D4E-A0CE-4822-8801-8EF0E7EADF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52127</xdr:rowOff>
    </xdr:from>
    <xdr:to>
      <xdr:col>55</xdr:col>
      <xdr:colOff>50800</xdr:colOff>
      <xdr:row>37</xdr:row>
      <xdr:rowOff>153727</xdr:rowOff>
    </xdr:to>
    <xdr:sp macro="" textlink="">
      <xdr:nvSpPr>
        <xdr:cNvPr id="128" name="楕円 127">
          <a:extLst>
            <a:ext uri="{FF2B5EF4-FFF2-40B4-BE49-F238E27FC236}">
              <a16:creationId xmlns:a16="http://schemas.microsoft.com/office/drawing/2014/main" id="{6FC0E2A5-31D0-47F1-B280-2107E5F23E25}"/>
            </a:ext>
          </a:extLst>
        </xdr:cNvPr>
        <xdr:cNvSpPr/>
      </xdr:nvSpPr>
      <xdr:spPr>
        <a:xfrm>
          <a:off x="10426700" y="639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75004</xdr:rowOff>
    </xdr:from>
    <xdr:ext cx="534377" cy="259045"/>
    <xdr:sp macro="" textlink="">
      <xdr:nvSpPr>
        <xdr:cNvPr id="129" name="【道路】&#10;一人当たり延長該当値テキスト">
          <a:extLst>
            <a:ext uri="{FF2B5EF4-FFF2-40B4-BE49-F238E27FC236}">
              <a16:creationId xmlns:a16="http://schemas.microsoft.com/office/drawing/2014/main" id="{FA6B6AF9-6863-47B6-BE85-3B27B083290E}"/>
            </a:ext>
          </a:extLst>
        </xdr:cNvPr>
        <xdr:cNvSpPr txBox="1"/>
      </xdr:nvSpPr>
      <xdr:spPr>
        <a:xfrm>
          <a:off x="10515600" y="624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60414</xdr:rowOff>
    </xdr:from>
    <xdr:to>
      <xdr:col>50</xdr:col>
      <xdr:colOff>165100</xdr:colOff>
      <xdr:row>37</xdr:row>
      <xdr:rowOff>162013</xdr:rowOff>
    </xdr:to>
    <xdr:sp macro="" textlink="">
      <xdr:nvSpPr>
        <xdr:cNvPr id="130" name="楕円 129">
          <a:extLst>
            <a:ext uri="{FF2B5EF4-FFF2-40B4-BE49-F238E27FC236}">
              <a16:creationId xmlns:a16="http://schemas.microsoft.com/office/drawing/2014/main" id="{F3062EBB-4E90-4491-8382-0831E0D2A2C1}"/>
            </a:ext>
          </a:extLst>
        </xdr:cNvPr>
        <xdr:cNvSpPr/>
      </xdr:nvSpPr>
      <xdr:spPr>
        <a:xfrm>
          <a:off x="9588500" y="64040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102927</xdr:rowOff>
    </xdr:from>
    <xdr:to>
      <xdr:col>55</xdr:col>
      <xdr:colOff>0</xdr:colOff>
      <xdr:row>37</xdr:row>
      <xdr:rowOff>111214</xdr:rowOff>
    </xdr:to>
    <xdr:cxnSp macro="">
      <xdr:nvCxnSpPr>
        <xdr:cNvPr id="131" name="直線コネクタ 130">
          <a:extLst>
            <a:ext uri="{FF2B5EF4-FFF2-40B4-BE49-F238E27FC236}">
              <a16:creationId xmlns:a16="http://schemas.microsoft.com/office/drawing/2014/main" id="{62F963B4-C688-4EE7-B86D-01B4A4604494}"/>
            </a:ext>
          </a:extLst>
        </xdr:cNvPr>
        <xdr:cNvCxnSpPr/>
      </xdr:nvCxnSpPr>
      <xdr:spPr>
        <a:xfrm flipV="1">
          <a:off x="9639300" y="6446577"/>
          <a:ext cx="8382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77463</xdr:rowOff>
    </xdr:from>
    <xdr:to>
      <xdr:col>46</xdr:col>
      <xdr:colOff>38100</xdr:colOff>
      <xdr:row>38</xdr:row>
      <xdr:rowOff>7613</xdr:rowOff>
    </xdr:to>
    <xdr:sp macro="" textlink="">
      <xdr:nvSpPr>
        <xdr:cNvPr id="132" name="楕円 131">
          <a:extLst>
            <a:ext uri="{FF2B5EF4-FFF2-40B4-BE49-F238E27FC236}">
              <a16:creationId xmlns:a16="http://schemas.microsoft.com/office/drawing/2014/main" id="{6D947C71-19AC-42F2-9E36-90A373150011}"/>
            </a:ext>
          </a:extLst>
        </xdr:cNvPr>
        <xdr:cNvSpPr/>
      </xdr:nvSpPr>
      <xdr:spPr>
        <a:xfrm>
          <a:off x="8699500" y="64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111214</xdr:rowOff>
    </xdr:from>
    <xdr:to>
      <xdr:col>50</xdr:col>
      <xdr:colOff>114300</xdr:colOff>
      <xdr:row>37</xdr:row>
      <xdr:rowOff>128263</xdr:rowOff>
    </xdr:to>
    <xdr:cxnSp macro="">
      <xdr:nvCxnSpPr>
        <xdr:cNvPr id="133" name="直線コネクタ 132">
          <a:extLst>
            <a:ext uri="{FF2B5EF4-FFF2-40B4-BE49-F238E27FC236}">
              <a16:creationId xmlns:a16="http://schemas.microsoft.com/office/drawing/2014/main" id="{894DB3E1-20E2-441F-9689-FA4887B5993F}"/>
            </a:ext>
          </a:extLst>
        </xdr:cNvPr>
        <xdr:cNvCxnSpPr/>
      </xdr:nvCxnSpPr>
      <xdr:spPr>
        <a:xfrm flipV="1">
          <a:off x="8750300" y="6454864"/>
          <a:ext cx="889000" cy="1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91599</xdr:rowOff>
    </xdr:from>
    <xdr:to>
      <xdr:col>41</xdr:col>
      <xdr:colOff>101600</xdr:colOff>
      <xdr:row>38</xdr:row>
      <xdr:rowOff>21749</xdr:rowOff>
    </xdr:to>
    <xdr:sp macro="" textlink="">
      <xdr:nvSpPr>
        <xdr:cNvPr id="134" name="楕円 133">
          <a:extLst>
            <a:ext uri="{FF2B5EF4-FFF2-40B4-BE49-F238E27FC236}">
              <a16:creationId xmlns:a16="http://schemas.microsoft.com/office/drawing/2014/main" id="{8007751A-EFB3-4BBD-8620-5E43449D0849}"/>
            </a:ext>
          </a:extLst>
        </xdr:cNvPr>
        <xdr:cNvSpPr/>
      </xdr:nvSpPr>
      <xdr:spPr>
        <a:xfrm>
          <a:off x="7810500" y="64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128263</xdr:rowOff>
    </xdr:from>
    <xdr:to>
      <xdr:col>45</xdr:col>
      <xdr:colOff>177800</xdr:colOff>
      <xdr:row>37</xdr:row>
      <xdr:rowOff>142399</xdr:rowOff>
    </xdr:to>
    <xdr:cxnSp macro="">
      <xdr:nvCxnSpPr>
        <xdr:cNvPr id="135" name="直線コネクタ 134">
          <a:extLst>
            <a:ext uri="{FF2B5EF4-FFF2-40B4-BE49-F238E27FC236}">
              <a16:creationId xmlns:a16="http://schemas.microsoft.com/office/drawing/2014/main" id="{12927EA2-8160-4442-9E3E-98EC08102453}"/>
            </a:ext>
          </a:extLst>
        </xdr:cNvPr>
        <xdr:cNvCxnSpPr/>
      </xdr:nvCxnSpPr>
      <xdr:spPr>
        <a:xfrm flipV="1">
          <a:off x="7861300" y="6471913"/>
          <a:ext cx="8890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104439</xdr:rowOff>
    </xdr:from>
    <xdr:to>
      <xdr:col>36</xdr:col>
      <xdr:colOff>165100</xdr:colOff>
      <xdr:row>38</xdr:row>
      <xdr:rowOff>34589</xdr:rowOff>
    </xdr:to>
    <xdr:sp macro="" textlink="">
      <xdr:nvSpPr>
        <xdr:cNvPr id="136" name="楕円 135">
          <a:extLst>
            <a:ext uri="{FF2B5EF4-FFF2-40B4-BE49-F238E27FC236}">
              <a16:creationId xmlns:a16="http://schemas.microsoft.com/office/drawing/2014/main" id="{A11F5764-8BC0-440E-86F6-87A0078EE7BB}"/>
            </a:ext>
          </a:extLst>
        </xdr:cNvPr>
        <xdr:cNvSpPr/>
      </xdr:nvSpPr>
      <xdr:spPr>
        <a:xfrm>
          <a:off x="6921500" y="64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142399</xdr:rowOff>
    </xdr:from>
    <xdr:to>
      <xdr:col>41</xdr:col>
      <xdr:colOff>50800</xdr:colOff>
      <xdr:row>37</xdr:row>
      <xdr:rowOff>155239</xdr:rowOff>
    </xdr:to>
    <xdr:cxnSp macro="">
      <xdr:nvCxnSpPr>
        <xdr:cNvPr id="137" name="直線コネクタ 136">
          <a:extLst>
            <a:ext uri="{FF2B5EF4-FFF2-40B4-BE49-F238E27FC236}">
              <a16:creationId xmlns:a16="http://schemas.microsoft.com/office/drawing/2014/main" id="{4D315F36-9B58-4F12-8AB3-FF5989387368}"/>
            </a:ext>
          </a:extLst>
        </xdr:cNvPr>
        <xdr:cNvCxnSpPr/>
      </xdr:nvCxnSpPr>
      <xdr:spPr>
        <a:xfrm flipV="1">
          <a:off x="6972300" y="648604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F5CC1413-5BF4-4B55-B4A8-733E8EBFDF5F}"/>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813E322D-1538-4845-9535-1EDA475CFA20}"/>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1E0A26DF-9F5B-4005-9D63-987F1F16091B}"/>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2C1AC4BB-C9AF-4E02-B456-852957098C67}"/>
            </a:ext>
          </a:extLst>
        </xdr:cNvPr>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7091</xdr:rowOff>
    </xdr:from>
    <xdr:ext cx="534377" cy="259045"/>
    <xdr:sp macro="" textlink="">
      <xdr:nvSpPr>
        <xdr:cNvPr id="142" name="n_1mainValue【道路】&#10;一人当たり延長">
          <a:extLst>
            <a:ext uri="{FF2B5EF4-FFF2-40B4-BE49-F238E27FC236}">
              <a16:creationId xmlns:a16="http://schemas.microsoft.com/office/drawing/2014/main" id="{158B361F-76C9-4E5D-8BAD-C017CDC52882}"/>
            </a:ext>
          </a:extLst>
        </xdr:cNvPr>
        <xdr:cNvSpPr txBox="1"/>
      </xdr:nvSpPr>
      <xdr:spPr>
        <a:xfrm>
          <a:off x="9359411" y="61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24140</xdr:rowOff>
    </xdr:from>
    <xdr:ext cx="534377" cy="259045"/>
    <xdr:sp macro="" textlink="">
      <xdr:nvSpPr>
        <xdr:cNvPr id="143" name="n_2mainValue【道路】&#10;一人当たり延長">
          <a:extLst>
            <a:ext uri="{FF2B5EF4-FFF2-40B4-BE49-F238E27FC236}">
              <a16:creationId xmlns:a16="http://schemas.microsoft.com/office/drawing/2014/main" id="{50BF6B31-21E4-427E-B815-1D5C29527E69}"/>
            </a:ext>
          </a:extLst>
        </xdr:cNvPr>
        <xdr:cNvSpPr txBox="1"/>
      </xdr:nvSpPr>
      <xdr:spPr>
        <a:xfrm>
          <a:off x="8483111" y="619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38276</xdr:rowOff>
    </xdr:from>
    <xdr:ext cx="534377" cy="259045"/>
    <xdr:sp macro="" textlink="">
      <xdr:nvSpPr>
        <xdr:cNvPr id="144" name="n_3mainValue【道路】&#10;一人当たり延長">
          <a:extLst>
            <a:ext uri="{FF2B5EF4-FFF2-40B4-BE49-F238E27FC236}">
              <a16:creationId xmlns:a16="http://schemas.microsoft.com/office/drawing/2014/main" id="{F400BDAE-9825-41D1-923E-453B58F16C05}"/>
            </a:ext>
          </a:extLst>
        </xdr:cNvPr>
        <xdr:cNvSpPr txBox="1"/>
      </xdr:nvSpPr>
      <xdr:spPr>
        <a:xfrm>
          <a:off x="7594111" y="621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51116</xdr:rowOff>
    </xdr:from>
    <xdr:ext cx="534377" cy="259045"/>
    <xdr:sp macro="" textlink="">
      <xdr:nvSpPr>
        <xdr:cNvPr id="145" name="n_4mainValue【道路】&#10;一人当たり延長">
          <a:extLst>
            <a:ext uri="{FF2B5EF4-FFF2-40B4-BE49-F238E27FC236}">
              <a16:creationId xmlns:a16="http://schemas.microsoft.com/office/drawing/2014/main" id="{78F38D3A-1E18-4B49-B0C6-89D3DFF5206E}"/>
            </a:ext>
          </a:extLst>
        </xdr:cNvPr>
        <xdr:cNvSpPr txBox="1"/>
      </xdr:nvSpPr>
      <xdr:spPr>
        <a:xfrm>
          <a:off x="6705111" y="622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D8C4242-CE27-4C95-AAA9-AF490F9B24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2AD6AD1-F471-4202-BA7C-7837895E59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51CA660-7755-4D78-9851-7E3CAEC6DB6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CFD2F7F-58CA-4BF9-9974-E484BAA7733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80ABE86-1F68-4C02-8C50-5EFAD800DE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B916C74-AD86-476A-9CFA-1194EBD7AB7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63E6FA0-8FFE-442D-A640-0CD133FD0B4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AAAC01E-1425-4B3A-A35C-B239C85426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7437EE2-F5EB-4366-BBA8-0E65302A7C2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55E10A1-5509-465C-9C89-CEFEA897E4E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49F26D9-68BE-4E8A-B85E-EC31034D6DC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511E964-0310-490A-9998-4B4039072C6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F2FD14A-D91E-47C7-99ED-A13A55A384B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A5E8C31-A479-409C-8C5C-CF15E173784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DF18EA0-D2A8-47C9-A0E1-166BA4CB193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FEFE8CB-230D-439D-B3F1-BD7EB3F1EFB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66602FD-F7BD-4430-B3D8-40623EFEBEE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9525BBE-06DA-4094-872C-D527BAC471D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5A462B2-3AA1-4974-96ED-6EA444D85ED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46544A2-6253-4A3A-BC7E-BCAC046D4FD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D545DB4-9DBB-4492-A816-66EBECA4121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E36F78D-A1ED-47DF-864C-710FE3B1FD8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E8E4EF7-E38E-458C-95C5-6DF27B2B876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B518A2B-3B8F-40D8-B470-82930EFC951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0FD844D-ECA4-4195-B106-732A4177619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3E2EEA45-E931-4441-80DF-8B3BF8AF2802}"/>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AF715FA7-1033-40BF-94D2-E60AF8DFD4E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9552F2E5-DB32-42E3-915A-53A00EAE9D1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C210829-0498-48E7-BF28-D5F17A460BB5}"/>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5669684B-EF83-4186-993A-3064999C39EF}"/>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926C21E-D48A-4294-899C-6BCBEC1B874C}"/>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A91185A8-9A3E-448D-9A3E-38604FDFCF8B}"/>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6E0FC34A-A0B6-4227-A4DF-BAD444AAF104}"/>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7A9BA68F-9E3A-44AD-8251-D682E63A8462}"/>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7012271E-1DD0-4EC6-A03F-4F6EB1A85B7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CB2046FB-4B9B-4EB6-A1B3-D7BAF950957D}"/>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05266E6-6500-44FE-A229-6EB51B29565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166567-EC26-4600-B1BF-B06CBCCF887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68297B-2492-4C70-9426-639283630E1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3FA9C41-B960-4AD4-99D5-EFFDBDF31A6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30F9334-8456-4A23-A555-F8659F6F37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56969</xdr:rowOff>
    </xdr:from>
    <xdr:to>
      <xdr:col>24</xdr:col>
      <xdr:colOff>114300</xdr:colOff>
      <xdr:row>61</xdr:row>
      <xdr:rowOff>158569</xdr:rowOff>
    </xdr:to>
    <xdr:sp macro="" textlink="">
      <xdr:nvSpPr>
        <xdr:cNvPr id="187" name="楕円 186">
          <a:extLst>
            <a:ext uri="{FF2B5EF4-FFF2-40B4-BE49-F238E27FC236}">
              <a16:creationId xmlns:a16="http://schemas.microsoft.com/office/drawing/2014/main" id="{A329A1E3-F228-402C-B2BC-ECC84F8B4275}"/>
            </a:ext>
          </a:extLst>
        </xdr:cNvPr>
        <xdr:cNvSpPr/>
      </xdr:nvSpPr>
      <xdr:spPr>
        <a:xfrm>
          <a:off x="45847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35396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B6B3EAF-2762-4B24-9D05-9B23BF97C384}"/>
            </a:ext>
          </a:extLst>
        </xdr:cNvPr>
        <xdr:cNvSpPr txBox="1"/>
      </xdr:nvSpPr>
      <xdr:spPr>
        <a:xfrm>
          <a:off x="4673600"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58601</xdr:rowOff>
    </xdr:from>
    <xdr:to>
      <xdr:col>20</xdr:col>
      <xdr:colOff>38100</xdr:colOff>
      <xdr:row>61</xdr:row>
      <xdr:rowOff>160201</xdr:rowOff>
    </xdr:to>
    <xdr:sp macro="" textlink="">
      <xdr:nvSpPr>
        <xdr:cNvPr id="189" name="楕円 188">
          <a:extLst>
            <a:ext uri="{FF2B5EF4-FFF2-40B4-BE49-F238E27FC236}">
              <a16:creationId xmlns:a16="http://schemas.microsoft.com/office/drawing/2014/main" id="{409B88ED-F818-421B-B2EE-266ECB68E031}"/>
            </a:ext>
          </a:extLst>
        </xdr:cNvPr>
        <xdr:cNvSpPr/>
      </xdr:nvSpPr>
      <xdr:spPr>
        <a:xfrm>
          <a:off x="3746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107769</xdr:rowOff>
    </xdr:from>
    <xdr:to>
      <xdr:col>24</xdr:col>
      <xdr:colOff>63500</xdr:colOff>
      <xdr:row>61</xdr:row>
      <xdr:rowOff>109401</xdr:rowOff>
    </xdr:to>
    <xdr:cxnSp macro="">
      <xdr:nvCxnSpPr>
        <xdr:cNvPr id="190" name="直線コネクタ 189">
          <a:extLst>
            <a:ext uri="{FF2B5EF4-FFF2-40B4-BE49-F238E27FC236}">
              <a16:creationId xmlns:a16="http://schemas.microsoft.com/office/drawing/2014/main" id="{187BE386-D902-4FE8-B615-A4197DD2B5A3}"/>
            </a:ext>
          </a:extLst>
        </xdr:cNvPr>
        <xdr:cNvCxnSpPr/>
      </xdr:nvCxnSpPr>
      <xdr:spPr>
        <a:xfrm flipV="1">
          <a:off x="3797300" y="1056621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1" name="楕円 190">
          <a:extLst>
            <a:ext uri="{FF2B5EF4-FFF2-40B4-BE49-F238E27FC236}">
              <a16:creationId xmlns:a16="http://schemas.microsoft.com/office/drawing/2014/main" id="{D471827F-27BD-4E14-95D0-A822D0ECB442}"/>
            </a:ext>
          </a:extLst>
        </xdr:cNvPr>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109401</xdr:rowOff>
    </xdr:from>
    <xdr:to>
      <xdr:col>19</xdr:col>
      <xdr:colOff>177800</xdr:colOff>
      <xdr:row>61</xdr:row>
      <xdr:rowOff>122465</xdr:rowOff>
    </xdr:to>
    <xdr:cxnSp macro="">
      <xdr:nvCxnSpPr>
        <xdr:cNvPr id="192" name="直線コネクタ 191">
          <a:extLst>
            <a:ext uri="{FF2B5EF4-FFF2-40B4-BE49-F238E27FC236}">
              <a16:creationId xmlns:a16="http://schemas.microsoft.com/office/drawing/2014/main" id="{B6897BAD-AA0C-4662-BD71-258F7093097E}"/>
            </a:ext>
          </a:extLst>
        </xdr:cNvPr>
        <xdr:cNvCxnSpPr/>
      </xdr:nvCxnSpPr>
      <xdr:spPr>
        <a:xfrm flipV="1">
          <a:off x="2908300" y="105678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50437</xdr:rowOff>
    </xdr:from>
    <xdr:to>
      <xdr:col>10</xdr:col>
      <xdr:colOff>165100</xdr:colOff>
      <xdr:row>61</xdr:row>
      <xdr:rowOff>152037</xdr:rowOff>
    </xdr:to>
    <xdr:sp macro="" textlink="">
      <xdr:nvSpPr>
        <xdr:cNvPr id="193" name="楕円 192">
          <a:extLst>
            <a:ext uri="{FF2B5EF4-FFF2-40B4-BE49-F238E27FC236}">
              <a16:creationId xmlns:a16="http://schemas.microsoft.com/office/drawing/2014/main" id="{69D91FDD-8C52-4DD3-9AD1-5B369FAEEC8B}"/>
            </a:ext>
          </a:extLst>
        </xdr:cNvPr>
        <xdr:cNvSpPr/>
      </xdr:nvSpPr>
      <xdr:spPr>
        <a:xfrm>
          <a:off x="1968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101237</xdr:rowOff>
    </xdr:from>
    <xdr:to>
      <xdr:col>15</xdr:col>
      <xdr:colOff>50800</xdr:colOff>
      <xdr:row>61</xdr:row>
      <xdr:rowOff>122465</xdr:rowOff>
    </xdr:to>
    <xdr:cxnSp macro="">
      <xdr:nvCxnSpPr>
        <xdr:cNvPr id="194" name="直線コネクタ 193">
          <a:extLst>
            <a:ext uri="{FF2B5EF4-FFF2-40B4-BE49-F238E27FC236}">
              <a16:creationId xmlns:a16="http://schemas.microsoft.com/office/drawing/2014/main" id="{F25D78CA-279E-4280-9842-09EF02CAA5D3}"/>
            </a:ext>
          </a:extLst>
        </xdr:cNvPr>
        <xdr:cNvCxnSpPr/>
      </xdr:nvCxnSpPr>
      <xdr:spPr>
        <a:xfrm>
          <a:off x="2019300" y="105596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5" name="楕円 194">
          <a:extLst>
            <a:ext uri="{FF2B5EF4-FFF2-40B4-BE49-F238E27FC236}">
              <a16:creationId xmlns:a16="http://schemas.microsoft.com/office/drawing/2014/main" id="{62F8E1D1-1951-4A3E-9B59-9AA9207A261C}"/>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101237</xdr:rowOff>
    </xdr:from>
    <xdr:to>
      <xdr:col>10</xdr:col>
      <xdr:colOff>114300</xdr:colOff>
      <xdr:row>61</xdr:row>
      <xdr:rowOff>102870</xdr:rowOff>
    </xdr:to>
    <xdr:cxnSp macro="">
      <xdr:nvCxnSpPr>
        <xdr:cNvPr id="196" name="直線コネクタ 195">
          <a:extLst>
            <a:ext uri="{FF2B5EF4-FFF2-40B4-BE49-F238E27FC236}">
              <a16:creationId xmlns:a16="http://schemas.microsoft.com/office/drawing/2014/main" id="{66AC8ABC-A3CE-485C-AD06-4ED13979648E}"/>
            </a:ext>
          </a:extLst>
        </xdr:cNvPr>
        <xdr:cNvCxnSpPr/>
      </xdr:nvCxnSpPr>
      <xdr:spPr>
        <a:xfrm flipV="1">
          <a:off x="1130300" y="105596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E5DCF3A-CABF-459D-8336-81762713074A}"/>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C63D015-8421-4F87-8BFF-BFA328D3D731}"/>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07D3D61-1895-41AF-8204-F80FCCD54B36}"/>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3B515DED-2F3B-4486-A675-12DA75216201}"/>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151328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2C4A31D-D876-42A4-9359-5F9BF146E038}"/>
            </a:ext>
          </a:extLst>
        </xdr:cNvPr>
        <xdr:cNvSpPr txBox="1"/>
      </xdr:nvSpPr>
      <xdr:spPr>
        <a:xfrm>
          <a:off x="35820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0949359-F5DA-4776-8B82-3F437209AADD}"/>
            </a:ext>
          </a:extLst>
        </xdr:cNvPr>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143164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377BB79-BE3B-46E4-908A-751EFA0B09AD}"/>
            </a:ext>
          </a:extLst>
        </xdr:cNvPr>
        <xdr:cNvSpPr txBox="1"/>
      </xdr:nvSpPr>
      <xdr:spPr>
        <a:xfrm>
          <a:off x="1816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5350725-FB84-4DFB-B2D2-386119BE94D9}"/>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5AEA8F1-481D-46C6-BE52-5886E91F065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FBD0CBE-711F-4AF1-91C6-DCAF95FF54E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2539B50-C04D-4D1E-A156-67EF48FFC07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449189F-F6D0-424C-8AD0-638DD68BE59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1CCB3B5-F1BD-444D-8EB4-6632FDBAC9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122C82C-0A45-4AA3-BA1D-D696C24EE66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D8DECC8-3413-40C8-B18C-2BA2415581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828F01A-C675-478D-962D-A37D7EE7F90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151333C-66E1-448B-AAF2-0FD70BE7BE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30097E8-957E-4DCE-9C3F-ECD48ABA16E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5D879D7E-E2CD-479B-8B98-82CC024BEF8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7B45AD14-153C-499F-B062-142F6168DAD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9BF55C5-A6F2-4A9B-AA91-538EF57A95C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DBF40E6F-935B-4535-BE26-ED9926FE0B5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B53A762D-F23C-42ED-B43F-68F6ECB0C2C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AF0F5A7F-75AB-46BA-A7FB-96A3B5C99C2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39830FEE-31E5-438B-9AEC-8E7309CDBF1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8CC48C75-F1CF-44B7-B06D-DB74BFEC7C3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38685C8B-A46D-4BED-A4ED-D93E3EF9915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EF12F6C1-DDAB-4BDC-9EE8-B7142D0D703A}"/>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82219B2-CA80-4F16-BE45-74FBA7C03E3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E9ABDA3A-AD56-416E-9E85-2F3C0CAF913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43BEEFB7-E97B-4AB2-AF8A-F27A71A40A9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E40FA97-4BBE-4FE6-A553-D34BF5A659E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03FC5F2-D1B9-448C-8E50-0D91546F1D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911048F6-A48B-47E8-B1B0-67868D9EA220}"/>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CF3DF2A-0217-40C7-AFA2-991E88C13862}"/>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FDA9CDDE-F28C-48CD-8176-4BD24247FF55}"/>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DFBE69C-E1F4-456E-A456-02CE3C9C79D8}"/>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E34CCF94-B237-46CD-9591-05123D0C92F5}"/>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D56D39A-CBA4-420D-ACFF-601B0F997382}"/>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7E3C2A2E-CD77-4A62-A090-059EED70EE26}"/>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6BE01905-AF53-4C10-AEF7-2AF62FD8B0A4}"/>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D706AF68-78B0-40EA-8199-BEC7049AB6F7}"/>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D77C658C-A81E-4B1C-BFAB-DD2A5F6357A0}"/>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EC617FFF-9F7F-4360-8198-D6D593EFFA4B}"/>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FD4D49-C55C-4A1D-92F1-B687E1DFC78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680A262-BFF1-4D13-A812-3D43E9E426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D40201-A0E2-4534-B562-FA38862F821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96C7453-863C-4323-BC90-049DF7876EC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96B9668-A018-45FD-A644-C38D79B585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30534</xdr:rowOff>
    </xdr:from>
    <xdr:to>
      <xdr:col>55</xdr:col>
      <xdr:colOff>50800</xdr:colOff>
      <xdr:row>60</xdr:row>
      <xdr:rowOff>132134</xdr:rowOff>
    </xdr:to>
    <xdr:sp macro="" textlink="">
      <xdr:nvSpPr>
        <xdr:cNvPr id="246" name="楕円 245">
          <a:extLst>
            <a:ext uri="{FF2B5EF4-FFF2-40B4-BE49-F238E27FC236}">
              <a16:creationId xmlns:a16="http://schemas.microsoft.com/office/drawing/2014/main" id="{3C982150-53C3-4AA1-832A-1350E5B3D85F}"/>
            </a:ext>
          </a:extLst>
        </xdr:cNvPr>
        <xdr:cNvSpPr/>
      </xdr:nvSpPr>
      <xdr:spPr>
        <a:xfrm>
          <a:off x="10426700" y="1031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53411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F54950A1-CCD0-478C-9182-4F14C92B75BC}"/>
            </a:ext>
          </a:extLst>
        </xdr:cNvPr>
        <xdr:cNvSpPr txBox="1"/>
      </xdr:nvSpPr>
      <xdr:spPr>
        <a:xfrm>
          <a:off x="10515600" y="1016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52804</xdr:rowOff>
    </xdr:from>
    <xdr:to>
      <xdr:col>50</xdr:col>
      <xdr:colOff>165100</xdr:colOff>
      <xdr:row>60</xdr:row>
      <xdr:rowOff>154404</xdr:rowOff>
    </xdr:to>
    <xdr:sp macro="" textlink="">
      <xdr:nvSpPr>
        <xdr:cNvPr id="248" name="楕円 247">
          <a:extLst>
            <a:ext uri="{FF2B5EF4-FFF2-40B4-BE49-F238E27FC236}">
              <a16:creationId xmlns:a16="http://schemas.microsoft.com/office/drawing/2014/main" id="{BD9200AC-442C-42F0-875C-628C2DA6F843}"/>
            </a:ext>
          </a:extLst>
        </xdr:cNvPr>
        <xdr:cNvSpPr/>
      </xdr:nvSpPr>
      <xdr:spPr>
        <a:xfrm>
          <a:off x="9588500" y="103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81334</xdr:rowOff>
    </xdr:from>
    <xdr:to>
      <xdr:col>55</xdr:col>
      <xdr:colOff>0</xdr:colOff>
      <xdr:row>60</xdr:row>
      <xdr:rowOff>103604</xdr:rowOff>
    </xdr:to>
    <xdr:cxnSp macro="">
      <xdr:nvCxnSpPr>
        <xdr:cNvPr id="249" name="直線コネクタ 248">
          <a:extLst>
            <a:ext uri="{FF2B5EF4-FFF2-40B4-BE49-F238E27FC236}">
              <a16:creationId xmlns:a16="http://schemas.microsoft.com/office/drawing/2014/main" id="{11C1E629-E001-4A20-9953-1D85077770D1}"/>
            </a:ext>
          </a:extLst>
        </xdr:cNvPr>
        <xdr:cNvCxnSpPr/>
      </xdr:nvCxnSpPr>
      <xdr:spPr>
        <a:xfrm flipV="1">
          <a:off x="9639300" y="10368334"/>
          <a:ext cx="8382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86709</xdr:rowOff>
    </xdr:from>
    <xdr:to>
      <xdr:col>46</xdr:col>
      <xdr:colOff>38100</xdr:colOff>
      <xdr:row>61</xdr:row>
      <xdr:rowOff>16859</xdr:rowOff>
    </xdr:to>
    <xdr:sp macro="" textlink="">
      <xdr:nvSpPr>
        <xdr:cNvPr id="250" name="楕円 249">
          <a:extLst>
            <a:ext uri="{FF2B5EF4-FFF2-40B4-BE49-F238E27FC236}">
              <a16:creationId xmlns:a16="http://schemas.microsoft.com/office/drawing/2014/main" id="{7539ED11-4078-4D50-9CF3-F7A1D05B79AB}"/>
            </a:ext>
          </a:extLst>
        </xdr:cNvPr>
        <xdr:cNvSpPr/>
      </xdr:nvSpPr>
      <xdr:spPr>
        <a:xfrm>
          <a:off x="8699500" y="103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103604</xdr:rowOff>
    </xdr:from>
    <xdr:to>
      <xdr:col>50</xdr:col>
      <xdr:colOff>114300</xdr:colOff>
      <xdr:row>60</xdr:row>
      <xdr:rowOff>137509</xdr:rowOff>
    </xdr:to>
    <xdr:cxnSp macro="">
      <xdr:nvCxnSpPr>
        <xdr:cNvPr id="251" name="直線コネクタ 250">
          <a:extLst>
            <a:ext uri="{FF2B5EF4-FFF2-40B4-BE49-F238E27FC236}">
              <a16:creationId xmlns:a16="http://schemas.microsoft.com/office/drawing/2014/main" id="{B3DBDA98-F764-40F3-A17D-EFB408F6BC37}"/>
            </a:ext>
          </a:extLst>
        </xdr:cNvPr>
        <xdr:cNvCxnSpPr/>
      </xdr:nvCxnSpPr>
      <xdr:spPr>
        <a:xfrm flipV="1">
          <a:off x="8750300" y="10390604"/>
          <a:ext cx="889000" cy="3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98590</xdr:rowOff>
    </xdr:from>
    <xdr:to>
      <xdr:col>41</xdr:col>
      <xdr:colOff>101600</xdr:colOff>
      <xdr:row>61</xdr:row>
      <xdr:rowOff>28740</xdr:rowOff>
    </xdr:to>
    <xdr:sp macro="" textlink="">
      <xdr:nvSpPr>
        <xdr:cNvPr id="252" name="楕円 251">
          <a:extLst>
            <a:ext uri="{FF2B5EF4-FFF2-40B4-BE49-F238E27FC236}">
              <a16:creationId xmlns:a16="http://schemas.microsoft.com/office/drawing/2014/main" id="{8F620755-94BE-433A-8588-63EC2CF701A0}"/>
            </a:ext>
          </a:extLst>
        </xdr:cNvPr>
        <xdr:cNvSpPr/>
      </xdr:nvSpPr>
      <xdr:spPr>
        <a:xfrm>
          <a:off x="7810500" y="103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137509</xdr:rowOff>
    </xdr:from>
    <xdr:to>
      <xdr:col>45</xdr:col>
      <xdr:colOff>177800</xdr:colOff>
      <xdr:row>60</xdr:row>
      <xdr:rowOff>149390</xdr:rowOff>
    </xdr:to>
    <xdr:cxnSp macro="">
      <xdr:nvCxnSpPr>
        <xdr:cNvPr id="253" name="直線コネクタ 252">
          <a:extLst>
            <a:ext uri="{FF2B5EF4-FFF2-40B4-BE49-F238E27FC236}">
              <a16:creationId xmlns:a16="http://schemas.microsoft.com/office/drawing/2014/main" id="{B4CD5D15-1275-45A0-A0FD-69780D2C771D}"/>
            </a:ext>
          </a:extLst>
        </xdr:cNvPr>
        <xdr:cNvCxnSpPr/>
      </xdr:nvCxnSpPr>
      <xdr:spPr>
        <a:xfrm flipV="1">
          <a:off x="7861300" y="10424509"/>
          <a:ext cx="889000" cy="1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123012</xdr:rowOff>
    </xdr:from>
    <xdr:to>
      <xdr:col>36</xdr:col>
      <xdr:colOff>165100</xdr:colOff>
      <xdr:row>61</xdr:row>
      <xdr:rowOff>53162</xdr:rowOff>
    </xdr:to>
    <xdr:sp macro="" textlink="">
      <xdr:nvSpPr>
        <xdr:cNvPr id="254" name="楕円 253">
          <a:extLst>
            <a:ext uri="{FF2B5EF4-FFF2-40B4-BE49-F238E27FC236}">
              <a16:creationId xmlns:a16="http://schemas.microsoft.com/office/drawing/2014/main" id="{F5046932-2BB4-423B-99B1-10E1E37CDA68}"/>
            </a:ext>
          </a:extLst>
        </xdr:cNvPr>
        <xdr:cNvSpPr/>
      </xdr:nvSpPr>
      <xdr:spPr>
        <a:xfrm>
          <a:off x="6921500" y="104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149390</xdr:rowOff>
    </xdr:from>
    <xdr:to>
      <xdr:col>41</xdr:col>
      <xdr:colOff>50800</xdr:colOff>
      <xdr:row>61</xdr:row>
      <xdr:rowOff>2362</xdr:rowOff>
    </xdr:to>
    <xdr:cxnSp macro="">
      <xdr:nvCxnSpPr>
        <xdr:cNvPr id="255" name="直線コネクタ 254">
          <a:extLst>
            <a:ext uri="{FF2B5EF4-FFF2-40B4-BE49-F238E27FC236}">
              <a16:creationId xmlns:a16="http://schemas.microsoft.com/office/drawing/2014/main" id="{BE3019F9-A537-421C-A405-1AB029390510}"/>
            </a:ext>
          </a:extLst>
        </xdr:cNvPr>
        <xdr:cNvCxnSpPr/>
      </xdr:nvCxnSpPr>
      <xdr:spPr>
        <a:xfrm flipV="1">
          <a:off x="6972300" y="10436390"/>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CB291DD-D092-4DF3-962D-E4EF1AEBCD28}"/>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90454C1-7692-4476-AC3D-A9D91E118266}"/>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CD49436-7223-40FE-A64A-DEE4F44D567B}"/>
            </a:ext>
          </a:extLst>
        </xdr:cNvPr>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38460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A024A38-9BCD-443F-8440-CB751D04750B}"/>
            </a:ext>
          </a:extLst>
        </xdr:cNvPr>
        <xdr:cNvSpPr txBox="1"/>
      </xdr:nvSpPr>
      <xdr:spPr>
        <a:xfrm>
          <a:off x="6672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170931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93A587D-4218-4D85-AD53-7F0489CFADB6}"/>
            </a:ext>
          </a:extLst>
        </xdr:cNvPr>
        <xdr:cNvSpPr txBox="1"/>
      </xdr:nvSpPr>
      <xdr:spPr>
        <a:xfrm>
          <a:off x="9327095" y="1011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33386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6431F5D-1531-4CC1-AC72-C8C41ED1161C}"/>
            </a:ext>
          </a:extLst>
        </xdr:cNvPr>
        <xdr:cNvSpPr txBox="1"/>
      </xdr:nvSpPr>
      <xdr:spPr>
        <a:xfrm>
          <a:off x="8450795" y="1014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45267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F523BA3-B532-4FB7-BE9E-AD4BCCB7BAB7}"/>
            </a:ext>
          </a:extLst>
        </xdr:cNvPr>
        <xdr:cNvSpPr txBox="1"/>
      </xdr:nvSpPr>
      <xdr:spPr>
        <a:xfrm>
          <a:off x="7561795" y="1016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69689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7E7AFB-81E7-47B1-B4B4-CBF215945897}"/>
            </a:ext>
          </a:extLst>
        </xdr:cNvPr>
        <xdr:cNvSpPr txBox="1"/>
      </xdr:nvSpPr>
      <xdr:spPr>
        <a:xfrm>
          <a:off x="6672795" y="101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7508086-1FF0-4F3B-8FB8-388B702B06E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337649E-FB5F-48CF-AD4D-91271481F4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0181702-7F6E-4F80-B75C-49343A39730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A0B23C8-D98C-4118-AC6B-8F1E2A88E71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BB9D5A7-AE87-418E-9830-48C356F1C7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21647EA-30C0-45E2-A07A-44E31BBA803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3CE64E3-B330-47B0-913D-1F7A5E27AB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27B131C-216D-40DE-8773-A33CDC91ABC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A9A35F7-8CA4-4028-B719-AF8B2E48C1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4397F5A-AD9B-48C7-BC3D-9B8113D089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AB7351F-C9E6-4281-901B-EA3E2F41360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1DB1AE7-EE1D-4F93-9E21-EF9DA4CFF56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0EDAC0D-61E8-41A6-836D-8F2AF43D7FD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85A1305-10EA-41C1-917E-43DDFF7BA88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BB56431-253A-43BE-B986-95D481EA166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C7F28F1-88CD-4B5D-8CFF-7C29E6C1D33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C8A7D12-0A13-43E0-8630-7B8468AAF52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3B4FC43F-7F67-4F11-B74F-CC4A551283F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E8BFD6D-E7EE-472A-8F40-8A41EC6C2B4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8AD3C1AB-8D3D-42CE-AF01-932D8CFEF59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36A523B-FE1E-4A32-A1DD-D87C9B33F9E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8377003-403F-4045-8009-4A1283EF49F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E9E20B7-B126-45D5-87A4-16C49D1EB77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3BC468C-7E8D-4AF7-9186-7F40724B479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9635F9D2-D914-4169-8ABB-9A859249D3A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4E050DA-3538-42EC-83F9-2FDAB8E7E96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83C53EC-6406-4DD3-992C-E6C1FA8095B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0A73464-7DDD-46FA-8211-F308DD440DBD}"/>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B0C10D09-1E77-4DBF-B5BA-CEE41C94BB14}"/>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9FA72ED-8E78-4105-8025-1F2775145951}"/>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E15608DB-993D-45A1-85EE-99BBC78F5828}"/>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C9E740EF-75EC-440A-9FFB-A1520171C5DF}"/>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8329439F-7023-438D-9F92-15639BB0D413}"/>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4D5675E9-08FA-462B-BCA9-D9F7A92039FF}"/>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477C36D8-1B63-419B-8021-BB88CB8E7065}"/>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86F5C75-F18A-4374-9948-6606FAD9D92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491F079-119B-4C01-8FB8-B7615B4A7D9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340284B-436D-4721-9B67-1A9A4E86E3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334221F-4EFA-4EC7-A0B1-B534A24503E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E3925FA-1B66-4C30-85BE-6D7EF027668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137795</xdr:rowOff>
    </xdr:from>
    <xdr:to>
      <xdr:col>24</xdr:col>
      <xdr:colOff>114300</xdr:colOff>
      <xdr:row>84</xdr:row>
      <xdr:rowOff>67945</xdr:rowOff>
    </xdr:to>
    <xdr:sp macro="" textlink="">
      <xdr:nvSpPr>
        <xdr:cNvPr id="304" name="楕円 303">
          <a:extLst>
            <a:ext uri="{FF2B5EF4-FFF2-40B4-BE49-F238E27FC236}">
              <a16:creationId xmlns:a16="http://schemas.microsoft.com/office/drawing/2014/main" id="{37C16AAF-74E2-4FCD-8304-A893E5720AF5}"/>
            </a:ext>
          </a:extLst>
        </xdr:cNvPr>
        <xdr:cNvSpPr/>
      </xdr:nvSpPr>
      <xdr:spPr>
        <a:xfrm>
          <a:off x="45847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116222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C500255-4759-4611-A35C-EB21ACD2ED1C}"/>
            </a:ext>
          </a:extLst>
        </xdr:cNvPr>
        <xdr:cNvSpPr txBox="1"/>
      </xdr:nvSpPr>
      <xdr:spPr>
        <a:xfrm>
          <a:off x="4673600"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101600</xdr:rowOff>
    </xdr:from>
    <xdr:to>
      <xdr:col>20</xdr:col>
      <xdr:colOff>38100</xdr:colOff>
      <xdr:row>84</xdr:row>
      <xdr:rowOff>31750</xdr:rowOff>
    </xdr:to>
    <xdr:sp macro="" textlink="">
      <xdr:nvSpPr>
        <xdr:cNvPr id="306" name="楕円 305">
          <a:extLst>
            <a:ext uri="{FF2B5EF4-FFF2-40B4-BE49-F238E27FC236}">
              <a16:creationId xmlns:a16="http://schemas.microsoft.com/office/drawing/2014/main" id="{FD5406DD-38D0-422E-AC63-6142522C0C96}"/>
            </a:ext>
          </a:extLst>
        </xdr:cNvPr>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84</xdr:row>
      <xdr:rowOff>17145</xdr:rowOff>
    </xdr:to>
    <xdr:cxnSp macro="">
      <xdr:nvCxnSpPr>
        <xdr:cNvPr id="307" name="直線コネクタ 306">
          <a:extLst>
            <a:ext uri="{FF2B5EF4-FFF2-40B4-BE49-F238E27FC236}">
              <a16:creationId xmlns:a16="http://schemas.microsoft.com/office/drawing/2014/main" id="{2227E2C8-325D-4619-8EED-E692539B02D0}"/>
            </a:ext>
          </a:extLst>
        </xdr:cNvPr>
        <xdr:cNvCxnSpPr/>
      </xdr:nvCxnSpPr>
      <xdr:spPr>
        <a:xfrm>
          <a:off x="3797300" y="143827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65405</xdr:rowOff>
    </xdr:from>
    <xdr:to>
      <xdr:col>15</xdr:col>
      <xdr:colOff>101600</xdr:colOff>
      <xdr:row>83</xdr:row>
      <xdr:rowOff>167005</xdr:rowOff>
    </xdr:to>
    <xdr:sp macro="" textlink="">
      <xdr:nvSpPr>
        <xdr:cNvPr id="308" name="楕円 307">
          <a:extLst>
            <a:ext uri="{FF2B5EF4-FFF2-40B4-BE49-F238E27FC236}">
              <a16:creationId xmlns:a16="http://schemas.microsoft.com/office/drawing/2014/main" id="{A09BD4A7-C857-4079-9CBC-20596F24B127}"/>
            </a:ext>
          </a:extLst>
        </xdr:cNvPr>
        <xdr:cNvSpPr/>
      </xdr:nvSpPr>
      <xdr:spPr>
        <a:xfrm>
          <a:off x="2857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116205</xdr:rowOff>
    </xdr:from>
    <xdr:to>
      <xdr:col>19</xdr:col>
      <xdr:colOff>177800</xdr:colOff>
      <xdr:row>83</xdr:row>
      <xdr:rowOff>152400</xdr:rowOff>
    </xdr:to>
    <xdr:cxnSp macro="">
      <xdr:nvCxnSpPr>
        <xdr:cNvPr id="309" name="直線コネクタ 308">
          <a:extLst>
            <a:ext uri="{FF2B5EF4-FFF2-40B4-BE49-F238E27FC236}">
              <a16:creationId xmlns:a16="http://schemas.microsoft.com/office/drawing/2014/main" id="{D0DAED8C-A391-4732-9326-4C2FC45FF16C}"/>
            </a:ext>
          </a:extLst>
        </xdr:cNvPr>
        <xdr:cNvCxnSpPr/>
      </xdr:nvCxnSpPr>
      <xdr:spPr>
        <a:xfrm>
          <a:off x="2908300" y="143465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25400</xdr:rowOff>
    </xdr:from>
    <xdr:to>
      <xdr:col>10</xdr:col>
      <xdr:colOff>165100</xdr:colOff>
      <xdr:row>83</xdr:row>
      <xdr:rowOff>127000</xdr:rowOff>
    </xdr:to>
    <xdr:sp macro="" textlink="">
      <xdr:nvSpPr>
        <xdr:cNvPr id="310" name="楕円 309">
          <a:extLst>
            <a:ext uri="{FF2B5EF4-FFF2-40B4-BE49-F238E27FC236}">
              <a16:creationId xmlns:a16="http://schemas.microsoft.com/office/drawing/2014/main" id="{450F7E76-BA85-426C-95A5-D64C7981FC8C}"/>
            </a:ext>
          </a:extLst>
        </xdr:cNvPr>
        <xdr:cNvSpPr/>
      </xdr:nvSpPr>
      <xdr:spPr>
        <a:xfrm>
          <a:off x="1968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76200</xdr:rowOff>
    </xdr:from>
    <xdr:to>
      <xdr:col>15</xdr:col>
      <xdr:colOff>50800</xdr:colOff>
      <xdr:row>83</xdr:row>
      <xdr:rowOff>116205</xdr:rowOff>
    </xdr:to>
    <xdr:cxnSp macro="">
      <xdr:nvCxnSpPr>
        <xdr:cNvPr id="311" name="直線コネクタ 310">
          <a:extLst>
            <a:ext uri="{FF2B5EF4-FFF2-40B4-BE49-F238E27FC236}">
              <a16:creationId xmlns:a16="http://schemas.microsoft.com/office/drawing/2014/main" id="{16261D30-4E35-4376-93B1-769EDEED2AB1}"/>
            </a:ext>
          </a:extLst>
        </xdr:cNvPr>
        <xdr:cNvCxnSpPr/>
      </xdr:nvCxnSpPr>
      <xdr:spPr>
        <a:xfrm>
          <a:off x="2019300" y="1430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312" name="楕円 311">
          <a:extLst>
            <a:ext uri="{FF2B5EF4-FFF2-40B4-BE49-F238E27FC236}">
              <a16:creationId xmlns:a16="http://schemas.microsoft.com/office/drawing/2014/main" id="{54EC02E9-746B-4A63-90B5-E01D560AA55F}"/>
            </a:ext>
          </a:extLst>
        </xdr:cNvPr>
        <xdr:cNvSpPr/>
      </xdr:nvSpPr>
      <xdr:spPr>
        <a:xfrm>
          <a:off x="107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72389</xdr:rowOff>
    </xdr:from>
    <xdr:to>
      <xdr:col>10</xdr:col>
      <xdr:colOff>114300</xdr:colOff>
      <xdr:row>83</xdr:row>
      <xdr:rowOff>76200</xdr:rowOff>
    </xdr:to>
    <xdr:cxnSp macro="">
      <xdr:nvCxnSpPr>
        <xdr:cNvPr id="313" name="直線コネクタ 312">
          <a:extLst>
            <a:ext uri="{FF2B5EF4-FFF2-40B4-BE49-F238E27FC236}">
              <a16:creationId xmlns:a16="http://schemas.microsoft.com/office/drawing/2014/main" id="{4FD60463-C9B0-4F85-B762-68D27C7E3870}"/>
            </a:ext>
          </a:extLst>
        </xdr:cNvPr>
        <xdr:cNvCxnSpPr/>
      </xdr:nvCxnSpPr>
      <xdr:spPr>
        <a:xfrm>
          <a:off x="1130300" y="14302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A5CEA1D8-E30A-488C-99EA-54BF4CBFE10F}"/>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466F13BA-87E2-4506-BC4C-1B96EF155990}"/>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9A6217BB-B0CB-4604-95C3-9DB2C74F735D}"/>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395D3942-99E6-4C22-965E-5759F431FBDC}"/>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22877</xdr:rowOff>
    </xdr:from>
    <xdr:ext cx="405111" cy="259045"/>
    <xdr:sp macro="" textlink="">
      <xdr:nvSpPr>
        <xdr:cNvPr id="318" name="n_1mainValue【公営住宅】&#10;有形固定資産減価償却率">
          <a:extLst>
            <a:ext uri="{FF2B5EF4-FFF2-40B4-BE49-F238E27FC236}">
              <a16:creationId xmlns:a16="http://schemas.microsoft.com/office/drawing/2014/main" id="{C2A9E074-1BB7-4133-A0F2-A4CBDE06699D}"/>
            </a:ext>
          </a:extLst>
        </xdr:cNvPr>
        <xdr:cNvSpPr txBox="1"/>
      </xdr:nvSpPr>
      <xdr:spPr>
        <a:xfrm>
          <a:off x="35820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158132</xdr:rowOff>
    </xdr:from>
    <xdr:ext cx="405111" cy="259045"/>
    <xdr:sp macro="" textlink="">
      <xdr:nvSpPr>
        <xdr:cNvPr id="319" name="n_2mainValue【公営住宅】&#10;有形固定資産減価償却率">
          <a:extLst>
            <a:ext uri="{FF2B5EF4-FFF2-40B4-BE49-F238E27FC236}">
              <a16:creationId xmlns:a16="http://schemas.microsoft.com/office/drawing/2014/main" id="{C75CF859-FC9F-4A39-ADDD-9833A0FF2DE8}"/>
            </a:ext>
          </a:extLst>
        </xdr:cNvPr>
        <xdr:cNvSpPr txBox="1"/>
      </xdr:nvSpPr>
      <xdr:spPr>
        <a:xfrm>
          <a:off x="2705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118127</xdr:rowOff>
    </xdr:from>
    <xdr:ext cx="405111" cy="259045"/>
    <xdr:sp macro="" textlink="">
      <xdr:nvSpPr>
        <xdr:cNvPr id="320" name="n_3mainValue【公営住宅】&#10;有形固定資産減価償却率">
          <a:extLst>
            <a:ext uri="{FF2B5EF4-FFF2-40B4-BE49-F238E27FC236}">
              <a16:creationId xmlns:a16="http://schemas.microsoft.com/office/drawing/2014/main" id="{2A50A02C-C629-4376-A4AF-555B0A82286E}"/>
            </a:ext>
          </a:extLst>
        </xdr:cNvPr>
        <xdr:cNvSpPr txBox="1"/>
      </xdr:nvSpPr>
      <xdr:spPr>
        <a:xfrm>
          <a:off x="1816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321" name="n_4mainValue【公営住宅】&#10;有形固定資産減価償却率">
          <a:extLst>
            <a:ext uri="{FF2B5EF4-FFF2-40B4-BE49-F238E27FC236}">
              <a16:creationId xmlns:a16="http://schemas.microsoft.com/office/drawing/2014/main" id="{7D7DFE49-5705-4FFD-B7E3-A548378D92CF}"/>
            </a:ext>
          </a:extLst>
        </xdr:cNvPr>
        <xdr:cNvSpPr txBox="1"/>
      </xdr:nvSpPr>
      <xdr:spPr>
        <a:xfrm>
          <a:off x="927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85FA559-D65E-43F9-8D91-564309E2DB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43E73C2-47BB-415A-B819-58A0444EBA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21F6767-70E4-4B75-A2FE-D6368A327CB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34A1B5D-0FE6-41D8-A4FC-3BB4F431DC7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A973580-F8E9-432F-9982-A0DFBEA4E16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575EA15-45C4-44DF-8B98-06D022DB5CE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FDBDCF7-E0D2-4FC9-819A-B6A00BAA41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D926BD4-80F4-41B3-BC0F-7479B82C3E1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B72F803-52FC-48AA-99E6-E839CD06C4D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81FBB22-46E4-427A-908E-3CA86D15E96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F86C120-FEF2-48B3-9D41-21871149157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60F11393-9179-49C8-BAAE-5628842D2C5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6337123C-4654-4B27-8F6A-9C76FFA86A1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EA1718C-ECC7-4AFB-A5BF-87E25D0F797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B3D12F75-7B19-4344-9F04-73F33990E38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C7D326F8-F2E3-4974-B46E-5CF923EEBB9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44CE2BB-FB5D-4EA5-8B2E-1D3E2137426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0AB3247-C3A6-489D-9376-96B9F6B4C4C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A447C42-8000-4D08-8CCC-F7117752539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6C0BABE-69F2-449C-85B0-C8CC7227885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11E331D-6FCE-4E1E-A087-2D86D54AA4F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11777E2-588A-4CCF-8DA7-D4F4E93AAF1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C8260555-7849-485F-8203-9D0DFCE35E5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6AE486B3-EE82-4383-86E6-9F609A63154A}"/>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EBB9EC26-AA8A-4BB7-9F51-D5B32E9CFB7E}"/>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FD9E5743-F27F-478F-9631-22CF26878CD0}"/>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6B9C0EED-89DB-4162-A0F6-3A7F713E97D7}"/>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B804314B-F37B-40C3-A41B-F22884D6FE1F}"/>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5BFCE2CD-FD76-4681-B467-F5181DB1DA0A}"/>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6F79EE11-2E88-4EA2-96C4-4AB2AFBCAE42}"/>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0739D312-44E2-461C-8C2F-EC1001562D9F}"/>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25858E67-958C-4728-BF63-F77FD2F658A8}"/>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1009A535-4BAD-4876-99F4-BF78A0DAB416}"/>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E4257BBD-D45A-4E4B-829A-7990DFDEDEED}"/>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1F1050A-6243-4E0C-89BA-F30DBBA5C56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255A4B5-7C83-4D1A-B433-6CE29AF15EC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0D45165-A548-4D88-BF9F-8CD5B6BFD1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985C3A8-9A05-4864-9DC2-FF0E8907D9C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46747DE-461C-40C1-9B8C-8B8F5138ECE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xdr:rowOff>
    </xdr:from>
    <xdr:to>
      <xdr:col>55</xdr:col>
      <xdr:colOff>50800</xdr:colOff>
      <xdr:row>83</xdr:row>
      <xdr:rowOff>114046</xdr:rowOff>
    </xdr:to>
    <xdr:sp macro="" textlink="">
      <xdr:nvSpPr>
        <xdr:cNvPr id="361" name="楕円 360">
          <a:extLst>
            <a:ext uri="{FF2B5EF4-FFF2-40B4-BE49-F238E27FC236}">
              <a16:creationId xmlns:a16="http://schemas.microsoft.com/office/drawing/2014/main" id="{6A5EB7FC-5C79-42F5-8940-3B51FA578859}"/>
            </a:ext>
          </a:extLst>
        </xdr:cNvPr>
        <xdr:cNvSpPr/>
      </xdr:nvSpPr>
      <xdr:spPr>
        <a:xfrm>
          <a:off x="104267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35323</xdr:rowOff>
    </xdr:from>
    <xdr:ext cx="469744" cy="259045"/>
    <xdr:sp macro="" textlink="">
      <xdr:nvSpPr>
        <xdr:cNvPr id="362" name="【公営住宅】&#10;一人当たり面積該当値テキスト">
          <a:extLst>
            <a:ext uri="{FF2B5EF4-FFF2-40B4-BE49-F238E27FC236}">
              <a16:creationId xmlns:a16="http://schemas.microsoft.com/office/drawing/2014/main" id="{B9235901-76EE-416A-B366-AF76E4B8EDD9}"/>
            </a:ext>
          </a:extLst>
        </xdr:cNvPr>
        <xdr:cNvSpPr txBox="1"/>
      </xdr:nvSpPr>
      <xdr:spPr>
        <a:xfrm>
          <a:off x="10515600" y="1409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18923</xdr:rowOff>
    </xdr:from>
    <xdr:to>
      <xdr:col>50</xdr:col>
      <xdr:colOff>165100</xdr:colOff>
      <xdr:row>83</xdr:row>
      <xdr:rowOff>120523</xdr:rowOff>
    </xdr:to>
    <xdr:sp macro="" textlink="">
      <xdr:nvSpPr>
        <xdr:cNvPr id="363" name="楕円 362">
          <a:extLst>
            <a:ext uri="{FF2B5EF4-FFF2-40B4-BE49-F238E27FC236}">
              <a16:creationId xmlns:a16="http://schemas.microsoft.com/office/drawing/2014/main" id="{BDAB643E-D053-4DB0-8A76-A2742EAE8FA3}"/>
            </a:ext>
          </a:extLst>
        </xdr:cNvPr>
        <xdr:cNvSpPr/>
      </xdr:nvSpPr>
      <xdr:spPr>
        <a:xfrm>
          <a:off x="9588500" y="142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63246</xdr:rowOff>
    </xdr:from>
    <xdr:to>
      <xdr:col>55</xdr:col>
      <xdr:colOff>0</xdr:colOff>
      <xdr:row>83</xdr:row>
      <xdr:rowOff>69723</xdr:rowOff>
    </xdr:to>
    <xdr:cxnSp macro="">
      <xdr:nvCxnSpPr>
        <xdr:cNvPr id="364" name="直線コネクタ 363">
          <a:extLst>
            <a:ext uri="{FF2B5EF4-FFF2-40B4-BE49-F238E27FC236}">
              <a16:creationId xmlns:a16="http://schemas.microsoft.com/office/drawing/2014/main" id="{28869821-4D6B-4FB0-85BA-E563751EB5F2}"/>
            </a:ext>
          </a:extLst>
        </xdr:cNvPr>
        <xdr:cNvCxnSpPr/>
      </xdr:nvCxnSpPr>
      <xdr:spPr>
        <a:xfrm flipV="1">
          <a:off x="9639300" y="1429359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25781</xdr:rowOff>
    </xdr:from>
    <xdr:to>
      <xdr:col>46</xdr:col>
      <xdr:colOff>38100</xdr:colOff>
      <xdr:row>83</xdr:row>
      <xdr:rowOff>127381</xdr:rowOff>
    </xdr:to>
    <xdr:sp macro="" textlink="">
      <xdr:nvSpPr>
        <xdr:cNvPr id="365" name="楕円 364">
          <a:extLst>
            <a:ext uri="{FF2B5EF4-FFF2-40B4-BE49-F238E27FC236}">
              <a16:creationId xmlns:a16="http://schemas.microsoft.com/office/drawing/2014/main" id="{1D36BD4B-39E2-4EAE-A88A-5B7EDE028887}"/>
            </a:ext>
          </a:extLst>
        </xdr:cNvPr>
        <xdr:cNvSpPr/>
      </xdr:nvSpPr>
      <xdr:spPr>
        <a:xfrm>
          <a:off x="8699500" y="142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69723</xdr:rowOff>
    </xdr:from>
    <xdr:to>
      <xdr:col>50</xdr:col>
      <xdr:colOff>114300</xdr:colOff>
      <xdr:row>83</xdr:row>
      <xdr:rowOff>76581</xdr:rowOff>
    </xdr:to>
    <xdr:cxnSp macro="">
      <xdr:nvCxnSpPr>
        <xdr:cNvPr id="366" name="直線コネクタ 365">
          <a:extLst>
            <a:ext uri="{FF2B5EF4-FFF2-40B4-BE49-F238E27FC236}">
              <a16:creationId xmlns:a16="http://schemas.microsoft.com/office/drawing/2014/main" id="{6BDA84D1-FFCD-4922-8A00-E08D905B2DA2}"/>
            </a:ext>
          </a:extLst>
        </xdr:cNvPr>
        <xdr:cNvCxnSpPr/>
      </xdr:nvCxnSpPr>
      <xdr:spPr>
        <a:xfrm flipV="1">
          <a:off x="8750300" y="1430007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32449</xdr:rowOff>
    </xdr:from>
    <xdr:to>
      <xdr:col>41</xdr:col>
      <xdr:colOff>101600</xdr:colOff>
      <xdr:row>83</xdr:row>
      <xdr:rowOff>134049</xdr:rowOff>
    </xdr:to>
    <xdr:sp macro="" textlink="">
      <xdr:nvSpPr>
        <xdr:cNvPr id="367" name="楕円 366">
          <a:extLst>
            <a:ext uri="{FF2B5EF4-FFF2-40B4-BE49-F238E27FC236}">
              <a16:creationId xmlns:a16="http://schemas.microsoft.com/office/drawing/2014/main" id="{470FB197-A9A0-4F74-8643-D35B18689C4F}"/>
            </a:ext>
          </a:extLst>
        </xdr:cNvPr>
        <xdr:cNvSpPr/>
      </xdr:nvSpPr>
      <xdr:spPr>
        <a:xfrm>
          <a:off x="7810500" y="142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76581</xdr:rowOff>
    </xdr:from>
    <xdr:to>
      <xdr:col>45</xdr:col>
      <xdr:colOff>177800</xdr:colOff>
      <xdr:row>83</xdr:row>
      <xdr:rowOff>83249</xdr:rowOff>
    </xdr:to>
    <xdr:cxnSp macro="">
      <xdr:nvCxnSpPr>
        <xdr:cNvPr id="368" name="直線コネクタ 367">
          <a:extLst>
            <a:ext uri="{FF2B5EF4-FFF2-40B4-BE49-F238E27FC236}">
              <a16:creationId xmlns:a16="http://schemas.microsoft.com/office/drawing/2014/main" id="{24DA4129-BC16-419C-9A64-4271146F4F41}"/>
            </a:ext>
          </a:extLst>
        </xdr:cNvPr>
        <xdr:cNvCxnSpPr/>
      </xdr:nvCxnSpPr>
      <xdr:spPr>
        <a:xfrm flipV="1">
          <a:off x="7861300" y="14306931"/>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25591</xdr:rowOff>
    </xdr:from>
    <xdr:to>
      <xdr:col>36</xdr:col>
      <xdr:colOff>165100</xdr:colOff>
      <xdr:row>83</xdr:row>
      <xdr:rowOff>127191</xdr:rowOff>
    </xdr:to>
    <xdr:sp macro="" textlink="">
      <xdr:nvSpPr>
        <xdr:cNvPr id="369" name="楕円 368">
          <a:extLst>
            <a:ext uri="{FF2B5EF4-FFF2-40B4-BE49-F238E27FC236}">
              <a16:creationId xmlns:a16="http://schemas.microsoft.com/office/drawing/2014/main" id="{614D4412-94E3-4557-9303-D69DFE1B8ADE}"/>
            </a:ext>
          </a:extLst>
        </xdr:cNvPr>
        <xdr:cNvSpPr/>
      </xdr:nvSpPr>
      <xdr:spPr>
        <a:xfrm>
          <a:off x="6921500" y="142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76391</xdr:rowOff>
    </xdr:from>
    <xdr:to>
      <xdr:col>41</xdr:col>
      <xdr:colOff>50800</xdr:colOff>
      <xdr:row>83</xdr:row>
      <xdr:rowOff>83249</xdr:rowOff>
    </xdr:to>
    <xdr:cxnSp macro="">
      <xdr:nvCxnSpPr>
        <xdr:cNvPr id="370" name="直線コネクタ 369">
          <a:extLst>
            <a:ext uri="{FF2B5EF4-FFF2-40B4-BE49-F238E27FC236}">
              <a16:creationId xmlns:a16="http://schemas.microsoft.com/office/drawing/2014/main" id="{60F1C6C0-4663-45B0-8387-AE8E63C4DB7F}"/>
            </a:ext>
          </a:extLst>
        </xdr:cNvPr>
        <xdr:cNvCxnSpPr/>
      </xdr:nvCxnSpPr>
      <xdr:spPr>
        <a:xfrm>
          <a:off x="6972300" y="1430674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BAF10A26-CD85-4C11-8F3E-85F36B26F656}"/>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CF40D967-B6EE-4B07-9908-66237AD92ECB}"/>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226D25E2-3ABD-4B9A-8CD7-7C2FC0011AAF}"/>
            </a:ext>
          </a:extLst>
        </xdr:cNvPr>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ABB466FF-AFC7-43C3-B28E-12A29CD9C84C}"/>
            </a:ext>
          </a:extLst>
        </xdr:cNvPr>
        <xdr:cNvSpPr txBox="1"/>
      </xdr:nvSpPr>
      <xdr:spPr>
        <a:xfrm>
          <a:off x="6737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137050</xdr:rowOff>
    </xdr:from>
    <xdr:ext cx="469744" cy="259045"/>
    <xdr:sp macro="" textlink="">
      <xdr:nvSpPr>
        <xdr:cNvPr id="375" name="n_1mainValue【公営住宅】&#10;一人当たり面積">
          <a:extLst>
            <a:ext uri="{FF2B5EF4-FFF2-40B4-BE49-F238E27FC236}">
              <a16:creationId xmlns:a16="http://schemas.microsoft.com/office/drawing/2014/main" id="{8B5078E6-682E-44DD-9F00-3AA22E7BE22C}"/>
            </a:ext>
          </a:extLst>
        </xdr:cNvPr>
        <xdr:cNvSpPr txBox="1"/>
      </xdr:nvSpPr>
      <xdr:spPr>
        <a:xfrm>
          <a:off x="9391727" y="1402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143908</xdr:rowOff>
    </xdr:from>
    <xdr:ext cx="469744" cy="259045"/>
    <xdr:sp macro="" textlink="">
      <xdr:nvSpPr>
        <xdr:cNvPr id="376" name="n_2mainValue【公営住宅】&#10;一人当たり面積">
          <a:extLst>
            <a:ext uri="{FF2B5EF4-FFF2-40B4-BE49-F238E27FC236}">
              <a16:creationId xmlns:a16="http://schemas.microsoft.com/office/drawing/2014/main" id="{B277532C-9C60-429F-B882-09B23689D301}"/>
            </a:ext>
          </a:extLst>
        </xdr:cNvPr>
        <xdr:cNvSpPr txBox="1"/>
      </xdr:nvSpPr>
      <xdr:spPr>
        <a:xfrm>
          <a:off x="8515427" y="1403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150576</xdr:rowOff>
    </xdr:from>
    <xdr:ext cx="469744" cy="259045"/>
    <xdr:sp macro="" textlink="">
      <xdr:nvSpPr>
        <xdr:cNvPr id="377" name="n_3mainValue【公営住宅】&#10;一人当たり面積">
          <a:extLst>
            <a:ext uri="{FF2B5EF4-FFF2-40B4-BE49-F238E27FC236}">
              <a16:creationId xmlns:a16="http://schemas.microsoft.com/office/drawing/2014/main" id="{AB35DDBB-7E0D-4F86-958E-C1ECD21F5E69}"/>
            </a:ext>
          </a:extLst>
        </xdr:cNvPr>
        <xdr:cNvSpPr txBox="1"/>
      </xdr:nvSpPr>
      <xdr:spPr>
        <a:xfrm>
          <a:off x="7626427" y="1403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143718</xdr:rowOff>
    </xdr:from>
    <xdr:ext cx="469744" cy="259045"/>
    <xdr:sp macro="" textlink="">
      <xdr:nvSpPr>
        <xdr:cNvPr id="378" name="n_4mainValue【公営住宅】&#10;一人当たり面積">
          <a:extLst>
            <a:ext uri="{FF2B5EF4-FFF2-40B4-BE49-F238E27FC236}">
              <a16:creationId xmlns:a16="http://schemas.microsoft.com/office/drawing/2014/main" id="{E1B83E9F-9CEE-43B7-913F-1092CD208714}"/>
            </a:ext>
          </a:extLst>
        </xdr:cNvPr>
        <xdr:cNvSpPr txBox="1"/>
      </xdr:nvSpPr>
      <xdr:spPr>
        <a:xfrm>
          <a:off x="6737427" y="1403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72C3EC1-C1A4-4C76-8A3C-B2B250F53C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AA5B0F4-4623-44B1-9ACD-039FA585C5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8E5733D8-656F-45E3-9F7E-3CFFD43519F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D5746D0-74FA-4B3D-B7EE-37C78ED6DE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732742D-2D5A-4430-B6D0-6907C415E00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65DFD02-96ED-4D9F-8666-E3422B0BA82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8624D9F-7A45-4BCE-BD54-56992913485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86D26124-3956-4862-BA9C-04D4A57F8B9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DA4EF9CF-0063-4916-B6F0-0266512C6A9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1E452CB8-1791-4FA5-9842-63DB72B3F6A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34B1679A-9176-4170-AF15-0821B27F06D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E2D8D3BE-0C61-4F68-951D-FD9743451FF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F7588F87-2B04-48EF-931F-C133CFB984E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65FF8A1B-4FD2-42E7-826D-6B570A91CC6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56FF072F-5328-4106-B00B-A9E3759E713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D84B6BC3-432A-4DB7-8F53-A482A4631DE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8EE97AD5-72FB-41D0-844B-25111B68899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58817CC-9B43-49E0-A9AF-B1458E83129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B53F9D8F-29DA-4A33-A349-53DC3BF6F11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D37EA02C-F531-4AB9-9822-4CBA2674FE2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7D2BFE27-BC08-4279-AF34-213965004F3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910E58B6-1D58-4296-9EAA-EA3FE5764A5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D15B5613-4E33-43BB-8612-D6AEAA22B09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87313289-842B-432C-9033-60AFBBC4122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8671C717-493C-4E13-8BA1-3D801E894E4D}"/>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EEA6D76-0077-4BB5-84CE-71232EC8BCB6}"/>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59E30714-20A1-4B9F-82A4-EB58642D3B48}"/>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BC8FE37A-E035-4A2D-966F-B341DC2C9233}"/>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7E8BA5B8-D91B-4245-8C5A-AF7ECA8854F5}"/>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BABCCF32-3C71-4799-851B-DB786D576A17}"/>
            </a:ext>
          </a:extLst>
        </xdr:cNvPr>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FF4962AC-499D-44EE-91DC-D982798B65B6}"/>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08077774-936C-40B0-9AFD-1B78EE29D153}"/>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E347D3AC-0C4A-4876-A43C-0B7EB685ABBD}"/>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6E61B9E2-96DF-4A30-BDC0-D6ACCC949DF3}"/>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id="{F30BD2C1-912D-473E-9E6A-20DD255951DC}"/>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E8E791B-1DC8-4F0B-9D63-4DA727562FE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724F815-F291-411A-B555-C5F1A65AD4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2EF83A3-C895-417B-949F-4B52EB4EF66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93D3F6F-E932-42E3-915B-30EEFA32472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55DCCCB-AFCB-43DF-A9DF-5C5492AC884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9" name="楕円 418">
          <a:extLst>
            <a:ext uri="{FF2B5EF4-FFF2-40B4-BE49-F238E27FC236}">
              <a16:creationId xmlns:a16="http://schemas.microsoft.com/office/drawing/2014/main" id="{A11BF255-E393-4169-8613-07EF935E81C9}"/>
            </a:ext>
          </a:extLst>
        </xdr:cNvPr>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1FFF4A66-DE35-4E3D-A8D6-64CA9E1626A7}"/>
            </a:ext>
          </a:extLst>
        </xdr:cNvPr>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50164</xdr:rowOff>
    </xdr:from>
    <xdr:to>
      <xdr:col>20</xdr:col>
      <xdr:colOff>38100</xdr:colOff>
      <xdr:row>105</xdr:row>
      <xdr:rowOff>151764</xdr:rowOff>
    </xdr:to>
    <xdr:sp macro="" textlink="">
      <xdr:nvSpPr>
        <xdr:cNvPr id="421" name="楕円 420">
          <a:extLst>
            <a:ext uri="{FF2B5EF4-FFF2-40B4-BE49-F238E27FC236}">
              <a16:creationId xmlns:a16="http://schemas.microsoft.com/office/drawing/2014/main" id="{32F1927B-77EB-4E62-91B0-07B9F3545AE8}"/>
            </a:ext>
          </a:extLst>
        </xdr:cNvPr>
        <xdr:cNvSpPr/>
      </xdr:nvSpPr>
      <xdr:spPr>
        <a:xfrm>
          <a:off x="3746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100964</xdr:rowOff>
    </xdr:from>
    <xdr:to>
      <xdr:col>24</xdr:col>
      <xdr:colOff>63500</xdr:colOff>
      <xdr:row>105</xdr:row>
      <xdr:rowOff>133350</xdr:rowOff>
    </xdr:to>
    <xdr:cxnSp macro="">
      <xdr:nvCxnSpPr>
        <xdr:cNvPr id="422" name="直線コネクタ 421">
          <a:extLst>
            <a:ext uri="{FF2B5EF4-FFF2-40B4-BE49-F238E27FC236}">
              <a16:creationId xmlns:a16="http://schemas.microsoft.com/office/drawing/2014/main" id="{955B4BEA-B891-4D03-8D42-05E1496BB357}"/>
            </a:ext>
          </a:extLst>
        </xdr:cNvPr>
        <xdr:cNvCxnSpPr/>
      </xdr:nvCxnSpPr>
      <xdr:spPr>
        <a:xfrm>
          <a:off x="3797300" y="181032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17780</xdr:rowOff>
    </xdr:from>
    <xdr:to>
      <xdr:col>15</xdr:col>
      <xdr:colOff>101600</xdr:colOff>
      <xdr:row>105</xdr:row>
      <xdr:rowOff>119380</xdr:rowOff>
    </xdr:to>
    <xdr:sp macro="" textlink="">
      <xdr:nvSpPr>
        <xdr:cNvPr id="423" name="楕円 422">
          <a:extLst>
            <a:ext uri="{FF2B5EF4-FFF2-40B4-BE49-F238E27FC236}">
              <a16:creationId xmlns:a16="http://schemas.microsoft.com/office/drawing/2014/main" id="{564125E9-3826-4D8D-AE14-2002E34D50B8}"/>
            </a:ext>
          </a:extLst>
        </xdr:cNvPr>
        <xdr:cNvSpPr/>
      </xdr:nvSpPr>
      <xdr:spPr>
        <a:xfrm>
          <a:off x="2857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68580</xdr:rowOff>
    </xdr:from>
    <xdr:to>
      <xdr:col>19</xdr:col>
      <xdr:colOff>177800</xdr:colOff>
      <xdr:row>105</xdr:row>
      <xdr:rowOff>100964</xdr:rowOff>
    </xdr:to>
    <xdr:cxnSp macro="">
      <xdr:nvCxnSpPr>
        <xdr:cNvPr id="424" name="直線コネクタ 423">
          <a:extLst>
            <a:ext uri="{FF2B5EF4-FFF2-40B4-BE49-F238E27FC236}">
              <a16:creationId xmlns:a16="http://schemas.microsoft.com/office/drawing/2014/main" id="{F6365EE1-E41F-4C4A-A0BD-388795B25534}"/>
            </a:ext>
          </a:extLst>
        </xdr:cNvPr>
        <xdr:cNvCxnSpPr/>
      </xdr:nvCxnSpPr>
      <xdr:spPr>
        <a:xfrm>
          <a:off x="2908300" y="180708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158750</xdr:rowOff>
    </xdr:from>
    <xdr:to>
      <xdr:col>10</xdr:col>
      <xdr:colOff>165100</xdr:colOff>
      <xdr:row>105</xdr:row>
      <xdr:rowOff>88900</xdr:rowOff>
    </xdr:to>
    <xdr:sp macro="" textlink="">
      <xdr:nvSpPr>
        <xdr:cNvPr id="425" name="楕円 424">
          <a:extLst>
            <a:ext uri="{FF2B5EF4-FFF2-40B4-BE49-F238E27FC236}">
              <a16:creationId xmlns:a16="http://schemas.microsoft.com/office/drawing/2014/main" id="{F9F126B3-BE0C-4674-A830-F67EA845E385}"/>
            </a:ext>
          </a:extLst>
        </xdr:cNvPr>
        <xdr:cNvSpPr/>
      </xdr:nvSpPr>
      <xdr:spPr>
        <a:xfrm>
          <a:off x="1968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38100</xdr:rowOff>
    </xdr:from>
    <xdr:to>
      <xdr:col>15</xdr:col>
      <xdr:colOff>50800</xdr:colOff>
      <xdr:row>105</xdr:row>
      <xdr:rowOff>68580</xdr:rowOff>
    </xdr:to>
    <xdr:cxnSp macro="">
      <xdr:nvCxnSpPr>
        <xdr:cNvPr id="426" name="直線コネクタ 425">
          <a:extLst>
            <a:ext uri="{FF2B5EF4-FFF2-40B4-BE49-F238E27FC236}">
              <a16:creationId xmlns:a16="http://schemas.microsoft.com/office/drawing/2014/main" id="{5964EB29-27A8-4E19-92F7-DEE8DB8E9FF0}"/>
            </a:ext>
          </a:extLst>
        </xdr:cNvPr>
        <xdr:cNvCxnSpPr/>
      </xdr:nvCxnSpPr>
      <xdr:spPr>
        <a:xfrm>
          <a:off x="2019300" y="18040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122555</xdr:rowOff>
    </xdr:from>
    <xdr:to>
      <xdr:col>6</xdr:col>
      <xdr:colOff>38100</xdr:colOff>
      <xdr:row>105</xdr:row>
      <xdr:rowOff>52705</xdr:rowOff>
    </xdr:to>
    <xdr:sp macro="" textlink="">
      <xdr:nvSpPr>
        <xdr:cNvPr id="427" name="楕円 426">
          <a:extLst>
            <a:ext uri="{FF2B5EF4-FFF2-40B4-BE49-F238E27FC236}">
              <a16:creationId xmlns:a16="http://schemas.microsoft.com/office/drawing/2014/main" id="{0D110A01-539C-44B3-AD6A-A49FBA560BE9}"/>
            </a:ext>
          </a:extLst>
        </xdr:cNvPr>
        <xdr:cNvSpPr/>
      </xdr:nvSpPr>
      <xdr:spPr>
        <a:xfrm>
          <a:off x="1079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xdr:rowOff>
    </xdr:from>
    <xdr:to>
      <xdr:col>10</xdr:col>
      <xdr:colOff>114300</xdr:colOff>
      <xdr:row>105</xdr:row>
      <xdr:rowOff>38100</xdr:rowOff>
    </xdr:to>
    <xdr:cxnSp macro="">
      <xdr:nvCxnSpPr>
        <xdr:cNvPr id="428" name="直線コネクタ 427">
          <a:extLst>
            <a:ext uri="{FF2B5EF4-FFF2-40B4-BE49-F238E27FC236}">
              <a16:creationId xmlns:a16="http://schemas.microsoft.com/office/drawing/2014/main" id="{2FE21B92-43A9-4C34-9511-2A973FD9FC38}"/>
            </a:ext>
          </a:extLst>
        </xdr:cNvPr>
        <xdr:cNvCxnSpPr/>
      </xdr:nvCxnSpPr>
      <xdr:spPr>
        <a:xfrm>
          <a:off x="1130300" y="1800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429" name="n_1aveValue【港湾・漁港】&#10;有形固定資産減価償却率">
          <a:extLst>
            <a:ext uri="{FF2B5EF4-FFF2-40B4-BE49-F238E27FC236}">
              <a16:creationId xmlns:a16="http://schemas.microsoft.com/office/drawing/2014/main" id="{45C8EEA1-A5C0-4EDB-B46D-06B0D76EEB4E}"/>
            </a:ext>
          </a:extLst>
        </xdr:cNvPr>
        <xdr:cNvSpPr txBox="1"/>
      </xdr:nvSpPr>
      <xdr:spPr>
        <a:xfrm>
          <a:off x="3582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aveValue【港湾・漁港】&#10;有形固定資産減価償却率">
          <a:extLst>
            <a:ext uri="{FF2B5EF4-FFF2-40B4-BE49-F238E27FC236}">
              <a16:creationId xmlns:a16="http://schemas.microsoft.com/office/drawing/2014/main" id="{C1250A52-17FC-432D-AD0D-50B89DC0667D}"/>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160672</xdr:rowOff>
    </xdr:from>
    <xdr:ext cx="405111" cy="259045"/>
    <xdr:sp macro="" textlink="">
      <xdr:nvSpPr>
        <xdr:cNvPr id="431" name="n_3aveValue【港湾・漁港】&#10;有形固定資産減価償却率">
          <a:extLst>
            <a:ext uri="{FF2B5EF4-FFF2-40B4-BE49-F238E27FC236}">
              <a16:creationId xmlns:a16="http://schemas.microsoft.com/office/drawing/2014/main" id="{46F64ED4-168B-49AD-B4E9-2A22BB9DE61A}"/>
            </a:ext>
          </a:extLst>
        </xdr:cNvPr>
        <xdr:cNvSpPr txBox="1"/>
      </xdr:nvSpPr>
      <xdr:spPr>
        <a:xfrm>
          <a:off x="1816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2" name="n_4aveValue【港湾・漁港】&#10;有形固定資産減価償却率">
          <a:extLst>
            <a:ext uri="{FF2B5EF4-FFF2-40B4-BE49-F238E27FC236}">
              <a16:creationId xmlns:a16="http://schemas.microsoft.com/office/drawing/2014/main" id="{FFDF1280-4D74-45B3-8988-B68167363F25}"/>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142891</xdr:rowOff>
    </xdr:from>
    <xdr:ext cx="405111" cy="259045"/>
    <xdr:sp macro="" textlink="">
      <xdr:nvSpPr>
        <xdr:cNvPr id="433" name="n_1mainValue【港湾・漁港】&#10;有形固定資産減価償却率">
          <a:extLst>
            <a:ext uri="{FF2B5EF4-FFF2-40B4-BE49-F238E27FC236}">
              <a16:creationId xmlns:a16="http://schemas.microsoft.com/office/drawing/2014/main" id="{53E2D5D0-CAA1-4663-ADEB-3887C7004519}"/>
            </a:ext>
          </a:extLst>
        </xdr:cNvPr>
        <xdr:cNvSpPr txBox="1"/>
      </xdr:nvSpPr>
      <xdr:spPr>
        <a:xfrm>
          <a:off x="35820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110507</xdr:rowOff>
    </xdr:from>
    <xdr:ext cx="405111" cy="259045"/>
    <xdr:sp macro="" textlink="">
      <xdr:nvSpPr>
        <xdr:cNvPr id="434" name="n_2mainValue【港湾・漁港】&#10;有形固定資産減価償却率">
          <a:extLst>
            <a:ext uri="{FF2B5EF4-FFF2-40B4-BE49-F238E27FC236}">
              <a16:creationId xmlns:a16="http://schemas.microsoft.com/office/drawing/2014/main" id="{D44B2510-25A2-429A-B966-FBDAB2DEE42A}"/>
            </a:ext>
          </a:extLst>
        </xdr:cNvPr>
        <xdr:cNvSpPr txBox="1"/>
      </xdr:nvSpPr>
      <xdr:spPr>
        <a:xfrm>
          <a:off x="27057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80027</xdr:rowOff>
    </xdr:from>
    <xdr:ext cx="405111" cy="259045"/>
    <xdr:sp macro="" textlink="">
      <xdr:nvSpPr>
        <xdr:cNvPr id="435" name="n_3mainValue【港湾・漁港】&#10;有形固定資産減価償却率">
          <a:extLst>
            <a:ext uri="{FF2B5EF4-FFF2-40B4-BE49-F238E27FC236}">
              <a16:creationId xmlns:a16="http://schemas.microsoft.com/office/drawing/2014/main" id="{8CB15C19-F684-46F1-8317-77D769C0B84D}"/>
            </a:ext>
          </a:extLst>
        </xdr:cNvPr>
        <xdr:cNvSpPr txBox="1"/>
      </xdr:nvSpPr>
      <xdr:spPr>
        <a:xfrm>
          <a:off x="1816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43832</xdr:rowOff>
    </xdr:from>
    <xdr:ext cx="405111" cy="259045"/>
    <xdr:sp macro="" textlink="">
      <xdr:nvSpPr>
        <xdr:cNvPr id="436" name="n_4mainValue【港湾・漁港】&#10;有形固定資産減価償却率">
          <a:extLst>
            <a:ext uri="{FF2B5EF4-FFF2-40B4-BE49-F238E27FC236}">
              <a16:creationId xmlns:a16="http://schemas.microsoft.com/office/drawing/2014/main" id="{216A97C2-AAFA-4C24-B05B-2346D73ADDDE}"/>
            </a:ext>
          </a:extLst>
        </xdr:cNvPr>
        <xdr:cNvSpPr txBox="1"/>
      </xdr:nvSpPr>
      <xdr:spPr>
        <a:xfrm>
          <a:off x="927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B2A81B07-CC96-4267-8D5D-4D73FAE54A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2FFB6A8-D47F-4F92-88B5-5E0B0E54713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C971E08D-16C0-4195-940C-BDB98056C3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EC5D249F-C51C-4DB8-8BA1-E98C7014FB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23A3D6F3-835C-4866-81EF-E4F54391E90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36CC330F-3943-47BC-BE79-71DC7BA0926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2BD3075B-5B8E-4D78-9691-1FFEA9DB45A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1FEB081A-43F9-45A3-916D-C3A13E4FAE5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1E7968C5-2572-417D-8B2B-85FFDA1C5D5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68E2DC5C-22CD-4CF3-A4CF-5BD9A84D2FB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3DC31D3D-822C-4D8A-9131-0ABA6E8ADC4E}"/>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5D342030-D220-4CCB-BDBF-E5FA85510B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5952DCBF-5333-4AA5-A89B-C1F814B367A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47EEA9CC-6824-40C4-9135-0D72900A807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3E46595F-815E-444F-8A3B-B11E100EEC3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F142F7A8-8504-44AC-99A2-479F18715519}"/>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5868A89B-6891-4726-9013-C7560C46F7D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34D8D1E9-266A-4848-ACED-7016EB52B7A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511BE0CF-EE62-4B16-AC79-AA469B7E291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CC1BD91E-31F9-4757-8E7E-CDB92E8A257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73BAEECE-28D4-4630-B3C4-411AEDC21C8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BC34FF59-93BC-4334-98C5-019B06DD854F}"/>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1A603B8B-989B-4429-8190-66B7E296976D}"/>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9491A37D-D912-4BDF-BC24-2C02F4448E6E}"/>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2A532F0F-47BF-4652-BA61-F8FBB4F5C783}"/>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FB68B10D-C5F8-4AD3-953B-663662BF017B}"/>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95683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66815621-8BC1-48A6-953E-C34686D19F8E}"/>
            </a:ext>
          </a:extLst>
        </xdr:cNvPr>
        <xdr:cNvSpPr txBox="1"/>
      </xdr:nvSpPr>
      <xdr:spPr>
        <a:xfrm>
          <a:off x="10515600" y="18269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208FA718-0B62-4343-BB50-468DE0CBFEB6}"/>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BF65359C-6703-44AD-8397-8ACFC8E51F1B}"/>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E31DAC7D-99A7-408C-B488-F504C61AD846}"/>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D5B33CBB-797A-42B4-B37A-E046E74E240C}"/>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id="{D5829E82-5376-404D-AD51-5167DDFD2D44}"/>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B36039F-FECC-4456-A31D-C966A3B6E51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73EC337-DFFB-40DE-BA56-37AFDD01FFD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8BA8E74-E0A3-4CBF-8953-7892317CC13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B4AD620-77DD-4A95-9377-E6B31D61644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04A72EE-1095-4D0B-978A-B908AB70C83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89517</xdr:rowOff>
    </xdr:from>
    <xdr:to>
      <xdr:col>55</xdr:col>
      <xdr:colOff>50800</xdr:colOff>
      <xdr:row>102</xdr:row>
      <xdr:rowOff>19667</xdr:rowOff>
    </xdr:to>
    <xdr:sp macro="" textlink="">
      <xdr:nvSpPr>
        <xdr:cNvPr id="474" name="楕円 473">
          <a:extLst>
            <a:ext uri="{FF2B5EF4-FFF2-40B4-BE49-F238E27FC236}">
              <a16:creationId xmlns:a16="http://schemas.microsoft.com/office/drawing/2014/main" id="{F3C64946-8BCB-469D-82AF-29FB6873EB17}"/>
            </a:ext>
          </a:extLst>
        </xdr:cNvPr>
        <xdr:cNvSpPr/>
      </xdr:nvSpPr>
      <xdr:spPr>
        <a:xfrm>
          <a:off x="10426700" y="174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42544</xdr:rowOff>
    </xdr:from>
    <xdr:ext cx="690189" cy="259045"/>
    <xdr:sp macro="" textlink="">
      <xdr:nvSpPr>
        <xdr:cNvPr id="475" name="【港湾・漁港】&#10;一人当たり有形固定資産（償却資産）額該当値テキスト">
          <a:extLst>
            <a:ext uri="{FF2B5EF4-FFF2-40B4-BE49-F238E27FC236}">
              <a16:creationId xmlns:a16="http://schemas.microsoft.com/office/drawing/2014/main" id="{30F1961E-363F-467A-928C-0824752AFE26}"/>
            </a:ext>
          </a:extLst>
        </xdr:cNvPr>
        <xdr:cNvSpPr txBox="1"/>
      </xdr:nvSpPr>
      <xdr:spPr>
        <a:xfrm>
          <a:off x="10515600" y="17358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104535</xdr:rowOff>
    </xdr:from>
    <xdr:to>
      <xdr:col>50</xdr:col>
      <xdr:colOff>165100</xdr:colOff>
      <xdr:row>102</xdr:row>
      <xdr:rowOff>34685</xdr:rowOff>
    </xdr:to>
    <xdr:sp macro="" textlink="">
      <xdr:nvSpPr>
        <xdr:cNvPr id="476" name="楕円 475">
          <a:extLst>
            <a:ext uri="{FF2B5EF4-FFF2-40B4-BE49-F238E27FC236}">
              <a16:creationId xmlns:a16="http://schemas.microsoft.com/office/drawing/2014/main" id="{AE768273-2137-4B55-9308-73FFDB111E48}"/>
            </a:ext>
          </a:extLst>
        </xdr:cNvPr>
        <xdr:cNvSpPr/>
      </xdr:nvSpPr>
      <xdr:spPr>
        <a:xfrm>
          <a:off x="9588500" y="17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140317</xdr:rowOff>
    </xdr:from>
    <xdr:to>
      <xdr:col>55</xdr:col>
      <xdr:colOff>0</xdr:colOff>
      <xdr:row>101</xdr:row>
      <xdr:rowOff>155335</xdr:rowOff>
    </xdr:to>
    <xdr:cxnSp macro="">
      <xdr:nvCxnSpPr>
        <xdr:cNvPr id="477" name="直線コネクタ 476">
          <a:extLst>
            <a:ext uri="{FF2B5EF4-FFF2-40B4-BE49-F238E27FC236}">
              <a16:creationId xmlns:a16="http://schemas.microsoft.com/office/drawing/2014/main" id="{EE23D9D8-4D1B-488D-B6C6-DE93ACCF6874}"/>
            </a:ext>
          </a:extLst>
        </xdr:cNvPr>
        <xdr:cNvCxnSpPr/>
      </xdr:nvCxnSpPr>
      <xdr:spPr>
        <a:xfrm flipV="1">
          <a:off x="9639300" y="17456767"/>
          <a:ext cx="838200" cy="1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128949</xdr:rowOff>
    </xdr:from>
    <xdr:to>
      <xdr:col>46</xdr:col>
      <xdr:colOff>38100</xdr:colOff>
      <xdr:row>102</xdr:row>
      <xdr:rowOff>59099</xdr:rowOff>
    </xdr:to>
    <xdr:sp macro="" textlink="">
      <xdr:nvSpPr>
        <xdr:cNvPr id="478" name="楕円 477">
          <a:extLst>
            <a:ext uri="{FF2B5EF4-FFF2-40B4-BE49-F238E27FC236}">
              <a16:creationId xmlns:a16="http://schemas.microsoft.com/office/drawing/2014/main" id="{E582951B-2A3A-4010-A4B1-A05ACB42732C}"/>
            </a:ext>
          </a:extLst>
        </xdr:cNvPr>
        <xdr:cNvSpPr/>
      </xdr:nvSpPr>
      <xdr:spPr>
        <a:xfrm>
          <a:off x="8699500" y="174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155335</xdr:rowOff>
    </xdr:from>
    <xdr:to>
      <xdr:col>50</xdr:col>
      <xdr:colOff>114300</xdr:colOff>
      <xdr:row>102</xdr:row>
      <xdr:rowOff>8299</xdr:rowOff>
    </xdr:to>
    <xdr:cxnSp macro="">
      <xdr:nvCxnSpPr>
        <xdr:cNvPr id="479" name="直線コネクタ 478">
          <a:extLst>
            <a:ext uri="{FF2B5EF4-FFF2-40B4-BE49-F238E27FC236}">
              <a16:creationId xmlns:a16="http://schemas.microsoft.com/office/drawing/2014/main" id="{4899F308-7160-40CA-8FB8-007C42DA8D8A}"/>
            </a:ext>
          </a:extLst>
        </xdr:cNvPr>
        <xdr:cNvCxnSpPr/>
      </xdr:nvCxnSpPr>
      <xdr:spPr>
        <a:xfrm flipV="1">
          <a:off x="8750300" y="17471785"/>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153358</xdr:rowOff>
    </xdr:from>
    <xdr:to>
      <xdr:col>41</xdr:col>
      <xdr:colOff>101600</xdr:colOff>
      <xdr:row>102</xdr:row>
      <xdr:rowOff>83508</xdr:rowOff>
    </xdr:to>
    <xdr:sp macro="" textlink="">
      <xdr:nvSpPr>
        <xdr:cNvPr id="480" name="楕円 479">
          <a:extLst>
            <a:ext uri="{FF2B5EF4-FFF2-40B4-BE49-F238E27FC236}">
              <a16:creationId xmlns:a16="http://schemas.microsoft.com/office/drawing/2014/main" id="{303400D3-A72F-496B-9045-04E937215D97}"/>
            </a:ext>
          </a:extLst>
        </xdr:cNvPr>
        <xdr:cNvSpPr/>
      </xdr:nvSpPr>
      <xdr:spPr>
        <a:xfrm>
          <a:off x="7810500" y="174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8299</xdr:rowOff>
    </xdr:from>
    <xdr:to>
      <xdr:col>45</xdr:col>
      <xdr:colOff>177800</xdr:colOff>
      <xdr:row>102</xdr:row>
      <xdr:rowOff>32708</xdr:rowOff>
    </xdr:to>
    <xdr:cxnSp macro="">
      <xdr:nvCxnSpPr>
        <xdr:cNvPr id="481" name="直線コネクタ 480">
          <a:extLst>
            <a:ext uri="{FF2B5EF4-FFF2-40B4-BE49-F238E27FC236}">
              <a16:creationId xmlns:a16="http://schemas.microsoft.com/office/drawing/2014/main" id="{4E562F37-9068-4F69-AF0D-5C467BEE530F}"/>
            </a:ext>
          </a:extLst>
        </xdr:cNvPr>
        <xdr:cNvCxnSpPr/>
      </xdr:nvCxnSpPr>
      <xdr:spPr>
        <a:xfrm flipV="1">
          <a:off x="7861300" y="17496199"/>
          <a:ext cx="889000" cy="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169614</xdr:rowOff>
    </xdr:from>
    <xdr:to>
      <xdr:col>36</xdr:col>
      <xdr:colOff>165100</xdr:colOff>
      <xdr:row>102</xdr:row>
      <xdr:rowOff>99764</xdr:rowOff>
    </xdr:to>
    <xdr:sp macro="" textlink="">
      <xdr:nvSpPr>
        <xdr:cNvPr id="482" name="楕円 481">
          <a:extLst>
            <a:ext uri="{FF2B5EF4-FFF2-40B4-BE49-F238E27FC236}">
              <a16:creationId xmlns:a16="http://schemas.microsoft.com/office/drawing/2014/main" id="{90514A22-8423-4900-89E2-3F19C5488269}"/>
            </a:ext>
          </a:extLst>
        </xdr:cNvPr>
        <xdr:cNvSpPr/>
      </xdr:nvSpPr>
      <xdr:spPr>
        <a:xfrm>
          <a:off x="6921500" y="174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32708</xdr:rowOff>
    </xdr:from>
    <xdr:to>
      <xdr:col>41</xdr:col>
      <xdr:colOff>50800</xdr:colOff>
      <xdr:row>102</xdr:row>
      <xdr:rowOff>48964</xdr:rowOff>
    </xdr:to>
    <xdr:cxnSp macro="">
      <xdr:nvCxnSpPr>
        <xdr:cNvPr id="483" name="直線コネクタ 482">
          <a:extLst>
            <a:ext uri="{FF2B5EF4-FFF2-40B4-BE49-F238E27FC236}">
              <a16:creationId xmlns:a16="http://schemas.microsoft.com/office/drawing/2014/main" id="{AFDC6E9B-881E-404B-AFFE-4ED57EA4596C}"/>
            </a:ext>
          </a:extLst>
        </xdr:cNvPr>
        <xdr:cNvCxnSpPr/>
      </xdr:nvCxnSpPr>
      <xdr:spPr>
        <a:xfrm flipV="1">
          <a:off x="6972300" y="17520608"/>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59656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7F4B06E2-C32C-4B99-A8A8-0EE71BDE1484}"/>
            </a:ext>
          </a:extLst>
        </xdr:cNvPr>
        <xdr:cNvSpPr txBox="1"/>
      </xdr:nvSpPr>
      <xdr:spPr>
        <a:xfrm>
          <a:off x="9327095" y="1840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66108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1EF20A64-0DF1-470E-AA9E-99FAA67E4E2A}"/>
            </a:ext>
          </a:extLst>
        </xdr:cNvPr>
        <xdr:cNvSpPr txBox="1"/>
      </xdr:nvSpPr>
      <xdr:spPr>
        <a:xfrm>
          <a:off x="8450795" y="184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64135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95F1D842-EAEF-4BF8-A04F-AACD692FF87E}"/>
            </a:ext>
          </a:extLst>
        </xdr:cNvPr>
        <xdr:cNvSpPr txBox="1"/>
      </xdr:nvSpPr>
      <xdr:spPr>
        <a:xfrm>
          <a:off x="75617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24705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1DBA9656-CFC4-4918-8B67-1B67338676C2}"/>
            </a:ext>
          </a:extLst>
        </xdr:cNvPr>
        <xdr:cNvSpPr txBox="1"/>
      </xdr:nvSpPr>
      <xdr:spPr>
        <a:xfrm>
          <a:off x="6672795" y="1836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51212</xdr:rowOff>
    </xdr:from>
    <xdr:ext cx="690189" cy="259045"/>
    <xdr:sp macro="" textlink="">
      <xdr:nvSpPr>
        <xdr:cNvPr id="488" name="n_1mainValue【港湾・漁港】&#10;一人当たり有形固定資産（償却資産）額">
          <a:extLst>
            <a:ext uri="{FF2B5EF4-FFF2-40B4-BE49-F238E27FC236}">
              <a16:creationId xmlns:a16="http://schemas.microsoft.com/office/drawing/2014/main" id="{108A501E-E89B-42DB-9510-AE8D7AD0EA77}"/>
            </a:ext>
          </a:extLst>
        </xdr:cNvPr>
        <xdr:cNvSpPr txBox="1"/>
      </xdr:nvSpPr>
      <xdr:spPr>
        <a:xfrm>
          <a:off x="9281505" y="171962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75626</xdr:rowOff>
    </xdr:from>
    <xdr:ext cx="690189" cy="259045"/>
    <xdr:sp macro="" textlink="">
      <xdr:nvSpPr>
        <xdr:cNvPr id="489" name="n_2mainValue【港湾・漁港】&#10;一人当たり有形固定資産（償却資産）額">
          <a:extLst>
            <a:ext uri="{FF2B5EF4-FFF2-40B4-BE49-F238E27FC236}">
              <a16:creationId xmlns:a16="http://schemas.microsoft.com/office/drawing/2014/main" id="{A90B57A8-0CF3-4E11-A0DC-8EF6E701DE29}"/>
            </a:ext>
          </a:extLst>
        </xdr:cNvPr>
        <xdr:cNvSpPr txBox="1"/>
      </xdr:nvSpPr>
      <xdr:spPr>
        <a:xfrm>
          <a:off x="8405205" y="172206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100035</xdr:rowOff>
    </xdr:from>
    <xdr:ext cx="690189" cy="259045"/>
    <xdr:sp macro="" textlink="">
      <xdr:nvSpPr>
        <xdr:cNvPr id="490" name="n_3mainValue【港湾・漁港】&#10;一人当たり有形固定資産（償却資産）額">
          <a:extLst>
            <a:ext uri="{FF2B5EF4-FFF2-40B4-BE49-F238E27FC236}">
              <a16:creationId xmlns:a16="http://schemas.microsoft.com/office/drawing/2014/main" id="{C1D9D9B4-B223-4479-90BC-C24EDFA14777}"/>
            </a:ext>
          </a:extLst>
        </xdr:cNvPr>
        <xdr:cNvSpPr txBox="1"/>
      </xdr:nvSpPr>
      <xdr:spPr>
        <a:xfrm>
          <a:off x="7516205" y="17245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116291</xdr:rowOff>
    </xdr:from>
    <xdr:ext cx="690189" cy="259045"/>
    <xdr:sp macro="" textlink="">
      <xdr:nvSpPr>
        <xdr:cNvPr id="491" name="n_4mainValue【港湾・漁港】&#10;一人当たり有形固定資産（償却資産）額">
          <a:extLst>
            <a:ext uri="{FF2B5EF4-FFF2-40B4-BE49-F238E27FC236}">
              <a16:creationId xmlns:a16="http://schemas.microsoft.com/office/drawing/2014/main" id="{425B700B-E0FE-4B01-93E9-025ACB993C55}"/>
            </a:ext>
          </a:extLst>
        </xdr:cNvPr>
        <xdr:cNvSpPr txBox="1"/>
      </xdr:nvSpPr>
      <xdr:spPr>
        <a:xfrm>
          <a:off x="6627205" y="17261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C87845CB-9A01-4949-B6ED-A7949ECF414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4AE78E8-FF1F-4851-BC3B-5977AAA427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91D35BD4-2F49-4657-B839-B029C98E48C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50BD088-87A8-411A-8266-36DAE682B1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1F96F0EB-0949-4F9E-8E36-7895DB9FC8B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D998FCEA-51C3-42B3-95E5-C2FBC47F19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5F51755E-CB24-4B56-86D2-DA52206A1B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B2B01EF6-E99E-4566-9541-B5AAA399CDA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CED76D52-AC5E-4048-BFDC-0695A04DF8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5F359A26-3CF4-4677-87D6-BE3F59C3A6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A462021-B565-417B-B595-78A3494E950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741BADFD-C237-48E7-AA86-27A5BE7A22D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F79C6C57-1AA6-4E0D-B179-5A491F17647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D86FA6FB-C86E-4179-A1B5-5721694A189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A7DA00BA-6CB5-4DFD-9F27-E61F7988D6C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08D71E2B-B852-49BE-B7E9-9B9710DC01B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040D2F46-1E41-4698-BA76-65DC5CD0F70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33505F46-82E3-42E8-9180-E778E75C5B0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945C1440-FDF1-437F-834D-1C9B31EFC87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51557B8E-C592-46C8-B952-70774C009CE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1D925678-ED51-4B15-A3C0-5235FF4583F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14FF150D-4282-45FA-A2FC-3D2E2DBE912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EBEC3FCF-F340-448B-82DA-8133461FE06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9460C49-0250-4BB1-B452-20891A812A3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E978A7B8-97B2-404B-9285-2F4AD223D6C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08E436CB-1FAC-4EDA-8C1F-88321A9F5D7D}"/>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9A37B34A-9BBA-443B-A579-9FDAACA8421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6B3A3C5A-21F9-4833-8BFC-CEB2FEA2122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5A22E061-1EAF-4EA9-BDCE-C02C94D8303E}"/>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2F94D1F9-A233-4DF9-BFAB-D0FB5699A6BD}"/>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D3B747DD-3C45-466E-8872-45B4AF4118C2}"/>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BCB6B99F-2133-41FF-90BD-1642EFDF7813}"/>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51C813A8-CBF9-409B-A447-2E1E160DAD24}"/>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4B90D8E8-53CE-49AE-A95E-229EBB4E8CD1}"/>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7C41DEEE-3068-4E57-A6AC-359A68D16BF3}"/>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id="{900F0268-53B7-4D80-90CF-A9B00A657F7A}"/>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9EC3603-DAAC-4C45-B264-D5B2AE8E728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071D6B8-BA3F-47A4-A587-08740E1D92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E614728-0859-407C-A3B3-29C58D0FA89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77094E9-E7B0-47DE-B272-1ADDE1DB3E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12E3CCA-E72D-4C67-8D0E-3381ABA9EC7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77651</xdr:rowOff>
    </xdr:from>
    <xdr:to>
      <xdr:col>85</xdr:col>
      <xdr:colOff>177800</xdr:colOff>
      <xdr:row>41</xdr:row>
      <xdr:rowOff>7801</xdr:rowOff>
    </xdr:to>
    <xdr:sp macro="" textlink="">
      <xdr:nvSpPr>
        <xdr:cNvPr id="533" name="楕円 532">
          <a:extLst>
            <a:ext uri="{FF2B5EF4-FFF2-40B4-BE49-F238E27FC236}">
              <a16:creationId xmlns:a16="http://schemas.microsoft.com/office/drawing/2014/main" id="{F21E1029-1DE0-4B54-A567-C0BA9FF8AC23}"/>
            </a:ext>
          </a:extLst>
        </xdr:cNvPr>
        <xdr:cNvSpPr/>
      </xdr:nvSpPr>
      <xdr:spPr>
        <a:xfrm>
          <a:off x="162687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56078</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F88E732C-DDB1-4C93-AE1B-2BC917638989}"/>
            </a:ext>
          </a:extLst>
        </xdr:cNvPr>
        <xdr:cNvSpPr txBox="1"/>
      </xdr:nvSpPr>
      <xdr:spPr>
        <a:xfrm>
          <a:off x="16357600"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535" name="楕円 534">
          <a:extLst>
            <a:ext uri="{FF2B5EF4-FFF2-40B4-BE49-F238E27FC236}">
              <a16:creationId xmlns:a16="http://schemas.microsoft.com/office/drawing/2014/main" id="{B1D56347-EF81-4059-81CA-AD34B69D0062}"/>
            </a:ext>
          </a:extLst>
        </xdr:cNvPr>
        <xdr:cNvSpPr/>
      </xdr:nvSpPr>
      <xdr:spPr>
        <a:xfrm>
          <a:off x="15430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102326</xdr:rowOff>
    </xdr:from>
    <xdr:to>
      <xdr:col>85</xdr:col>
      <xdr:colOff>127000</xdr:colOff>
      <xdr:row>40</xdr:row>
      <xdr:rowOff>128451</xdr:rowOff>
    </xdr:to>
    <xdr:cxnSp macro="">
      <xdr:nvCxnSpPr>
        <xdr:cNvPr id="536" name="直線コネクタ 535">
          <a:extLst>
            <a:ext uri="{FF2B5EF4-FFF2-40B4-BE49-F238E27FC236}">
              <a16:creationId xmlns:a16="http://schemas.microsoft.com/office/drawing/2014/main" id="{281D93A2-901C-4EED-B9D0-B88720BF2BBC}"/>
            </a:ext>
          </a:extLst>
        </xdr:cNvPr>
        <xdr:cNvCxnSpPr/>
      </xdr:nvCxnSpPr>
      <xdr:spPr>
        <a:xfrm>
          <a:off x="15481300" y="69603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7" name="楕円 536">
          <a:extLst>
            <a:ext uri="{FF2B5EF4-FFF2-40B4-BE49-F238E27FC236}">
              <a16:creationId xmlns:a16="http://schemas.microsoft.com/office/drawing/2014/main" id="{D0707B72-BCA1-4CA5-93EE-2A6A34285C15}"/>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76200</xdr:rowOff>
    </xdr:from>
    <xdr:to>
      <xdr:col>81</xdr:col>
      <xdr:colOff>50800</xdr:colOff>
      <xdr:row>40</xdr:row>
      <xdr:rowOff>102326</xdr:rowOff>
    </xdr:to>
    <xdr:cxnSp macro="">
      <xdr:nvCxnSpPr>
        <xdr:cNvPr id="538" name="直線コネクタ 537">
          <a:extLst>
            <a:ext uri="{FF2B5EF4-FFF2-40B4-BE49-F238E27FC236}">
              <a16:creationId xmlns:a16="http://schemas.microsoft.com/office/drawing/2014/main" id="{18AEEB1F-0CC7-4686-A125-C3A8B62AAD9C}"/>
            </a:ext>
          </a:extLst>
        </xdr:cNvPr>
        <xdr:cNvCxnSpPr/>
      </xdr:nvCxnSpPr>
      <xdr:spPr>
        <a:xfrm>
          <a:off x="14592300" y="69342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170724</xdr:rowOff>
    </xdr:from>
    <xdr:to>
      <xdr:col>72</xdr:col>
      <xdr:colOff>38100</xdr:colOff>
      <xdr:row>40</xdr:row>
      <xdr:rowOff>100874</xdr:rowOff>
    </xdr:to>
    <xdr:sp macro="" textlink="">
      <xdr:nvSpPr>
        <xdr:cNvPr id="539" name="楕円 538">
          <a:extLst>
            <a:ext uri="{FF2B5EF4-FFF2-40B4-BE49-F238E27FC236}">
              <a16:creationId xmlns:a16="http://schemas.microsoft.com/office/drawing/2014/main" id="{5A7CBD41-FDF4-4621-AC37-4F08DB5A5CCA}"/>
            </a:ext>
          </a:extLst>
        </xdr:cNvPr>
        <xdr:cNvSpPr/>
      </xdr:nvSpPr>
      <xdr:spPr>
        <a:xfrm>
          <a:off x="13652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50074</xdr:rowOff>
    </xdr:from>
    <xdr:to>
      <xdr:col>76</xdr:col>
      <xdr:colOff>114300</xdr:colOff>
      <xdr:row>40</xdr:row>
      <xdr:rowOff>76200</xdr:rowOff>
    </xdr:to>
    <xdr:cxnSp macro="">
      <xdr:nvCxnSpPr>
        <xdr:cNvPr id="540" name="直線コネクタ 539">
          <a:extLst>
            <a:ext uri="{FF2B5EF4-FFF2-40B4-BE49-F238E27FC236}">
              <a16:creationId xmlns:a16="http://schemas.microsoft.com/office/drawing/2014/main" id="{FA4722C5-52F1-401C-9E21-693D8EDE75A8}"/>
            </a:ext>
          </a:extLst>
        </xdr:cNvPr>
        <xdr:cNvCxnSpPr/>
      </xdr:nvCxnSpPr>
      <xdr:spPr>
        <a:xfrm>
          <a:off x="13703300" y="6908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144599</xdr:rowOff>
    </xdr:from>
    <xdr:to>
      <xdr:col>67</xdr:col>
      <xdr:colOff>101600</xdr:colOff>
      <xdr:row>40</xdr:row>
      <xdr:rowOff>74749</xdr:rowOff>
    </xdr:to>
    <xdr:sp macro="" textlink="">
      <xdr:nvSpPr>
        <xdr:cNvPr id="541" name="楕円 540">
          <a:extLst>
            <a:ext uri="{FF2B5EF4-FFF2-40B4-BE49-F238E27FC236}">
              <a16:creationId xmlns:a16="http://schemas.microsoft.com/office/drawing/2014/main" id="{51AB3B61-72CF-42A1-852A-4CD79C278062}"/>
            </a:ext>
          </a:extLst>
        </xdr:cNvPr>
        <xdr:cNvSpPr/>
      </xdr:nvSpPr>
      <xdr:spPr>
        <a:xfrm>
          <a:off x="12763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23949</xdr:rowOff>
    </xdr:from>
    <xdr:to>
      <xdr:col>71</xdr:col>
      <xdr:colOff>177800</xdr:colOff>
      <xdr:row>40</xdr:row>
      <xdr:rowOff>50074</xdr:rowOff>
    </xdr:to>
    <xdr:cxnSp macro="">
      <xdr:nvCxnSpPr>
        <xdr:cNvPr id="542" name="直線コネクタ 541">
          <a:extLst>
            <a:ext uri="{FF2B5EF4-FFF2-40B4-BE49-F238E27FC236}">
              <a16:creationId xmlns:a16="http://schemas.microsoft.com/office/drawing/2014/main" id="{98850DF7-8BA6-41A4-A244-63AEFE4F140F}"/>
            </a:ext>
          </a:extLst>
        </xdr:cNvPr>
        <xdr:cNvCxnSpPr/>
      </xdr:nvCxnSpPr>
      <xdr:spPr>
        <a:xfrm>
          <a:off x="12814300" y="68819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41863830-5FF4-452A-9609-911545E2316C}"/>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B326EDCC-3F61-4262-9182-534C03CB1BE9}"/>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FBB7AAC8-AD23-4204-9B89-B54432E20487}"/>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3AEF7F75-0112-458F-B70D-9523D7BCEE9C}"/>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B9AE7BCA-9ACF-46C8-B2D7-7422F368A8DF}"/>
            </a:ext>
          </a:extLst>
        </xdr:cNvPr>
        <xdr:cNvSpPr txBox="1"/>
      </xdr:nvSpPr>
      <xdr:spPr>
        <a:xfrm>
          <a:off x="152660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FA7CDE57-2599-4CC7-9353-B3721E81C685}"/>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92001</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C6A4EF59-9A86-417C-A7BE-65BA9C44E5B1}"/>
            </a:ext>
          </a:extLst>
        </xdr:cNvPr>
        <xdr:cNvSpPr txBox="1"/>
      </xdr:nvSpPr>
      <xdr:spPr>
        <a:xfrm>
          <a:off x="13500744"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65876</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1CCCF6FF-7CBD-4F0C-A71B-C056EB387A51}"/>
            </a:ext>
          </a:extLst>
        </xdr:cNvPr>
        <xdr:cNvSpPr txBox="1"/>
      </xdr:nvSpPr>
      <xdr:spPr>
        <a:xfrm>
          <a:off x="12611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D301D089-1EB5-4C9F-9FF0-6C70DA27E8F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B14B7D00-700D-42A3-B557-87D87F47A2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733C6648-1A2E-482D-A1DE-FCC59E2155D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3C78F635-3F72-45A6-8C47-691BB389F4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7F5493DE-B9FB-47EC-8D25-E52C0B7A7AC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53DC36D7-3A8C-4B09-A71D-441850D9E8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4DE3112B-9C91-44A3-A063-521589F4D41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898B8492-875F-40C1-A435-FE914BDDC28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55CA2E8F-DE60-410D-BC49-5A60A147EBD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DF8315E1-624E-4554-8E6A-D62133C77E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1F328FF5-D025-49C8-9C9C-B1AE8F3419C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A57B83ED-6B5A-4C36-94CD-A364B21B18F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5EAC2D6E-6A1E-4A85-9040-930BAEB4D56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98C096AB-C6B6-4D8F-A1E8-DD3C4D74E4A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47CDAC96-7B6B-4981-827A-0F340B5FD17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8735F4C5-C0F4-4C10-A12F-8DA9CC897B1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44AF20DB-FF04-4910-9F20-84605E101EE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BE0A82DA-971A-4F0A-88FC-FFE206C40D7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4768A84B-F2AB-47A0-BD18-506629D427F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C92488F9-776B-4C8A-B974-35D2DADC2EF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C6E5BCD3-2802-442B-B747-A8CF9EA7EE1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E2A7AFCC-19B7-47F1-8772-BF47F22A30D7}"/>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21C3F659-797B-4FFF-B79E-167FAD10571C}"/>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6656595C-6C37-4B78-8B2C-8166DD0991F0}"/>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427E213E-EAB4-4F44-AAEF-64B5C22912AB}"/>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947B5A26-3117-4E1B-94B3-E3A8753A5C6E}"/>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FD60B83A-F3A7-428A-B715-3A24CCBA696A}"/>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DB7BBEEC-DFD8-44FC-951C-4589E4720C29}"/>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06094140-18CE-4290-8873-C8EB839D2D74}"/>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074FC1BC-F267-4FB8-A3AD-4F59198AEFFE}"/>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6F1B4897-31B1-46DC-BF40-AB6FB0458041}"/>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82" name="フローチャート: 判断 581">
          <a:extLst>
            <a:ext uri="{FF2B5EF4-FFF2-40B4-BE49-F238E27FC236}">
              <a16:creationId xmlns:a16="http://schemas.microsoft.com/office/drawing/2014/main" id="{1619D155-D93A-43DD-B092-317969F79C9A}"/>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A3C7850-44C9-4478-8535-956A8FBC99A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273F619-5FA1-42C2-A1F6-E7BD2AB4329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6207497-95E4-49A8-8F08-DC7FD573862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0B6397A-F905-4CE5-8D9B-79F95A82D5C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486D17F-5566-4ECF-9F17-12B22624A85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32258</xdr:rowOff>
    </xdr:from>
    <xdr:to>
      <xdr:col>116</xdr:col>
      <xdr:colOff>114300</xdr:colOff>
      <xdr:row>41</xdr:row>
      <xdr:rowOff>133858</xdr:rowOff>
    </xdr:to>
    <xdr:sp macro="" textlink="">
      <xdr:nvSpPr>
        <xdr:cNvPr id="588" name="楕円 587">
          <a:extLst>
            <a:ext uri="{FF2B5EF4-FFF2-40B4-BE49-F238E27FC236}">
              <a16:creationId xmlns:a16="http://schemas.microsoft.com/office/drawing/2014/main" id="{66DC5A01-9FA7-4B4F-8BA5-439FA7C7EF19}"/>
            </a:ext>
          </a:extLst>
        </xdr:cNvPr>
        <xdr:cNvSpPr/>
      </xdr:nvSpPr>
      <xdr:spPr>
        <a:xfrm>
          <a:off x="221107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118635</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E9B6FCFE-6F57-4E66-A86C-CED76EDDA550}"/>
            </a:ext>
          </a:extLst>
        </xdr:cNvPr>
        <xdr:cNvSpPr txBox="1"/>
      </xdr:nvSpPr>
      <xdr:spPr>
        <a:xfrm>
          <a:off x="22199600" y="69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34544</xdr:rowOff>
    </xdr:from>
    <xdr:to>
      <xdr:col>112</xdr:col>
      <xdr:colOff>38100</xdr:colOff>
      <xdr:row>41</xdr:row>
      <xdr:rowOff>136144</xdr:rowOff>
    </xdr:to>
    <xdr:sp macro="" textlink="">
      <xdr:nvSpPr>
        <xdr:cNvPr id="590" name="楕円 589">
          <a:extLst>
            <a:ext uri="{FF2B5EF4-FFF2-40B4-BE49-F238E27FC236}">
              <a16:creationId xmlns:a16="http://schemas.microsoft.com/office/drawing/2014/main" id="{F67BCA70-254D-4081-82F1-BFCE4310E031}"/>
            </a:ext>
          </a:extLst>
        </xdr:cNvPr>
        <xdr:cNvSpPr/>
      </xdr:nvSpPr>
      <xdr:spPr>
        <a:xfrm>
          <a:off x="21272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83058</xdr:rowOff>
    </xdr:from>
    <xdr:to>
      <xdr:col>116</xdr:col>
      <xdr:colOff>63500</xdr:colOff>
      <xdr:row>41</xdr:row>
      <xdr:rowOff>85344</xdr:rowOff>
    </xdr:to>
    <xdr:cxnSp macro="">
      <xdr:nvCxnSpPr>
        <xdr:cNvPr id="591" name="直線コネクタ 590">
          <a:extLst>
            <a:ext uri="{FF2B5EF4-FFF2-40B4-BE49-F238E27FC236}">
              <a16:creationId xmlns:a16="http://schemas.microsoft.com/office/drawing/2014/main" id="{1221B031-3803-40ED-8648-EA25C6A7BF16}"/>
            </a:ext>
          </a:extLst>
        </xdr:cNvPr>
        <xdr:cNvCxnSpPr/>
      </xdr:nvCxnSpPr>
      <xdr:spPr>
        <a:xfrm flipV="1">
          <a:off x="21323300" y="71125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34544</xdr:rowOff>
    </xdr:from>
    <xdr:to>
      <xdr:col>107</xdr:col>
      <xdr:colOff>101600</xdr:colOff>
      <xdr:row>41</xdr:row>
      <xdr:rowOff>136144</xdr:rowOff>
    </xdr:to>
    <xdr:sp macro="" textlink="">
      <xdr:nvSpPr>
        <xdr:cNvPr id="592" name="楕円 591">
          <a:extLst>
            <a:ext uri="{FF2B5EF4-FFF2-40B4-BE49-F238E27FC236}">
              <a16:creationId xmlns:a16="http://schemas.microsoft.com/office/drawing/2014/main" id="{A936A070-0148-465B-B19C-F7B376C06016}"/>
            </a:ext>
          </a:extLst>
        </xdr:cNvPr>
        <xdr:cNvSpPr/>
      </xdr:nvSpPr>
      <xdr:spPr>
        <a:xfrm>
          <a:off x="20383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85344</xdr:rowOff>
    </xdr:from>
    <xdr:to>
      <xdr:col>111</xdr:col>
      <xdr:colOff>177800</xdr:colOff>
      <xdr:row>41</xdr:row>
      <xdr:rowOff>85344</xdr:rowOff>
    </xdr:to>
    <xdr:cxnSp macro="">
      <xdr:nvCxnSpPr>
        <xdr:cNvPr id="593" name="直線コネクタ 592">
          <a:extLst>
            <a:ext uri="{FF2B5EF4-FFF2-40B4-BE49-F238E27FC236}">
              <a16:creationId xmlns:a16="http://schemas.microsoft.com/office/drawing/2014/main" id="{8BC218C5-A8FA-4140-85F9-3BEC5462647C}"/>
            </a:ext>
          </a:extLst>
        </xdr:cNvPr>
        <xdr:cNvCxnSpPr/>
      </xdr:nvCxnSpPr>
      <xdr:spPr>
        <a:xfrm>
          <a:off x="20434300" y="711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34544</xdr:rowOff>
    </xdr:from>
    <xdr:to>
      <xdr:col>102</xdr:col>
      <xdr:colOff>165100</xdr:colOff>
      <xdr:row>41</xdr:row>
      <xdr:rowOff>136144</xdr:rowOff>
    </xdr:to>
    <xdr:sp macro="" textlink="">
      <xdr:nvSpPr>
        <xdr:cNvPr id="594" name="楕円 593">
          <a:extLst>
            <a:ext uri="{FF2B5EF4-FFF2-40B4-BE49-F238E27FC236}">
              <a16:creationId xmlns:a16="http://schemas.microsoft.com/office/drawing/2014/main" id="{035B32C1-AF61-42A1-8C2B-4E969A0FD828}"/>
            </a:ext>
          </a:extLst>
        </xdr:cNvPr>
        <xdr:cNvSpPr/>
      </xdr:nvSpPr>
      <xdr:spPr>
        <a:xfrm>
          <a:off x="19494500" y="706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85344</xdr:rowOff>
    </xdr:from>
    <xdr:to>
      <xdr:col>107</xdr:col>
      <xdr:colOff>50800</xdr:colOff>
      <xdr:row>41</xdr:row>
      <xdr:rowOff>85344</xdr:rowOff>
    </xdr:to>
    <xdr:cxnSp macro="">
      <xdr:nvCxnSpPr>
        <xdr:cNvPr id="595" name="直線コネクタ 594">
          <a:extLst>
            <a:ext uri="{FF2B5EF4-FFF2-40B4-BE49-F238E27FC236}">
              <a16:creationId xmlns:a16="http://schemas.microsoft.com/office/drawing/2014/main" id="{6DEFB5AF-A0D2-4F85-96D6-B6CE4FF3D884}"/>
            </a:ext>
          </a:extLst>
        </xdr:cNvPr>
        <xdr:cNvCxnSpPr/>
      </xdr:nvCxnSpPr>
      <xdr:spPr>
        <a:xfrm>
          <a:off x="19545300" y="711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36830</xdr:rowOff>
    </xdr:from>
    <xdr:to>
      <xdr:col>98</xdr:col>
      <xdr:colOff>38100</xdr:colOff>
      <xdr:row>41</xdr:row>
      <xdr:rowOff>138430</xdr:rowOff>
    </xdr:to>
    <xdr:sp macro="" textlink="">
      <xdr:nvSpPr>
        <xdr:cNvPr id="596" name="楕円 595">
          <a:extLst>
            <a:ext uri="{FF2B5EF4-FFF2-40B4-BE49-F238E27FC236}">
              <a16:creationId xmlns:a16="http://schemas.microsoft.com/office/drawing/2014/main" id="{0533518E-DB32-45CC-8EC4-DC72AB31190D}"/>
            </a:ext>
          </a:extLst>
        </xdr:cNvPr>
        <xdr:cNvSpPr/>
      </xdr:nvSpPr>
      <xdr:spPr>
        <a:xfrm>
          <a:off x="18605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85344</xdr:rowOff>
    </xdr:from>
    <xdr:to>
      <xdr:col>102</xdr:col>
      <xdr:colOff>114300</xdr:colOff>
      <xdr:row>41</xdr:row>
      <xdr:rowOff>87630</xdr:rowOff>
    </xdr:to>
    <xdr:cxnSp macro="">
      <xdr:nvCxnSpPr>
        <xdr:cNvPr id="597" name="直線コネクタ 596">
          <a:extLst>
            <a:ext uri="{FF2B5EF4-FFF2-40B4-BE49-F238E27FC236}">
              <a16:creationId xmlns:a16="http://schemas.microsoft.com/office/drawing/2014/main" id="{D022681C-962C-40A8-A54D-0132C86A0079}"/>
            </a:ext>
          </a:extLst>
        </xdr:cNvPr>
        <xdr:cNvCxnSpPr/>
      </xdr:nvCxnSpPr>
      <xdr:spPr>
        <a:xfrm flipV="1">
          <a:off x="18656300" y="71147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7976865F-9C33-4131-9E2A-086208EFEE18}"/>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9835E82D-2748-48B9-90C2-AB1B927FD730}"/>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AA2E49ED-3731-4C71-8D34-C23F1AC8FFC2}"/>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C927ED62-6843-4752-8C70-A656746960F5}"/>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127271</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E55E43A0-42D3-4EBC-A10E-C7975C1F33C6}"/>
            </a:ext>
          </a:extLst>
        </xdr:cNvPr>
        <xdr:cNvSpPr txBox="1"/>
      </xdr:nvSpPr>
      <xdr:spPr>
        <a:xfrm>
          <a:off x="210757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127271</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F962F2C9-B11B-4096-883D-AD88C4DBE409}"/>
            </a:ext>
          </a:extLst>
        </xdr:cNvPr>
        <xdr:cNvSpPr txBox="1"/>
      </xdr:nvSpPr>
      <xdr:spPr>
        <a:xfrm>
          <a:off x="201994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127271</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41E735F4-AB89-400E-A2CC-3B8F9B378DEA}"/>
            </a:ext>
          </a:extLst>
        </xdr:cNvPr>
        <xdr:cNvSpPr txBox="1"/>
      </xdr:nvSpPr>
      <xdr:spPr>
        <a:xfrm>
          <a:off x="19310427" y="715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129557</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AA14A671-E5D1-4C4C-8C4A-FF8D310D048F}"/>
            </a:ext>
          </a:extLst>
        </xdr:cNvPr>
        <xdr:cNvSpPr txBox="1"/>
      </xdr:nvSpPr>
      <xdr:spPr>
        <a:xfrm>
          <a:off x="18421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31972FB6-827C-4EF2-9905-D887F30F8CF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AD1CEB4A-CF03-4604-A8F0-8EF5E46F807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83B73581-6450-4E58-999E-ECE5953762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7A666507-3FED-4894-8809-1885A86515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A6976995-8EA4-4DDB-AAB7-CFEC8ADB18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42FBF9AC-2C66-4C43-8B68-9C2B2A64C39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A3E5DA1E-8D4B-4BAE-806C-41587E2B4E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564DBB09-5E1C-43E6-9C2A-19F7E727040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D8A6A13-3ABE-432B-85CC-AED6D58D146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533117FF-46C8-43C0-955D-B32083324E7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DB884E7A-4F47-487B-ADC2-56903075320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18B7BCB0-EE12-456D-B5A7-424223D7B5E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4640EED0-E6D7-4738-A5DD-B87044E39CE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D8CD9FA6-349B-4831-806C-C4D38EED842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24A58E88-2BFC-4156-AE00-433F1521575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F2443F5E-0AA0-4327-A575-245F8225BC3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28DAA06A-56FF-4C83-B530-2C122CD4057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4AF3846-E8A5-4676-B45B-ECACD37087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E4BF0852-7677-40CE-90A3-6889529D154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6159C6FA-CEEE-4A04-9C7E-047894B10E1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485A08EE-B4F6-4B57-B6A7-DE4FBACBBBA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1D0AC727-E912-49B3-9F0D-008CA416293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7A355754-4EC8-4A24-9937-AC3151C8E84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D205B1DD-5CD5-48C6-BA70-765569F611D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35976A86-4ADE-46C5-8FFE-5DBF3DCAF592}"/>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92BBC117-F96C-44AF-AB15-4A5CA9453FD9}"/>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10E46147-70C2-4511-A7F5-61DAD381D283}"/>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ACB8E99D-E9E5-4A20-9D94-B47184C811A0}"/>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9436EF38-F115-438E-8432-EBBCB2277B5F}"/>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BDDA44C6-4CAE-4A08-979E-AC1C77386642}"/>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0B8E40BC-DA8E-4476-A3E7-062519A8EB21}"/>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8CCB5520-2CDA-4A60-9F9C-8F46A2B2E5BD}"/>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72374FBF-2CBA-42F2-9593-5F4451CA6854}"/>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F83076BA-05B8-4026-BDE2-22017F0928E6}"/>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0" name="フローチャート: 判断 639">
          <a:extLst>
            <a:ext uri="{FF2B5EF4-FFF2-40B4-BE49-F238E27FC236}">
              <a16:creationId xmlns:a16="http://schemas.microsoft.com/office/drawing/2014/main" id="{8BBA5DCF-B8F6-4B52-847C-0F93CB6EFD3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CBC9E8E-E0D6-4EBE-A965-42A304B12C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6BC51E6-719A-45AF-A436-23B1A2A8725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EC8210A-87D3-45B5-81A3-93C0E1D9ED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F9CB40C-DC55-42C7-9087-FFE9B5DF49C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8B04417-ACED-4226-AC3A-7903C0EAAE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122555</xdr:rowOff>
    </xdr:from>
    <xdr:to>
      <xdr:col>85</xdr:col>
      <xdr:colOff>177800</xdr:colOff>
      <xdr:row>62</xdr:row>
      <xdr:rowOff>52705</xdr:rowOff>
    </xdr:to>
    <xdr:sp macro="" textlink="">
      <xdr:nvSpPr>
        <xdr:cNvPr id="646" name="楕円 645">
          <a:extLst>
            <a:ext uri="{FF2B5EF4-FFF2-40B4-BE49-F238E27FC236}">
              <a16:creationId xmlns:a16="http://schemas.microsoft.com/office/drawing/2014/main" id="{F9982FA7-9BA8-4D38-B083-7D512D49BBBB}"/>
            </a:ext>
          </a:extLst>
        </xdr:cNvPr>
        <xdr:cNvSpPr/>
      </xdr:nvSpPr>
      <xdr:spPr>
        <a:xfrm>
          <a:off x="162687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100982</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96950CCA-FF0E-4FE6-A818-8FD48B3BA02E}"/>
            </a:ext>
          </a:extLst>
        </xdr:cNvPr>
        <xdr:cNvSpPr txBox="1"/>
      </xdr:nvSpPr>
      <xdr:spPr>
        <a:xfrm>
          <a:off x="16357600"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95885</xdr:rowOff>
    </xdr:from>
    <xdr:to>
      <xdr:col>81</xdr:col>
      <xdr:colOff>101600</xdr:colOff>
      <xdr:row>62</xdr:row>
      <xdr:rowOff>26035</xdr:rowOff>
    </xdr:to>
    <xdr:sp macro="" textlink="">
      <xdr:nvSpPr>
        <xdr:cNvPr id="648" name="楕円 647">
          <a:extLst>
            <a:ext uri="{FF2B5EF4-FFF2-40B4-BE49-F238E27FC236}">
              <a16:creationId xmlns:a16="http://schemas.microsoft.com/office/drawing/2014/main" id="{1F8A74E4-1BE1-4D4E-B7FD-9ED0E388AD6E}"/>
            </a:ext>
          </a:extLst>
        </xdr:cNvPr>
        <xdr:cNvSpPr/>
      </xdr:nvSpPr>
      <xdr:spPr>
        <a:xfrm>
          <a:off x="15430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146685</xdr:rowOff>
    </xdr:from>
    <xdr:to>
      <xdr:col>85</xdr:col>
      <xdr:colOff>127000</xdr:colOff>
      <xdr:row>62</xdr:row>
      <xdr:rowOff>1905</xdr:rowOff>
    </xdr:to>
    <xdr:cxnSp macro="">
      <xdr:nvCxnSpPr>
        <xdr:cNvPr id="649" name="直線コネクタ 648">
          <a:extLst>
            <a:ext uri="{FF2B5EF4-FFF2-40B4-BE49-F238E27FC236}">
              <a16:creationId xmlns:a16="http://schemas.microsoft.com/office/drawing/2014/main" id="{5A6A0A43-AB9D-4AB8-8015-34279BD0A44E}"/>
            </a:ext>
          </a:extLst>
        </xdr:cNvPr>
        <xdr:cNvCxnSpPr/>
      </xdr:nvCxnSpPr>
      <xdr:spPr>
        <a:xfrm>
          <a:off x="15481300" y="106051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48260</xdr:rowOff>
    </xdr:from>
    <xdr:to>
      <xdr:col>76</xdr:col>
      <xdr:colOff>165100</xdr:colOff>
      <xdr:row>61</xdr:row>
      <xdr:rowOff>149860</xdr:rowOff>
    </xdr:to>
    <xdr:sp macro="" textlink="">
      <xdr:nvSpPr>
        <xdr:cNvPr id="650" name="楕円 649">
          <a:extLst>
            <a:ext uri="{FF2B5EF4-FFF2-40B4-BE49-F238E27FC236}">
              <a16:creationId xmlns:a16="http://schemas.microsoft.com/office/drawing/2014/main" id="{2C69E3ED-6810-4B49-B542-8279FE4D3F4C}"/>
            </a:ext>
          </a:extLst>
        </xdr:cNvPr>
        <xdr:cNvSpPr/>
      </xdr:nvSpPr>
      <xdr:spPr>
        <a:xfrm>
          <a:off x="14541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99060</xdr:rowOff>
    </xdr:from>
    <xdr:to>
      <xdr:col>81</xdr:col>
      <xdr:colOff>50800</xdr:colOff>
      <xdr:row>61</xdr:row>
      <xdr:rowOff>146685</xdr:rowOff>
    </xdr:to>
    <xdr:cxnSp macro="">
      <xdr:nvCxnSpPr>
        <xdr:cNvPr id="651" name="直線コネクタ 650">
          <a:extLst>
            <a:ext uri="{FF2B5EF4-FFF2-40B4-BE49-F238E27FC236}">
              <a16:creationId xmlns:a16="http://schemas.microsoft.com/office/drawing/2014/main" id="{3AD6C392-8C4E-4E23-8090-FD2DD805B5DD}"/>
            </a:ext>
          </a:extLst>
        </xdr:cNvPr>
        <xdr:cNvCxnSpPr/>
      </xdr:nvCxnSpPr>
      <xdr:spPr>
        <a:xfrm>
          <a:off x="14592300" y="105575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38735</xdr:rowOff>
    </xdr:from>
    <xdr:to>
      <xdr:col>72</xdr:col>
      <xdr:colOff>38100</xdr:colOff>
      <xdr:row>61</xdr:row>
      <xdr:rowOff>140335</xdr:rowOff>
    </xdr:to>
    <xdr:sp macro="" textlink="">
      <xdr:nvSpPr>
        <xdr:cNvPr id="652" name="楕円 651">
          <a:extLst>
            <a:ext uri="{FF2B5EF4-FFF2-40B4-BE49-F238E27FC236}">
              <a16:creationId xmlns:a16="http://schemas.microsoft.com/office/drawing/2014/main" id="{6E7C698A-E728-4F72-8E5D-6914126D3891}"/>
            </a:ext>
          </a:extLst>
        </xdr:cNvPr>
        <xdr:cNvSpPr/>
      </xdr:nvSpPr>
      <xdr:spPr>
        <a:xfrm>
          <a:off x="13652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89535</xdr:rowOff>
    </xdr:from>
    <xdr:to>
      <xdr:col>76</xdr:col>
      <xdr:colOff>114300</xdr:colOff>
      <xdr:row>61</xdr:row>
      <xdr:rowOff>99060</xdr:rowOff>
    </xdr:to>
    <xdr:cxnSp macro="">
      <xdr:nvCxnSpPr>
        <xdr:cNvPr id="653" name="直線コネクタ 652">
          <a:extLst>
            <a:ext uri="{FF2B5EF4-FFF2-40B4-BE49-F238E27FC236}">
              <a16:creationId xmlns:a16="http://schemas.microsoft.com/office/drawing/2014/main" id="{00DECE55-1F84-48CE-A698-ACEE69768B9F}"/>
            </a:ext>
          </a:extLst>
        </xdr:cNvPr>
        <xdr:cNvCxnSpPr/>
      </xdr:nvCxnSpPr>
      <xdr:spPr>
        <a:xfrm>
          <a:off x="13703300" y="105479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170180</xdr:rowOff>
    </xdr:from>
    <xdr:to>
      <xdr:col>67</xdr:col>
      <xdr:colOff>101600</xdr:colOff>
      <xdr:row>61</xdr:row>
      <xdr:rowOff>100330</xdr:rowOff>
    </xdr:to>
    <xdr:sp macro="" textlink="">
      <xdr:nvSpPr>
        <xdr:cNvPr id="654" name="楕円 653">
          <a:extLst>
            <a:ext uri="{FF2B5EF4-FFF2-40B4-BE49-F238E27FC236}">
              <a16:creationId xmlns:a16="http://schemas.microsoft.com/office/drawing/2014/main" id="{6DC36B5B-B82E-49B9-9B8C-AB0AECB71156}"/>
            </a:ext>
          </a:extLst>
        </xdr:cNvPr>
        <xdr:cNvSpPr/>
      </xdr:nvSpPr>
      <xdr:spPr>
        <a:xfrm>
          <a:off x="12763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49530</xdr:rowOff>
    </xdr:from>
    <xdr:to>
      <xdr:col>71</xdr:col>
      <xdr:colOff>177800</xdr:colOff>
      <xdr:row>61</xdr:row>
      <xdr:rowOff>89535</xdr:rowOff>
    </xdr:to>
    <xdr:cxnSp macro="">
      <xdr:nvCxnSpPr>
        <xdr:cNvPr id="655" name="直線コネクタ 654">
          <a:extLst>
            <a:ext uri="{FF2B5EF4-FFF2-40B4-BE49-F238E27FC236}">
              <a16:creationId xmlns:a16="http://schemas.microsoft.com/office/drawing/2014/main" id="{1E988560-D987-46BB-8BC5-272F8F14F63D}"/>
            </a:ext>
          </a:extLst>
        </xdr:cNvPr>
        <xdr:cNvCxnSpPr/>
      </xdr:nvCxnSpPr>
      <xdr:spPr>
        <a:xfrm>
          <a:off x="12814300" y="105079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6" name="n_1aveValue【学校施設】&#10;有形固定資産減価償却率">
          <a:extLst>
            <a:ext uri="{FF2B5EF4-FFF2-40B4-BE49-F238E27FC236}">
              <a16:creationId xmlns:a16="http://schemas.microsoft.com/office/drawing/2014/main" id="{E40EB998-B7FB-437D-AFB8-058254DCF227}"/>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7" name="n_2aveValue【学校施設】&#10;有形固定資産減価償却率">
          <a:extLst>
            <a:ext uri="{FF2B5EF4-FFF2-40B4-BE49-F238E27FC236}">
              <a16:creationId xmlns:a16="http://schemas.microsoft.com/office/drawing/2014/main" id="{CB23C36C-05DF-4B86-B7C2-DD2533953341}"/>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8" name="n_3aveValue【学校施設】&#10;有形固定資産減価償却率">
          <a:extLst>
            <a:ext uri="{FF2B5EF4-FFF2-40B4-BE49-F238E27FC236}">
              <a16:creationId xmlns:a16="http://schemas.microsoft.com/office/drawing/2014/main" id="{4FA4D59F-9ED0-40B3-AACB-0393D83C2506}"/>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659" name="n_4aveValue【学校施設】&#10;有形固定資産減価償却率">
          <a:extLst>
            <a:ext uri="{FF2B5EF4-FFF2-40B4-BE49-F238E27FC236}">
              <a16:creationId xmlns:a16="http://schemas.microsoft.com/office/drawing/2014/main" id="{FE277BAB-0E65-40B4-8775-6A627A313178}"/>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17162</xdr:rowOff>
    </xdr:from>
    <xdr:ext cx="405111" cy="259045"/>
    <xdr:sp macro="" textlink="">
      <xdr:nvSpPr>
        <xdr:cNvPr id="660" name="n_1mainValue【学校施設】&#10;有形固定資産減価償却率">
          <a:extLst>
            <a:ext uri="{FF2B5EF4-FFF2-40B4-BE49-F238E27FC236}">
              <a16:creationId xmlns:a16="http://schemas.microsoft.com/office/drawing/2014/main" id="{E3791EDB-E6E9-49F1-BB89-013F5A00724A}"/>
            </a:ext>
          </a:extLst>
        </xdr:cNvPr>
        <xdr:cNvSpPr txBox="1"/>
      </xdr:nvSpPr>
      <xdr:spPr>
        <a:xfrm>
          <a:off x="152660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140987</xdr:rowOff>
    </xdr:from>
    <xdr:ext cx="405111" cy="259045"/>
    <xdr:sp macro="" textlink="">
      <xdr:nvSpPr>
        <xdr:cNvPr id="661" name="n_2mainValue【学校施設】&#10;有形固定資産減価償却率">
          <a:extLst>
            <a:ext uri="{FF2B5EF4-FFF2-40B4-BE49-F238E27FC236}">
              <a16:creationId xmlns:a16="http://schemas.microsoft.com/office/drawing/2014/main" id="{FBE8AE4E-5E9C-4403-A116-8CA3B296766C}"/>
            </a:ext>
          </a:extLst>
        </xdr:cNvPr>
        <xdr:cNvSpPr txBox="1"/>
      </xdr:nvSpPr>
      <xdr:spPr>
        <a:xfrm>
          <a:off x="14389744"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131462</xdr:rowOff>
    </xdr:from>
    <xdr:ext cx="405111" cy="259045"/>
    <xdr:sp macro="" textlink="">
      <xdr:nvSpPr>
        <xdr:cNvPr id="662" name="n_3mainValue【学校施設】&#10;有形固定資産減価償却率">
          <a:extLst>
            <a:ext uri="{FF2B5EF4-FFF2-40B4-BE49-F238E27FC236}">
              <a16:creationId xmlns:a16="http://schemas.microsoft.com/office/drawing/2014/main" id="{0E5F0B1E-EFA5-440A-BA9B-E337E7F9BF93}"/>
            </a:ext>
          </a:extLst>
        </xdr:cNvPr>
        <xdr:cNvSpPr txBox="1"/>
      </xdr:nvSpPr>
      <xdr:spPr>
        <a:xfrm>
          <a:off x="13500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91457</xdr:rowOff>
    </xdr:from>
    <xdr:ext cx="405111" cy="259045"/>
    <xdr:sp macro="" textlink="">
      <xdr:nvSpPr>
        <xdr:cNvPr id="663" name="n_4mainValue【学校施設】&#10;有形固定資産減価償却率">
          <a:extLst>
            <a:ext uri="{FF2B5EF4-FFF2-40B4-BE49-F238E27FC236}">
              <a16:creationId xmlns:a16="http://schemas.microsoft.com/office/drawing/2014/main" id="{F258B8F0-3445-4550-BCA8-69EF06E1CC3D}"/>
            </a:ext>
          </a:extLst>
        </xdr:cNvPr>
        <xdr:cNvSpPr txBox="1"/>
      </xdr:nvSpPr>
      <xdr:spPr>
        <a:xfrm>
          <a:off x="12611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C6554BCF-3D32-4719-A869-5760A6F0D7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A6F4683C-FFA6-429E-8079-57D87E30FF4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252BAB37-CC60-4911-AF06-9852CFA688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6CE2CBAD-8C9A-47A9-8B5B-E86FEA30F3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17DE0518-1474-402E-A043-3314F2D742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462B5F83-0A50-4579-8B77-E950E6EC3A5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C1097E93-DAF2-4D59-9DE9-D55134ECBA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837F9B42-CAED-4C71-A337-4D363A82A84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837F8CDA-637C-4AAC-A6C0-27C95F05564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3561A616-EB82-4C9E-9279-8FDF926709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3CE2C7DE-B32B-4B16-8E54-A06A3A1B86A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993C1678-4BCA-4652-A7D6-25F3BECA084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1C4C62DF-DFC2-426A-B08B-370EF3DF9CF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2CB9A8FC-CCDF-415D-841F-F997DE8F836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2B8BABBA-2232-4044-8E5D-21CCF78F598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F9D59877-0E54-43DF-B729-08D88FCA065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DC6BFBF2-CFDD-4694-A052-70DA8927EB3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F1A1127E-2370-437E-8BD6-A57A8B95BB5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D7F6E52C-72A6-4105-8B9E-D36533CE576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99A934F0-0E98-444E-A72E-4835A8CEDDA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E2D05A59-C155-4F23-8703-1771D6DC746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6C888D65-A26C-4823-AA87-820D6CEB24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E780C23B-C726-4D08-BFB9-05EC7970649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745819E2-2ACE-4926-85F5-160E8E25431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A523304D-550B-4851-8EEC-828C08180BA8}"/>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67370509-A7F4-4AE1-ACC2-D8969D02CCDC}"/>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278492FC-E156-4342-877D-40CC420E0CCF}"/>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EA725A5D-03BE-42D6-B794-724239960F99}"/>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FD64481B-67D7-4B79-873B-4D78ACC9DA04}"/>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693" name="【学校施設】&#10;一人当たり面積平均値テキスト">
          <a:extLst>
            <a:ext uri="{FF2B5EF4-FFF2-40B4-BE49-F238E27FC236}">
              <a16:creationId xmlns:a16="http://schemas.microsoft.com/office/drawing/2014/main" id="{BE105589-5093-4E15-A99E-34F446FD2C8A}"/>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AE16BEAD-CEC5-4FDD-9F4E-864142EAA018}"/>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6D061E54-9B6E-4DEC-AD99-9756DC8F0224}"/>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BBBC6ACF-5DD7-41E3-8360-CB81B6AC9E52}"/>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68AF2B31-C155-4E6B-AA94-094EA806EA33}"/>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8" name="フローチャート: 判断 697">
          <a:extLst>
            <a:ext uri="{FF2B5EF4-FFF2-40B4-BE49-F238E27FC236}">
              <a16:creationId xmlns:a16="http://schemas.microsoft.com/office/drawing/2014/main" id="{A8D59CD8-A03C-4817-BA7A-A934A39F6F40}"/>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D329FDC-3F98-4863-B47C-506B02B764C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BDBAA1D-EF74-4D6C-8981-00DACB9301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5B3E442-698B-44D1-8AEF-1D846F3554B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F787771-8943-4A37-8505-0593D8CCA17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F79CA0C-7866-49D4-A6AE-C2EED5F2ED6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704" name="楕円 703">
          <a:extLst>
            <a:ext uri="{FF2B5EF4-FFF2-40B4-BE49-F238E27FC236}">
              <a16:creationId xmlns:a16="http://schemas.microsoft.com/office/drawing/2014/main" id="{8145D2AD-FD2D-4092-B960-DDC4CBCC6E27}"/>
            </a:ext>
          </a:extLst>
        </xdr:cNvPr>
        <xdr:cNvSpPr/>
      </xdr:nvSpPr>
      <xdr:spPr>
        <a:xfrm>
          <a:off x="22110700" y="101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71899</xdr:rowOff>
    </xdr:from>
    <xdr:ext cx="469744" cy="259045"/>
    <xdr:sp macro="" textlink="">
      <xdr:nvSpPr>
        <xdr:cNvPr id="705" name="【学校施設】&#10;一人当たり面積該当値テキスト">
          <a:extLst>
            <a:ext uri="{FF2B5EF4-FFF2-40B4-BE49-F238E27FC236}">
              <a16:creationId xmlns:a16="http://schemas.microsoft.com/office/drawing/2014/main" id="{80410A6A-B8C8-4036-8970-3B131D32EA4E}"/>
            </a:ext>
          </a:extLst>
        </xdr:cNvPr>
        <xdr:cNvSpPr txBox="1"/>
      </xdr:nvSpPr>
      <xdr:spPr>
        <a:xfrm>
          <a:off x="22199600" y="1001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62738</xdr:rowOff>
    </xdr:from>
    <xdr:to>
      <xdr:col>112</xdr:col>
      <xdr:colOff>38100</xdr:colOff>
      <xdr:row>59</xdr:row>
      <xdr:rowOff>164338</xdr:rowOff>
    </xdr:to>
    <xdr:sp macro="" textlink="">
      <xdr:nvSpPr>
        <xdr:cNvPr id="706" name="楕円 705">
          <a:extLst>
            <a:ext uri="{FF2B5EF4-FFF2-40B4-BE49-F238E27FC236}">
              <a16:creationId xmlns:a16="http://schemas.microsoft.com/office/drawing/2014/main" id="{8B0DF14F-8A99-4971-9DEB-BF192CFA2D04}"/>
            </a:ext>
          </a:extLst>
        </xdr:cNvPr>
        <xdr:cNvSpPr/>
      </xdr:nvSpPr>
      <xdr:spPr>
        <a:xfrm>
          <a:off x="21272500" y="1017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99822</xdr:rowOff>
    </xdr:from>
    <xdr:to>
      <xdr:col>116</xdr:col>
      <xdr:colOff>63500</xdr:colOff>
      <xdr:row>59</xdr:row>
      <xdr:rowOff>113538</xdr:rowOff>
    </xdr:to>
    <xdr:cxnSp macro="">
      <xdr:nvCxnSpPr>
        <xdr:cNvPr id="707" name="直線コネクタ 706">
          <a:extLst>
            <a:ext uri="{FF2B5EF4-FFF2-40B4-BE49-F238E27FC236}">
              <a16:creationId xmlns:a16="http://schemas.microsoft.com/office/drawing/2014/main" id="{5F5D81F2-8D08-4A73-8BE3-B3352D7A0A54}"/>
            </a:ext>
          </a:extLst>
        </xdr:cNvPr>
        <xdr:cNvCxnSpPr/>
      </xdr:nvCxnSpPr>
      <xdr:spPr>
        <a:xfrm flipV="1">
          <a:off x="21323300" y="102153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77978</xdr:rowOff>
    </xdr:from>
    <xdr:to>
      <xdr:col>107</xdr:col>
      <xdr:colOff>101600</xdr:colOff>
      <xdr:row>60</xdr:row>
      <xdr:rowOff>8128</xdr:rowOff>
    </xdr:to>
    <xdr:sp macro="" textlink="">
      <xdr:nvSpPr>
        <xdr:cNvPr id="708" name="楕円 707">
          <a:extLst>
            <a:ext uri="{FF2B5EF4-FFF2-40B4-BE49-F238E27FC236}">
              <a16:creationId xmlns:a16="http://schemas.microsoft.com/office/drawing/2014/main" id="{46DA5BBA-FB1E-4ADD-B143-88A768A5D060}"/>
            </a:ext>
          </a:extLst>
        </xdr:cNvPr>
        <xdr:cNvSpPr/>
      </xdr:nvSpPr>
      <xdr:spPr>
        <a:xfrm>
          <a:off x="20383500" y="1019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113538</xdr:rowOff>
    </xdr:from>
    <xdr:to>
      <xdr:col>111</xdr:col>
      <xdr:colOff>177800</xdr:colOff>
      <xdr:row>59</xdr:row>
      <xdr:rowOff>128778</xdr:rowOff>
    </xdr:to>
    <xdr:cxnSp macro="">
      <xdr:nvCxnSpPr>
        <xdr:cNvPr id="709" name="直線コネクタ 708">
          <a:extLst>
            <a:ext uri="{FF2B5EF4-FFF2-40B4-BE49-F238E27FC236}">
              <a16:creationId xmlns:a16="http://schemas.microsoft.com/office/drawing/2014/main" id="{2716BCD2-9034-4F6C-9D20-1E0D3F708335}"/>
            </a:ext>
          </a:extLst>
        </xdr:cNvPr>
        <xdr:cNvCxnSpPr/>
      </xdr:nvCxnSpPr>
      <xdr:spPr>
        <a:xfrm flipV="1">
          <a:off x="20434300" y="1022908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98552</xdr:rowOff>
    </xdr:from>
    <xdr:to>
      <xdr:col>102</xdr:col>
      <xdr:colOff>165100</xdr:colOff>
      <xdr:row>60</xdr:row>
      <xdr:rowOff>28702</xdr:rowOff>
    </xdr:to>
    <xdr:sp macro="" textlink="">
      <xdr:nvSpPr>
        <xdr:cNvPr id="710" name="楕円 709">
          <a:extLst>
            <a:ext uri="{FF2B5EF4-FFF2-40B4-BE49-F238E27FC236}">
              <a16:creationId xmlns:a16="http://schemas.microsoft.com/office/drawing/2014/main" id="{135A92F4-9CCD-4CA2-87CA-FC98D55800FD}"/>
            </a:ext>
          </a:extLst>
        </xdr:cNvPr>
        <xdr:cNvSpPr/>
      </xdr:nvSpPr>
      <xdr:spPr>
        <a:xfrm>
          <a:off x="19494500" y="102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128778</xdr:rowOff>
    </xdr:from>
    <xdr:to>
      <xdr:col>107</xdr:col>
      <xdr:colOff>50800</xdr:colOff>
      <xdr:row>59</xdr:row>
      <xdr:rowOff>149352</xdr:rowOff>
    </xdr:to>
    <xdr:cxnSp macro="">
      <xdr:nvCxnSpPr>
        <xdr:cNvPr id="711" name="直線コネクタ 710">
          <a:extLst>
            <a:ext uri="{FF2B5EF4-FFF2-40B4-BE49-F238E27FC236}">
              <a16:creationId xmlns:a16="http://schemas.microsoft.com/office/drawing/2014/main" id="{4FFBC9E6-3A1C-4EDA-A019-AE6A090FD4C5}"/>
            </a:ext>
          </a:extLst>
        </xdr:cNvPr>
        <xdr:cNvCxnSpPr/>
      </xdr:nvCxnSpPr>
      <xdr:spPr>
        <a:xfrm flipV="1">
          <a:off x="19545300" y="1024432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116078</xdr:rowOff>
    </xdr:from>
    <xdr:to>
      <xdr:col>98</xdr:col>
      <xdr:colOff>38100</xdr:colOff>
      <xdr:row>60</xdr:row>
      <xdr:rowOff>46228</xdr:rowOff>
    </xdr:to>
    <xdr:sp macro="" textlink="">
      <xdr:nvSpPr>
        <xdr:cNvPr id="712" name="楕円 711">
          <a:extLst>
            <a:ext uri="{FF2B5EF4-FFF2-40B4-BE49-F238E27FC236}">
              <a16:creationId xmlns:a16="http://schemas.microsoft.com/office/drawing/2014/main" id="{7B0741A9-8F9D-464F-9C06-B09034588BD4}"/>
            </a:ext>
          </a:extLst>
        </xdr:cNvPr>
        <xdr:cNvSpPr/>
      </xdr:nvSpPr>
      <xdr:spPr>
        <a:xfrm>
          <a:off x="18605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149352</xdr:rowOff>
    </xdr:from>
    <xdr:to>
      <xdr:col>102</xdr:col>
      <xdr:colOff>114300</xdr:colOff>
      <xdr:row>59</xdr:row>
      <xdr:rowOff>166878</xdr:rowOff>
    </xdr:to>
    <xdr:cxnSp macro="">
      <xdr:nvCxnSpPr>
        <xdr:cNvPr id="713" name="直線コネクタ 712">
          <a:extLst>
            <a:ext uri="{FF2B5EF4-FFF2-40B4-BE49-F238E27FC236}">
              <a16:creationId xmlns:a16="http://schemas.microsoft.com/office/drawing/2014/main" id="{901D0F83-37CE-402D-B804-B30EFD79246C}"/>
            </a:ext>
          </a:extLst>
        </xdr:cNvPr>
        <xdr:cNvCxnSpPr/>
      </xdr:nvCxnSpPr>
      <xdr:spPr>
        <a:xfrm flipV="1">
          <a:off x="18656300" y="1026490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714" name="n_1aveValue【学校施設】&#10;一人当たり面積">
          <a:extLst>
            <a:ext uri="{FF2B5EF4-FFF2-40B4-BE49-F238E27FC236}">
              <a16:creationId xmlns:a16="http://schemas.microsoft.com/office/drawing/2014/main" id="{612AABC9-43D7-4436-A0F6-54BEA8770BC8}"/>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715" name="n_2aveValue【学校施設】&#10;一人当たり面積">
          <a:extLst>
            <a:ext uri="{FF2B5EF4-FFF2-40B4-BE49-F238E27FC236}">
              <a16:creationId xmlns:a16="http://schemas.microsoft.com/office/drawing/2014/main" id="{C7D547FD-9C9C-4187-BAA2-9516E9FE4C76}"/>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716" name="n_3aveValue【学校施設】&#10;一人当たり面積">
          <a:extLst>
            <a:ext uri="{FF2B5EF4-FFF2-40B4-BE49-F238E27FC236}">
              <a16:creationId xmlns:a16="http://schemas.microsoft.com/office/drawing/2014/main" id="{1575E7E3-A734-422B-965A-17120D1C01F5}"/>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717" name="n_4aveValue【学校施設】&#10;一人当たり面積">
          <a:extLst>
            <a:ext uri="{FF2B5EF4-FFF2-40B4-BE49-F238E27FC236}">
              <a16:creationId xmlns:a16="http://schemas.microsoft.com/office/drawing/2014/main" id="{FD13DC4C-4291-4C63-9C5F-62AD94305AE7}"/>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9415</xdr:rowOff>
    </xdr:from>
    <xdr:ext cx="469744" cy="259045"/>
    <xdr:sp macro="" textlink="">
      <xdr:nvSpPr>
        <xdr:cNvPr id="718" name="n_1mainValue【学校施設】&#10;一人当たり面積">
          <a:extLst>
            <a:ext uri="{FF2B5EF4-FFF2-40B4-BE49-F238E27FC236}">
              <a16:creationId xmlns:a16="http://schemas.microsoft.com/office/drawing/2014/main" id="{3AE8FA78-A0E8-4F4E-9CBB-B2EE7B3F73E4}"/>
            </a:ext>
          </a:extLst>
        </xdr:cNvPr>
        <xdr:cNvSpPr txBox="1"/>
      </xdr:nvSpPr>
      <xdr:spPr>
        <a:xfrm>
          <a:off x="21075727" y="995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24655</xdr:rowOff>
    </xdr:from>
    <xdr:ext cx="469744" cy="259045"/>
    <xdr:sp macro="" textlink="">
      <xdr:nvSpPr>
        <xdr:cNvPr id="719" name="n_2mainValue【学校施設】&#10;一人当たり面積">
          <a:extLst>
            <a:ext uri="{FF2B5EF4-FFF2-40B4-BE49-F238E27FC236}">
              <a16:creationId xmlns:a16="http://schemas.microsoft.com/office/drawing/2014/main" id="{339DC78A-5C48-436B-AE5B-DD13747A69F1}"/>
            </a:ext>
          </a:extLst>
        </xdr:cNvPr>
        <xdr:cNvSpPr txBox="1"/>
      </xdr:nvSpPr>
      <xdr:spPr>
        <a:xfrm>
          <a:off x="20199427" y="996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45229</xdr:rowOff>
    </xdr:from>
    <xdr:ext cx="469744" cy="259045"/>
    <xdr:sp macro="" textlink="">
      <xdr:nvSpPr>
        <xdr:cNvPr id="720" name="n_3mainValue【学校施設】&#10;一人当たり面積">
          <a:extLst>
            <a:ext uri="{FF2B5EF4-FFF2-40B4-BE49-F238E27FC236}">
              <a16:creationId xmlns:a16="http://schemas.microsoft.com/office/drawing/2014/main" id="{BA38835F-5B57-44DA-85D8-A1D026D6ED06}"/>
            </a:ext>
          </a:extLst>
        </xdr:cNvPr>
        <xdr:cNvSpPr txBox="1"/>
      </xdr:nvSpPr>
      <xdr:spPr>
        <a:xfrm>
          <a:off x="19310427" y="998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62755</xdr:rowOff>
    </xdr:from>
    <xdr:ext cx="469744" cy="259045"/>
    <xdr:sp macro="" textlink="">
      <xdr:nvSpPr>
        <xdr:cNvPr id="721" name="n_4mainValue【学校施設】&#10;一人当たり面積">
          <a:extLst>
            <a:ext uri="{FF2B5EF4-FFF2-40B4-BE49-F238E27FC236}">
              <a16:creationId xmlns:a16="http://schemas.microsoft.com/office/drawing/2014/main" id="{CC2FBADE-35C9-432A-BAB2-EB6B147F833A}"/>
            </a:ext>
          </a:extLst>
        </xdr:cNvPr>
        <xdr:cNvSpPr txBox="1"/>
      </xdr:nvSpPr>
      <xdr:spPr>
        <a:xfrm>
          <a:off x="18421427" y="1000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55942A4C-E053-4234-8A3E-834A465C010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10D5EF28-39D1-40D6-9F2C-CCC789C1B3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EDBEB82C-ADE1-42F5-B9CD-4E5A4F8AED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D428EBC8-2C14-465A-8A01-06EE4461E7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2087039-D3FB-4A0F-8D30-46BEBD9B374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318C892E-D9DF-4E36-BD97-40C97670D4D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4CDA6406-465E-44DA-AE79-144AD876BB0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D4756F83-70C1-4811-9AB3-BA179B3AAD5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E060805C-F383-4B8D-8747-55617CB9F40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0F61163F-0317-42D3-AFA7-D17B3795544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353EEAF5-9DD4-4285-9EBD-A9B3FD5B80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058869BE-D3F4-4C94-B901-B70995A75C9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7FD99E3E-9FCB-43BF-9118-36F7FAA65F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B6EAA18D-F74F-4540-B952-9E7EC04208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32E20062-9C9C-43B6-B105-81EF3078012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8489159C-2EE8-42E8-BE86-04B77D809FE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5F130A97-060E-4FA6-95A9-14CEC2D4140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5AF3D908-2575-45D7-9056-3F07943295C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82EF3FBE-5190-48C1-BCC0-31DC97EB37C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B7154D3C-46C7-458D-BD24-C846920F577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105967F9-9F1C-402D-B17E-BB2976EA73C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4E4AB517-C9C5-46F6-A9AC-292A43B8F71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769F111C-B421-4B47-927C-511A7440A0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4E89ABF4-8371-489B-BF7E-9D335CE05C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57FC1321-9B13-4BD8-A0C7-77E8C6EFD32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DD602E73-1D9F-4398-9F51-89097DEAFD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2145DD63-6DAA-430A-9501-2FB4DE2E60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CB2921AD-BD64-429B-8BC3-3CAF8E7D2FC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603A6B83-F1FF-4459-A437-677EB1D7D77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AA39D468-1B08-47FD-B7BA-5A4375325B8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10B3F5DE-5DF0-4FDD-B847-443E156B43D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E75979A2-F4D8-4E36-B9F6-4A21B4DD7CA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AD9F653-908B-4A3C-9B05-D1F12C518BB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6FD5795F-37DA-493E-A046-07BB13D5161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8B7F0DB5-6F13-41D4-A272-F99F47F92E5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90218889-D566-4E66-A299-90EC684CED7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47C10405-5526-405F-870C-A09F9D55E84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B31ED4F2-B178-408C-B660-EF6D89A1D1D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B4D47CD-367B-4A75-8A2E-936FE7264A1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62702FA2-549F-4ECC-96FC-E2AD9B22212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5D6B7B12-0FD4-4DEC-8D5B-0C16CFBA4A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5A7CF83E-E0BD-49F8-9E6F-692BD801ECF7}"/>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7FB11E14-91F5-4967-A6BC-5231C52A39E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B3586146-977C-4F46-A1EE-5E5CC32D220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6" name="【公民館】&#10;有形固定資産減価償却率最大値テキスト">
          <a:extLst>
            <a:ext uri="{FF2B5EF4-FFF2-40B4-BE49-F238E27FC236}">
              <a16:creationId xmlns:a16="http://schemas.microsoft.com/office/drawing/2014/main" id="{D5C33300-E9F4-43E2-A073-9B3FA3F425F7}"/>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7" name="直線コネクタ 766">
          <a:extLst>
            <a:ext uri="{FF2B5EF4-FFF2-40B4-BE49-F238E27FC236}">
              <a16:creationId xmlns:a16="http://schemas.microsoft.com/office/drawing/2014/main" id="{2685733C-32D7-4FDE-ADA6-A8DDA10A0B3F}"/>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68" name="【公民館】&#10;有形固定資産減価償却率平均値テキスト">
          <a:extLst>
            <a:ext uri="{FF2B5EF4-FFF2-40B4-BE49-F238E27FC236}">
              <a16:creationId xmlns:a16="http://schemas.microsoft.com/office/drawing/2014/main" id="{0151AE97-3270-4DE5-A4AC-92B6D91A1B07}"/>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69" name="フローチャート: 判断 768">
          <a:extLst>
            <a:ext uri="{FF2B5EF4-FFF2-40B4-BE49-F238E27FC236}">
              <a16:creationId xmlns:a16="http://schemas.microsoft.com/office/drawing/2014/main" id="{0EB56B06-81A1-4FB7-8356-DE331C316176}"/>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0" name="フローチャート: 判断 769">
          <a:extLst>
            <a:ext uri="{FF2B5EF4-FFF2-40B4-BE49-F238E27FC236}">
              <a16:creationId xmlns:a16="http://schemas.microsoft.com/office/drawing/2014/main" id="{32F52495-0071-4204-A767-A788857664E0}"/>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1" name="フローチャート: 判断 770">
          <a:extLst>
            <a:ext uri="{FF2B5EF4-FFF2-40B4-BE49-F238E27FC236}">
              <a16:creationId xmlns:a16="http://schemas.microsoft.com/office/drawing/2014/main" id="{E20511F0-EDB3-4AD8-8BE6-BB9260D01E6C}"/>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2" name="フローチャート: 判断 771">
          <a:extLst>
            <a:ext uri="{FF2B5EF4-FFF2-40B4-BE49-F238E27FC236}">
              <a16:creationId xmlns:a16="http://schemas.microsoft.com/office/drawing/2014/main" id="{FA7A655F-22A1-44D6-A375-5706B680449B}"/>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3" name="フローチャート: 判断 772">
          <a:extLst>
            <a:ext uri="{FF2B5EF4-FFF2-40B4-BE49-F238E27FC236}">
              <a16:creationId xmlns:a16="http://schemas.microsoft.com/office/drawing/2014/main" id="{AFDA7A2B-CBFB-48DD-9073-8C644C4612D1}"/>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89391B1-17D0-4BFE-BB95-7BEF455AADE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B8B91E17-BBAB-45A9-8BB7-4C012B4AB9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F66FFEA-5889-44CD-9F71-C55647723D4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E765D2F-1DB0-44F3-B24D-947597B194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ACA4173-26EF-44D7-8506-5043A90C4F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48261</xdr:rowOff>
    </xdr:from>
    <xdr:to>
      <xdr:col>85</xdr:col>
      <xdr:colOff>177800</xdr:colOff>
      <xdr:row>107</xdr:row>
      <xdr:rowOff>149861</xdr:rowOff>
    </xdr:to>
    <xdr:sp macro="" textlink="">
      <xdr:nvSpPr>
        <xdr:cNvPr id="779" name="楕円 778">
          <a:extLst>
            <a:ext uri="{FF2B5EF4-FFF2-40B4-BE49-F238E27FC236}">
              <a16:creationId xmlns:a16="http://schemas.microsoft.com/office/drawing/2014/main" id="{6D04D83F-95D9-4248-AE15-7D1B30C9A05F}"/>
            </a:ext>
          </a:extLst>
        </xdr:cNvPr>
        <xdr:cNvSpPr/>
      </xdr:nvSpPr>
      <xdr:spPr>
        <a:xfrm>
          <a:off x="16268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26688</xdr:rowOff>
    </xdr:from>
    <xdr:ext cx="405111" cy="259045"/>
    <xdr:sp macro="" textlink="">
      <xdr:nvSpPr>
        <xdr:cNvPr id="780" name="【公民館】&#10;有形固定資産減価償却率該当値テキスト">
          <a:extLst>
            <a:ext uri="{FF2B5EF4-FFF2-40B4-BE49-F238E27FC236}">
              <a16:creationId xmlns:a16="http://schemas.microsoft.com/office/drawing/2014/main" id="{9226B789-1472-4AD8-AD7F-E1469DF43A6C}"/>
            </a:ext>
          </a:extLst>
        </xdr:cNvPr>
        <xdr:cNvSpPr txBox="1"/>
      </xdr:nvSpPr>
      <xdr:spPr>
        <a:xfrm>
          <a:off x="16357600"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51526</xdr:rowOff>
    </xdr:from>
    <xdr:to>
      <xdr:col>81</xdr:col>
      <xdr:colOff>101600</xdr:colOff>
      <xdr:row>107</xdr:row>
      <xdr:rowOff>153126</xdr:rowOff>
    </xdr:to>
    <xdr:sp macro="" textlink="">
      <xdr:nvSpPr>
        <xdr:cNvPr id="781" name="楕円 780">
          <a:extLst>
            <a:ext uri="{FF2B5EF4-FFF2-40B4-BE49-F238E27FC236}">
              <a16:creationId xmlns:a16="http://schemas.microsoft.com/office/drawing/2014/main" id="{F68BBEA1-C3AB-4A67-B04D-C79A73343254}"/>
            </a:ext>
          </a:extLst>
        </xdr:cNvPr>
        <xdr:cNvSpPr/>
      </xdr:nvSpPr>
      <xdr:spPr>
        <a:xfrm>
          <a:off x="15430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99061</xdr:rowOff>
    </xdr:from>
    <xdr:to>
      <xdr:col>85</xdr:col>
      <xdr:colOff>127000</xdr:colOff>
      <xdr:row>107</xdr:row>
      <xdr:rowOff>102326</xdr:rowOff>
    </xdr:to>
    <xdr:cxnSp macro="">
      <xdr:nvCxnSpPr>
        <xdr:cNvPr id="782" name="直線コネクタ 781">
          <a:extLst>
            <a:ext uri="{FF2B5EF4-FFF2-40B4-BE49-F238E27FC236}">
              <a16:creationId xmlns:a16="http://schemas.microsoft.com/office/drawing/2014/main" id="{1316640F-3A93-4F1D-B2EB-FE8CDC600317}"/>
            </a:ext>
          </a:extLst>
        </xdr:cNvPr>
        <xdr:cNvCxnSpPr/>
      </xdr:nvCxnSpPr>
      <xdr:spPr>
        <a:xfrm flipV="1">
          <a:off x="15481300" y="1844421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27032</xdr:rowOff>
    </xdr:from>
    <xdr:to>
      <xdr:col>76</xdr:col>
      <xdr:colOff>165100</xdr:colOff>
      <xdr:row>107</xdr:row>
      <xdr:rowOff>128632</xdr:rowOff>
    </xdr:to>
    <xdr:sp macro="" textlink="">
      <xdr:nvSpPr>
        <xdr:cNvPr id="783" name="楕円 782">
          <a:extLst>
            <a:ext uri="{FF2B5EF4-FFF2-40B4-BE49-F238E27FC236}">
              <a16:creationId xmlns:a16="http://schemas.microsoft.com/office/drawing/2014/main" id="{2BA3B80F-5D7F-41DA-A5EA-A2B970F5F500}"/>
            </a:ext>
          </a:extLst>
        </xdr:cNvPr>
        <xdr:cNvSpPr/>
      </xdr:nvSpPr>
      <xdr:spPr>
        <a:xfrm>
          <a:off x="14541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77832</xdr:rowOff>
    </xdr:from>
    <xdr:to>
      <xdr:col>81</xdr:col>
      <xdr:colOff>50800</xdr:colOff>
      <xdr:row>107</xdr:row>
      <xdr:rowOff>102326</xdr:rowOff>
    </xdr:to>
    <xdr:cxnSp macro="">
      <xdr:nvCxnSpPr>
        <xdr:cNvPr id="784" name="直線コネクタ 783">
          <a:extLst>
            <a:ext uri="{FF2B5EF4-FFF2-40B4-BE49-F238E27FC236}">
              <a16:creationId xmlns:a16="http://schemas.microsoft.com/office/drawing/2014/main" id="{9BD59D7F-61C1-4EB9-A0F0-0794ECCA7E52}"/>
            </a:ext>
          </a:extLst>
        </xdr:cNvPr>
        <xdr:cNvCxnSpPr/>
      </xdr:nvCxnSpPr>
      <xdr:spPr>
        <a:xfrm>
          <a:off x="14592300" y="184229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27032</xdr:rowOff>
    </xdr:from>
    <xdr:to>
      <xdr:col>72</xdr:col>
      <xdr:colOff>38100</xdr:colOff>
      <xdr:row>107</xdr:row>
      <xdr:rowOff>128632</xdr:rowOff>
    </xdr:to>
    <xdr:sp macro="" textlink="">
      <xdr:nvSpPr>
        <xdr:cNvPr id="785" name="楕円 784">
          <a:extLst>
            <a:ext uri="{FF2B5EF4-FFF2-40B4-BE49-F238E27FC236}">
              <a16:creationId xmlns:a16="http://schemas.microsoft.com/office/drawing/2014/main" id="{FFAEBED9-F2D7-4707-B76D-FD857E7E3003}"/>
            </a:ext>
          </a:extLst>
        </xdr:cNvPr>
        <xdr:cNvSpPr/>
      </xdr:nvSpPr>
      <xdr:spPr>
        <a:xfrm>
          <a:off x="1365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77832</xdr:rowOff>
    </xdr:from>
    <xdr:to>
      <xdr:col>76</xdr:col>
      <xdr:colOff>114300</xdr:colOff>
      <xdr:row>107</xdr:row>
      <xdr:rowOff>77832</xdr:rowOff>
    </xdr:to>
    <xdr:cxnSp macro="">
      <xdr:nvCxnSpPr>
        <xdr:cNvPr id="786" name="直線コネクタ 785">
          <a:extLst>
            <a:ext uri="{FF2B5EF4-FFF2-40B4-BE49-F238E27FC236}">
              <a16:creationId xmlns:a16="http://schemas.microsoft.com/office/drawing/2014/main" id="{CCE80453-7A53-4945-91FF-4E8E627FF5F4}"/>
            </a:ext>
          </a:extLst>
        </xdr:cNvPr>
        <xdr:cNvCxnSpPr/>
      </xdr:nvCxnSpPr>
      <xdr:spPr>
        <a:xfrm>
          <a:off x="13703300" y="184229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167458</xdr:rowOff>
    </xdr:from>
    <xdr:to>
      <xdr:col>67</xdr:col>
      <xdr:colOff>101600</xdr:colOff>
      <xdr:row>107</xdr:row>
      <xdr:rowOff>97608</xdr:rowOff>
    </xdr:to>
    <xdr:sp macro="" textlink="">
      <xdr:nvSpPr>
        <xdr:cNvPr id="787" name="楕円 786">
          <a:extLst>
            <a:ext uri="{FF2B5EF4-FFF2-40B4-BE49-F238E27FC236}">
              <a16:creationId xmlns:a16="http://schemas.microsoft.com/office/drawing/2014/main" id="{CC2985AD-F01A-48C7-B186-0F1FBD1B8565}"/>
            </a:ext>
          </a:extLst>
        </xdr:cNvPr>
        <xdr:cNvSpPr/>
      </xdr:nvSpPr>
      <xdr:spPr>
        <a:xfrm>
          <a:off x="12763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46808</xdr:rowOff>
    </xdr:from>
    <xdr:to>
      <xdr:col>71</xdr:col>
      <xdr:colOff>177800</xdr:colOff>
      <xdr:row>107</xdr:row>
      <xdr:rowOff>77832</xdr:rowOff>
    </xdr:to>
    <xdr:cxnSp macro="">
      <xdr:nvCxnSpPr>
        <xdr:cNvPr id="788" name="直線コネクタ 787">
          <a:extLst>
            <a:ext uri="{FF2B5EF4-FFF2-40B4-BE49-F238E27FC236}">
              <a16:creationId xmlns:a16="http://schemas.microsoft.com/office/drawing/2014/main" id="{AEA708BC-E018-47FA-A064-BF2DC03992DB}"/>
            </a:ext>
          </a:extLst>
        </xdr:cNvPr>
        <xdr:cNvCxnSpPr/>
      </xdr:nvCxnSpPr>
      <xdr:spPr>
        <a:xfrm>
          <a:off x="12814300" y="183919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89" name="n_1aveValue【公民館】&#10;有形固定資産減価償却率">
          <a:extLst>
            <a:ext uri="{FF2B5EF4-FFF2-40B4-BE49-F238E27FC236}">
              <a16:creationId xmlns:a16="http://schemas.microsoft.com/office/drawing/2014/main" id="{9D15198A-95BD-49D5-97F2-39A03D8CEB44}"/>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0" name="n_2aveValue【公民館】&#10;有形固定資産減価償却率">
          <a:extLst>
            <a:ext uri="{FF2B5EF4-FFF2-40B4-BE49-F238E27FC236}">
              <a16:creationId xmlns:a16="http://schemas.microsoft.com/office/drawing/2014/main" id="{DFE0CD1B-10CB-42F6-A96D-A3A32C247A51}"/>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1" name="n_3aveValue【公民館】&#10;有形固定資産減価償却率">
          <a:extLst>
            <a:ext uri="{FF2B5EF4-FFF2-40B4-BE49-F238E27FC236}">
              <a16:creationId xmlns:a16="http://schemas.microsoft.com/office/drawing/2014/main" id="{B45D1007-CECD-45F0-B241-967DAFACEC3B}"/>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92" name="n_4aveValue【公民館】&#10;有形固定資産減価償却率">
          <a:extLst>
            <a:ext uri="{FF2B5EF4-FFF2-40B4-BE49-F238E27FC236}">
              <a16:creationId xmlns:a16="http://schemas.microsoft.com/office/drawing/2014/main" id="{96810B8C-7D5F-4FA1-911E-D4475349535A}"/>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144253</xdr:rowOff>
    </xdr:from>
    <xdr:ext cx="405111" cy="259045"/>
    <xdr:sp macro="" textlink="">
      <xdr:nvSpPr>
        <xdr:cNvPr id="793" name="n_1mainValue【公民館】&#10;有形固定資産減価償却率">
          <a:extLst>
            <a:ext uri="{FF2B5EF4-FFF2-40B4-BE49-F238E27FC236}">
              <a16:creationId xmlns:a16="http://schemas.microsoft.com/office/drawing/2014/main" id="{DD608AA0-C681-4A8F-8B1D-AF1C0EA81A1E}"/>
            </a:ext>
          </a:extLst>
        </xdr:cNvPr>
        <xdr:cNvSpPr txBox="1"/>
      </xdr:nvSpPr>
      <xdr:spPr>
        <a:xfrm>
          <a:off x="152660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119759</xdr:rowOff>
    </xdr:from>
    <xdr:ext cx="405111" cy="259045"/>
    <xdr:sp macro="" textlink="">
      <xdr:nvSpPr>
        <xdr:cNvPr id="794" name="n_2mainValue【公民館】&#10;有形固定資産減価償却率">
          <a:extLst>
            <a:ext uri="{FF2B5EF4-FFF2-40B4-BE49-F238E27FC236}">
              <a16:creationId xmlns:a16="http://schemas.microsoft.com/office/drawing/2014/main" id="{10E77FD1-96A0-4EF0-A731-1097504AF0CF}"/>
            </a:ext>
          </a:extLst>
        </xdr:cNvPr>
        <xdr:cNvSpPr txBox="1"/>
      </xdr:nvSpPr>
      <xdr:spPr>
        <a:xfrm>
          <a:off x="14389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119759</xdr:rowOff>
    </xdr:from>
    <xdr:ext cx="405111" cy="259045"/>
    <xdr:sp macro="" textlink="">
      <xdr:nvSpPr>
        <xdr:cNvPr id="795" name="n_3mainValue【公民館】&#10;有形固定資産減価償却率">
          <a:extLst>
            <a:ext uri="{FF2B5EF4-FFF2-40B4-BE49-F238E27FC236}">
              <a16:creationId xmlns:a16="http://schemas.microsoft.com/office/drawing/2014/main" id="{AD51A15A-B2A5-493F-A696-CB627CC9E0E7}"/>
            </a:ext>
          </a:extLst>
        </xdr:cNvPr>
        <xdr:cNvSpPr txBox="1"/>
      </xdr:nvSpPr>
      <xdr:spPr>
        <a:xfrm>
          <a:off x="13500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88735</xdr:rowOff>
    </xdr:from>
    <xdr:ext cx="405111" cy="259045"/>
    <xdr:sp macro="" textlink="">
      <xdr:nvSpPr>
        <xdr:cNvPr id="796" name="n_4mainValue【公民館】&#10;有形固定資産減価償却率">
          <a:extLst>
            <a:ext uri="{FF2B5EF4-FFF2-40B4-BE49-F238E27FC236}">
              <a16:creationId xmlns:a16="http://schemas.microsoft.com/office/drawing/2014/main" id="{C362E0F5-B695-476E-9304-4C150605A067}"/>
            </a:ext>
          </a:extLst>
        </xdr:cNvPr>
        <xdr:cNvSpPr txBox="1"/>
      </xdr:nvSpPr>
      <xdr:spPr>
        <a:xfrm>
          <a:off x="12611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8D1C2E8A-264A-462C-B366-AB215DEC7D6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CE51F9B7-6851-4660-9B50-C7EC28009A3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7B1397E7-A653-45C5-80E4-D3DD0E5F031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6D22B168-0D12-4B69-9C26-545B3BB1FF4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43D83AF7-D9CD-4E0D-91EF-FCA13D37DD0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CD523FDF-FFBC-49A7-9087-B4357458F3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69FC7499-4660-4D0C-8FA4-3CC02B6ADC2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97DD242E-C77B-414E-A31E-DDDE3DDF97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E193E4F9-13C8-4082-B1EC-57EA41E0517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FADA4ED2-5272-4576-8845-8DD1896A1C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B452AF25-0877-4EF1-AAE6-918EF71A064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80995B1E-293C-4829-A8F7-BCAED305DC4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97E5CED8-F11B-4121-B0CE-33496D38219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42D41045-58F8-416B-AF3C-53F6F57F1FF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B9978CA1-9E0F-4FD7-9AD5-9E41470B618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7FB3EC4A-9961-4B57-B975-243308708BF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9412CEE2-B915-4A74-96CF-DC6E616E825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6C703EF1-4A79-467C-B565-5558E8D5091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BD88E4EE-8CB3-4C0B-BB44-D491AB732D9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7B456748-C3B3-4239-83DB-6E2B23A9FF6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FF9B3927-C8C6-439D-A25B-4E161086FD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23C1F561-BD5E-4B94-9822-7C280FED514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5338077D-2046-4780-9CBD-5ABA20BC3CF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BA1AEF0D-905B-44B5-ADE4-70B22DCA5A33}"/>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1499B262-0144-4C65-AFF3-708BA0F8025C}"/>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78B235BB-C65B-462A-9BD6-1B130A100A71}"/>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C7B8F98E-83A7-41A5-9FF8-BCA53FB28553}"/>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B58A34E9-E6CB-42EE-A9CD-E426970DDDEA}"/>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825" name="【公民館】&#10;一人当たり面積平均値テキスト">
          <a:extLst>
            <a:ext uri="{FF2B5EF4-FFF2-40B4-BE49-F238E27FC236}">
              <a16:creationId xmlns:a16="http://schemas.microsoft.com/office/drawing/2014/main" id="{DE8435CD-C666-4AEC-B62B-02BFE903B1CB}"/>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6" name="フローチャート: 判断 825">
          <a:extLst>
            <a:ext uri="{FF2B5EF4-FFF2-40B4-BE49-F238E27FC236}">
              <a16:creationId xmlns:a16="http://schemas.microsoft.com/office/drawing/2014/main" id="{E2BE3E74-A845-4B72-AD9D-A58927F2B219}"/>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7" name="フローチャート: 判断 826">
          <a:extLst>
            <a:ext uri="{FF2B5EF4-FFF2-40B4-BE49-F238E27FC236}">
              <a16:creationId xmlns:a16="http://schemas.microsoft.com/office/drawing/2014/main" id="{C894E049-EB7F-4C4D-9247-B00DF0BC699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28" name="フローチャート: 判断 827">
          <a:extLst>
            <a:ext uri="{FF2B5EF4-FFF2-40B4-BE49-F238E27FC236}">
              <a16:creationId xmlns:a16="http://schemas.microsoft.com/office/drawing/2014/main" id="{4B0EE807-68A9-456C-8374-08069574A47F}"/>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29" name="フローチャート: 判断 828">
          <a:extLst>
            <a:ext uri="{FF2B5EF4-FFF2-40B4-BE49-F238E27FC236}">
              <a16:creationId xmlns:a16="http://schemas.microsoft.com/office/drawing/2014/main" id="{3BA49B87-B707-497E-82E2-FC909841BFD3}"/>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0" name="フローチャート: 判断 829">
          <a:extLst>
            <a:ext uri="{FF2B5EF4-FFF2-40B4-BE49-F238E27FC236}">
              <a16:creationId xmlns:a16="http://schemas.microsoft.com/office/drawing/2014/main" id="{88FB4CDD-8319-4DEC-892C-C50F4B3758D2}"/>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72B19F8-C1E3-4FB8-841A-ADB660181B5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80CF887-545B-4B24-9CCC-B2F2889B916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4A7F2AB-5517-4A9B-BD89-CC62A408221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BAADB7E6-CA3A-4964-87DF-A663203CB5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35A4B30-FA24-4587-94CC-9F5CB76B28F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38100</xdr:rowOff>
    </xdr:from>
    <xdr:to>
      <xdr:col>116</xdr:col>
      <xdr:colOff>114300</xdr:colOff>
      <xdr:row>105</xdr:row>
      <xdr:rowOff>139700</xdr:rowOff>
    </xdr:to>
    <xdr:sp macro="" textlink="">
      <xdr:nvSpPr>
        <xdr:cNvPr id="836" name="楕円 835">
          <a:extLst>
            <a:ext uri="{FF2B5EF4-FFF2-40B4-BE49-F238E27FC236}">
              <a16:creationId xmlns:a16="http://schemas.microsoft.com/office/drawing/2014/main" id="{E7660FF3-2804-4DB4-B168-312E681BFA7F}"/>
            </a:ext>
          </a:extLst>
        </xdr:cNvPr>
        <xdr:cNvSpPr/>
      </xdr:nvSpPr>
      <xdr:spPr>
        <a:xfrm>
          <a:off x="22110700" y="180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60977</xdr:rowOff>
    </xdr:from>
    <xdr:ext cx="469744" cy="259045"/>
    <xdr:sp macro="" textlink="">
      <xdr:nvSpPr>
        <xdr:cNvPr id="837" name="【公民館】&#10;一人当たり面積該当値テキスト">
          <a:extLst>
            <a:ext uri="{FF2B5EF4-FFF2-40B4-BE49-F238E27FC236}">
              <a16:creationId xmlns:a16="http://schemas.microsoft.com/office/drawing/2014/main" id="{E0214009-7BE6-4480-9F31-F62033B2897B}"/>
            </a:ext>
          </a:extLst>
        </xdr:cNvPr>
        <xdr:cNvSpPr txBox="1"/>
      </xdr:nvSpPr>
      <xdr:spPr>
        <a:xfrm>
          <a:off x="22199600"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44450</xdr:rowOff>
    </xdr:from>
    <xdr:to>
      <xdr:col>112</xdr:col>
      <xdr:colOff>38100</xdr:colOff>
      <xdr:row>105</xdr:row>
      <xdr:rowOff>146050</xdr:rowOff>
    </xdr:to>
    <xdr:sp macro="" textlink="">
      <xdr:nvSpPr>
        <xdr:cNvPr id="838" name="楕円 837">
          <a:extLst>
            <a:ext uri="{FF2B5EF4-FFF2-40B4-BE49-F238E27FC236}">
              <a16:creationId xmlns:a16="http://schemas.microsoft.com/office/drawing/2014/main" id="{B86760A1-DDDF-47D1-A3D5-9FA21B89BA42}"/>
            </a:ext>
          </a:extLst>
        </xdr:cNvPr>
        <xdr:cNvSpPr/>
      </xdr:nvSpPr>
      <xdr:spPr>
        <a:xfrm>
          <a:off x="2127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88900</xdr:rowOff>
    </xdr:from>
    <xdr:to>
      <xdr:col>116</xdr:col>
      <xdr:colOff>63500</xdr:colOff>
      <xdr:row>105</xdr:row>
      <xdr:rowOff>95250</xdr:rowOff>
    </xdr:to>
    <xdr:cxnSp macro="">
      <xdr:nvCxnSpPr>
        <xdr:cNvPr id="839" name="直線コネクタ 838">
          <a:extLst>
            <a:ext uri="{FF2B5EF4-FFF2-40B4-BE49-F238E27FC236}">
              <a16:creationId xmlns:a16="http://schemas.microsoft.com/office/drawing/2014/main" id="{6D713DF0-1051-43EC-A67A-F265F9450543}"/>
            </a:ext>
          </a:extLst>
        </xdr:cNvPr>
        <xdr:cNvCxnSpPr/>
      </xdr:nvCxnSpPr>
      <xdr:spPr>
        <a:xfrm flipV="1">
          <a:off x="21323300" y="180911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54611</xdr:rowOff>
    </xdr:from>
    <xdr:to>
      <xdr:col>107</xdr:col>
      <xdr:colOff>101600</xdr:colOff>
      <xdr:row>105</xdr:row>
      <xdr:rowOff>156211</xdr:rowOff>
    </xdr:to>
    <xdr:sp macro="" textlink="">
      <xdr:nvSpPr>
        <xdr:cNvPr id="840" name="楕円 839">
          <a:extLst>
            <a:ext uri="{FF2B5EF4-FFF2-40B4-BE49-F238E27FC236}">
              <a16:creationId xmlns:a16="http://schemas.microsoft.com/office/drawing/2014/main" id="{1D1A84FD-BB58-459E-B9B8-4F234AB2E94C}"/>
            </a:ext>
          </a:extLst>
        </xdr:cNvPr>
        <xdr:cNvSpPr/>
      </xdr:nvSpPr>
      <xdr:spPr>
        <a:xfrm>
          <a:off x="20383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95250</xdr:rowOff>
    </xdr:from>
    <xdr:to>
      <xdr:col>111</xdr:col>
      <xdr:colOff>177800</xdr:colOff>
      <xdr:row>105</xdr:row>
      <xdr:rowOff>105411</xdr:rowOff>
    </xdr:to>
    <xdr:cxnSp macro="">
      <xdr:nvCxnSpPr>
        <xdr:cNvPr id="841" name="直線コネクタ 840">
          <a:extLst>
            <a:ext uri="{FF2B5EF4-FFF2-40B4-BE49-F238E27FC236}">
              <a16:creationId xmlns:a16="http://schemas.microsoft.com/office/drawing/2014/main" id="{83310657-C80A-45D1-B3B1-0C93B8F3C94B}"/>
            </a:ext>
          </a:extLst>
        </xdr:cNvPr>
        <xdr:cNvCxnSpPr/>
      </xdr:nvCxnSpPr>
      <xdr:spPr>
        <a:xfrm flipV="1">
          <a:off x="20434300" y="180975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33020</xdr:rowOff>
    </xdr:from>
    <xdr:to>
      <xdr:col>102</xdr:col>
      <xdr:colOff>165100</xdr:colOff>
      <xdr:row>105</xdr:row>
      <xdr:rowOff>134620</xdr:rowOff>
    </xdr:to>
    <xdr:sp macro="" textlink="">
      <xdr:nvSpPr>
        <xdr:cNvPr id="842" name="楕円 841">
          <a:extLst>
            <a:ext uri="{FF2B5EF4-FFF2-40B4-BE49-F238E27FC236}">
              <a16:creationId xmlns:a16="http://schemas.microsoft.com/office/drawing/2014/main" id="{0E42913E-F21A-463C-A30B-0A43DBB94CC1}"/>
            </a:ext>
          </a:extLst>
        </xdr:cNvPr>
        <xdr:cNvSpPr/>
      </xdr:nvSpPr>
      <xdr:spPr>
        <a:xfrm>
          <a:off x="19494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83820</xdr:rowOff>
    </xdr:from>
    <xdr:to>
      <xdr:col>107</xdr:col>
      <xdr:colOff>50800</xdr:colOff>
      <xdr:row>105</xdr:row>
      <xdr:rowOff>105411</xdr:rowOff>
    </xdr:to>
    <xdr:cxnSp macro="">
      <xdr:nvCxnSpPr>
        <xdr:cNvPr id="843" name="直線コネクタ 842">
          <a:extLst>
            <a:ext uri="{FF2B5EF4-FFF2-40B4-BE49-F238E27FC236}">
              <a16:creationId xmlns:a16="http://schemas.microsoft.com/office/drawing/2014/main" id="{687CEEF3-3B0E-4D66-B1C9-A1AD3C3699C4}"/>
            </a:ext>
          </a:extLst>
        </xdr:cNvPr>
        <xdr:cNvCxnSpPr/>
      </xdr:nvCxnSpPr>
      <xdr:spPr>
        <a:xfrm>
          <a:off x="19545300" y="1808607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41911</xdr:rowOff>
    </xdr:from>
    <xdr:to>
      <xdr:col>98</xdr:col>
      <xdr:colOff>38100</xdr:colOff>
      <xdr:row>105</xdr:row>
      <xdr:rowOff>143511</xdr:rowOff>
    </xdr:to>
    <xdr:sp macro="" textlink="">
      <xdr:nvSpPr>
        <xdr:cNvPr id="844" name="楕円 843">
          <a:extLst>
            <a:ext uri="{FF2B5EF4-FFF2-40B4-BE49-F238E27FC236}">
              <a16:creationId xmlns:a16="http://schemas.microsoft.com/office/drawing/2014/main" id="{6D685043-3CE0-4C71-B883-32FB81122199}"/>
            </a:ext>
          </a:extLst>
        </xdr:cNvPr>
        <xdr:cNvSpPr/>
      </xdr:nvSpPr>
      <xdr:spPr>
        <a:xfrm>
          <a:off x="18605500" y="180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83820</xdr:rowOff>
    </xdr:from>
    <xdr:to>
      <xdr:col>102</xdr:col>
      <xdr:colOff>114300</xdr:colOff>
      <xdr:row>105</xdr:row>
      <xdr:rowOff>92711</xdr:rowOff>
    </xdr:to>
    <xdr:cxnSp macro="">
      <xdr:nvCxnSpPr>
        <xdr:cNvPr id="845" name="直線コネクタ 844">
          <a:extLst>
            <a:ext uri="{FF2B5EF4-FFF2-40B4-BE49-F238E27FC236}">
              <a16:creationId xmlns:a16="http://schemas.microsoft.com/office/drawing/2014/main" id="{BE28CF8C-DF83-481E-94B8-BA3AFEE5877C}"/>
            </a:ext>
          </a:extLst>
        </xdr:cNvPr>
        <xdr:cNvCxnSpPr/>
      </xdr:nvCxnSpPr>
      <xdr:spPr>
        <a:xfrm flipV="1">
          <a:off x="18656300" y="180860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846" name="n_1aveValue【公民館】&#10;一人当たり面積">
          <a:extLst>
            <a:ext uri="{FF2B5EF4-FFF2-40B4-BE49-F238E27FC236}">
              <a16:creationId xmlns:a16="http://schemas.microsoft.com/office/drawing/2014/main" id="{79C6B76C-983A-4CF4-B2C5-073261362DA4}"/>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847" name="n_2aveValue【公民館】&#10;一人当たり面積">
          <a:extLst>
            <a:ext uri="{FF2B5EF4-FFF2-40B4-BE49-F238E27FC236}">
              <a16:creationId xmlns:a16="http://schemas.microsoft.com/office/drawing/2014/main" id="{BDE85205-2C7D-42D7-AF2E-104C10769BAE}"/>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48" name="n_3aveValue【公民館】&#10;一人当たり面積">
          <a:extLst>
            <a:ext uri="{FF2B5EF4-FFF2-40B4-BE49-F238E27FC236}">
              <a16:creationId xmlns:a16="http://schemas.microsoft.com/office/drawing/2014/main" id="{2743D5B4-558C-421B-BA08-D3E3FD06FF87}"/>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849" name="n_4aveValue【公民館】&#10;一人当たり面積">
          <a:extLst>
            <a:ext uri="{FF2B5EF4-FFF2-40B4-BE49-F238E27FC236}">
              <a16:creationId xmlns:a16="http://schemas.microsoft.com/office/drawing/2014/main" id="{EA18B732-5B38-4B72-90D3-A6D9426FB75F}"/>
            </a:ext>
          </a:extLst>
        </xdr:cNvPr>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162577</xdr:rowOff>
    </xdr:from>
    <xdr:ext cx="469744" cy="259045"/>
    <xdr:sp macro="" textlink="">
      <xdr:nvSpPr>
        <xdr:cNvPr id="850" name="n_1mainValue【公民館】&#10;一人当たり面積">
          <a:extLst>
            <a:ext uri="{FF2B5EF4-FFF2-40B4-BE49-F238E27FC236}">
              <a16:creationId xmlns:a16="http://schemas.microsoft.com/office/drawing/2014/main" id="{E55E4BD9-BDE9-4E7F-9A7A-F5120D43E886}"/>
            </a:ext>
          </a:extLst>
        </xdr:cNvPr>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1288</xdr:rowOff>
    </xdr:from>
    <xdr:ext cx="469744" cy="259045"/>
    <xdr:sp macro="" textlink="">
      <xdr:nvSpPr>
        <xdr:cNvPr id="851" name="n_2mainValue【公民館】&#10;一人当たり面積">
          <a:extLst>
            <a:ext uri="{FF2B5EF4-FFF2-40B4-BE49-F238E27FC236}">
              <a16:creationId xmlns:a16="http://schemas.microsoft.com/office/drawing/2014/main" id="{273E597C-BDBB-4F9B-A415-77464BDDC525}"/>
            </a:ext>
          </a:extLst>
        </xdr:cNvPr>
        <xdr:cNvSpPr txBox="1"/>
      </xdr:nvSpPr>
      <xdr:spPr>
        <a:xfrm>
          <a:off x="20199427" y="1783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151147</xdr:rowOff>
    </xdr:from>
    <xdr:ext cx="469744" cy="259045"/>
    <xdr:sp macro="" textlink="">
      <xdr:nvSpPr>
        <xdr:cNvPr id="852" name="n_3mainValue【公民館】&#10;一人当たり面積">
          <a:extLst>
            <a:ext uri="{FF2B5EF4-FFF2-40B4-BE49-F238E27FC236}">
              <a16:creationId xmlns:a16="http://schemas.microsoft.com/office/drawing/2014/main" id="{11DD5957-3CD0-4BFE-ACAD-03A2AC77087F}"/>
            </a:ext>
          </a:extLst>
        </xdr:cNvPr>
        <xdr:cNvSpPr txBox="1"/>
      </xdr:nvSpPr>
      <xdr:spPr>
        <a:xfrm>
          <a:off x="19310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160038</xdr:rowOff>
    </xdr:from>
    <xdr:ext cx="469744" cy="259045"/>
    <xdr:sp macro="" textlink="">
      <xdr:nvSpPr>
        <xdr:cNvPr id="853" name="n_4mainValue【公民館】&#10;一人当たり面積">
          <a:extLst>
            <a:ext uri="{FF2B5EF4-FFF2-40B4-BE49-F238E27FC236}">
              <a16:creationId xmlns:a16="http://schemas.microsoft.com/office/drawing/2014/main" id="{FB3B41F3-E378-4DC1-A203-F270CD189BC1}"/>
            </a:ext>
          </a:extLst>
        </xdr:cNvPr>
        <xdr:cNvSpPr txBox="1"/>
      </xdr:nvSpPr>
      <xdr:spPr>
        <a:xfrm>
          <a:off x="1842142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448B5847-2A99-469F-8C3C-00805827D4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9516F9C8-21D6-48B9-A411-2055D7B0A62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227EAB8C-742D-4032-9D42-F9F587DA2AA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人口一人当たりに対する各種施設の延長や面積、有形固定資産（償却資産）額等の状況については、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除いていずれも類似団体平均を上回っており、これまでに実施した積極的なインフラ整備の影響によるものと考えられる。一方で、有形固定資産減価償却率においては、すべての項目で類似団体に比べ既存施設の老朽化が進んで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状況にある。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今後は、各施設がそれぞれ定める長寿命化計画等に基づいて計画的な更新、整備を図るとともに、学校施設や公営住宅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改修等による老朽化対策に取り組み、有形固定資産減価償却率の上昇の抑制に努めることとする。併せて、各種施設の老朽化の進行による維持管理費の増加が予想されることから、類似施設等の適切な規模への整理統合を進める必要があると考える。な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の一人当たり面積については、民間の保育園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等が充実しており町立幼稚園は１園の設置であることから極めて低い数値となっている。今後の施設の更新等にあたっては、ここ数年は園児数が毎年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名程度で推移していることなどから、幼稚園の存続を含めて判断する必要があると考える。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A8175B-A1C0-4D3D-8B73-10DAD8D6332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1E693B7-AA2F-468B-914C-65407D7AB2F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5DE899-A839-42A0-A162-0AF5C98E33D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5BFF05-D8D2-427C-B75E-2185C5AA23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A0B886-A1F8-4C33-9F4F-C95FB7ECC98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E6793E-EB0C-483B-8733-281BCFC286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E040B06-9B8C-4109-8277-A67D332378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C253A7-7929-4E30-B0EF-CC4DFF787CC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793510-C6D1-4F7A-ABA6-3D54AB7092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A809B8-5748-498C-95BB-8C70635CFF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11,591
11,464
540.45
13,784,672
12,286,708
470,119
6,256,477
11,410,131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4F361D-DD76-4D5C-B05D-73B5D586C86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637F1A-B990-4052-A062-99D54266796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DC25F5-5470-4D1A-AEBA-EB1E843A4DD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FDB89B-A1AA-4F2D-8A46-AF9E16B7B1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B2B0AA2-74D8-4C8D-8EF3-FDE2F6B5AC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82FD780-86C0-4729-AE8B-57D1F808203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7AD3D61-091F-4592-84FE-8F58E062020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ADA407-F36D-4622-960E-746A9E605B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51A877-CB38-4DB7-9A0E-02EAADB674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8B8A8D-2508-4398-8E01-ED35C0F9C4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EDD7831-2C1E-4C64-91AB-DA6BED095D1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C32B865-49BF-4646-A992-7134CA616CB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EE0D372-663C-4C3B-B470-7A80CBC98D4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251C094-1922-4DFF-8BC4-82C03DF7F9F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B67FE5-4891-411A-ABFD-1F23CF9D953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BCEC0E-AF53-4706-9B01-452FF2C44DA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A52CD0-AA1D-49EF-8175-7B2233068F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744D0A-2902-42E4-9CD0-78B7929B813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DAB571C-C4D6-4604-B936-E17EEA5C91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39F8330-3E5B-4C5F-9166-9FE4E21D64E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8C107FE-2E16-40FB-828C-94596DA823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14E02C-F0F7-4AC0-9C27-4923F54B4D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6E239A-CC91-4742-8DC0-E4F47473534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4F8094-3CA9-4407-82C4-EA0887DE49A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35FB8C-0C0F-4CA2-ADCD-AB029F664F3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8EE0A8-3E99-4C66-8DF6-9F46FAC0EA1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D199EE-19E1-4640-BDF5-B0C1DA45C45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7C4DC9-3192-4963-8A75-7BE6960FDF1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6ABCFAD-0247-4D9B-92F0-27948D7A810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85541A5-74C9-4B14-BD5E-F17FCFBEE2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5D765AA-143C-4D8E-8A28-61B469EA952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2C6F8ED-1C72-44DD-8CED-A9BFA790C70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4D12859-8B87-4A9C-A7A4-2F85F31DF35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3C2EC38-AC8A-4E19-AF10-FC6CDDAFAF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30B685A-EA78-43CC-A49C-A22622082AB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FF2CEC50-3867-40ED-A135-5E4BC82443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BF971DF-EFF9-404A-83D1-06115408F30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E299C47-C064-4F03-82B6-2BCC1423062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1E6BAA2-FCEA-4418-9D8C-CEAD9DCFFE4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40C4867-85DC-4595-853D-8215C12CB94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1841759-EAED-4F41-9DD1-6C8DF2708B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9577997-5F67-4BAC-911C-033AF225AF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45E1911-257C-4407-9D0B-A4FF871563E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6771EB8-4C7F-4E19-A73B-C6B56A0F4A5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ADF00E6-8324-4F1F-A3DA-BBF895840CF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FB6E155-3C66-446B-A1AD-B6005ED2C9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9367106-DF0D-4FB3-B5AD-75CF44CB00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7DAB235-4723-4370-9B73-E47B1E311FA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5CB70162-E0C4-40FF-9D9A-E6B01328C2A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2D743D6-5D0D-49B4-B56C-BD26009312E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74A8CDC0-B5E7-413D-9A01-964062ECAC9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77811A4-C1A9-4691-82D6-E05025E8A03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A2086367-D5D0-4F82-957A-3AFF00C8BAF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184D986-7290-4F70-98F4-980DBED17A6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38F7A31D-F111-42AE-8E7B-09AB18796BA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7A84322-47AE-46B9-9B3C-0F6B89061CC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5F320EF9-0D74-4011-B4C1-DB457BA23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16DAEA7-D019-42E2-AAC6-794E4F9555B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A4AA52D-D62D-4843-856A-1BA7F3993EE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97CE6608-C2B1-4E07-8D29-52C05B89A7A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9D83441-74E3-46BD-8172-20DD3EA1BC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5D7F23D-1AB3-44D9-BEFE-AE2256A97F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19C99A53-9C27-43A5-92FF-59BFA06FB838}"/>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66EFF5B-7A0A-41A7-BE35-34BF2D7D4B3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9876B901-BB92-455E-923F-08EB20712A4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B3ABBDCF-0708-4BD8-81DA-80C89C34421D}"/>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4F086A3A-E74F-408F-A82C-0C2A019A0AAF}"/>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1B03EB1-25AC-48BB-B0B8-A20D1F4AC9A5}"/>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2022832F-B242-48D6-ACBE-972F4D3C335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2A26261F-3C71-4AD3-BDBB-251D06615206}"/>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BA40B904-B1FB-45B2-B561-D22FD4F82E65}"/>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87C4DA22-71DF-4C58-98D1-2CC88378E6FD}"/>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ADAA1B40-D2CC-494B-87AF-286B8F3ACCA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5B376F1-94B1-4AF7-B40E-0FF00216E4F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83C50EA-C90F-4C18-A83E-850B5A6D90B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F75A7FD-E1AD-46C6-AC4B-8CD3960CE40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9BA73D4-178F-4435-883C-1036A8AB4FC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31D0F9A-667A-4046-9265-8CE0A6BE5C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47172</xdr:rowOff>
    </xdr:from>
    <xdr:to>
      <xdr:col>24</xdr:col>
      <xdr:colOff>114300</xdr:colOff>
      <xdr:row>62</xdr:row>
      <xdr:rowOff>148772</xdr:rowOff>
    </xdr:to>
    <xdr:sp macro="" textlink="">
      <xdr:nvSpPr>
        <xdr:cNvPr id="90" name="楕円 89">
          <a:extLst>
            <a:ext uri="{FF2B5EF4-FFF2-40B4-BE49-F238E27FC236}">
              <a16:creationId xmlns:a16="http://schemas.microsoft.com/office/drawing/2014/main" id="{5A67AEE8-1B1A-437D-89A9-E0D501962573}"/>
            </a:ext>
          </a:extLst>
        </xdr:cNvPr>
        <xdr:cNvSpPr/>
      </xdr:nvSpPr>
      <xdr:spPr>
        <a:xfrm>
          <a:off x="4584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25599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9863095-6EA6-4F4D-BBA7-EF271DE8E23C}"/>
            </a:ext>
          </a:extLst>
        </xdr:cNvPr>
        <xdr:cNvSpPr txBox="1"/>
      </xdr:nvSpPr>
      <xdr:spPr>
        <a:xfrm>
          <a:off x="4673600"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92" name="楕円 91">
          <a:extLst>
            <a:ext uri="{FF2B5EF4-FFF2-40B4-BE49-F238E27FC236}">
              <a16:creationId xmlns:a16="http://schemas.microsoft.com/office/drawing/2014/main" id="{91BE16BF-516C-42DA-BB98-C0C54DD84324}"/>
            </a:ext>
          </a:extLst>
        </xdr:cNvPr>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97972</xdr:rowOff>
    </xdr:to>
    <xdr:cxnSp macro="">
      <xdr:nvCxnSpPr>
        <xdr:cNvPr id="93" name="直線コネクタ 92">
          <a:extLst>
            <a:ext uri="{FF2B5EF4-FFF2-40B4-BE49-F238E27FC236}">
              <a16:creationId xmlns:a16="http://schemas.microsoft.com/office/drawing/2014/main" id="{005E5181-3B3C-4582-9F96-64E5C0C41287}"/>
            </a:ext>
          </a:extLst>
        </xdr:cNvPr>
        <xdr:cNvCxnSpPr/>
      </xdr:nvCxnSpPr>
      <xdr:spPr>
        <a:xfrm>
          <a:off x="3797300" y="1068705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138612</xdr:rowOff>
    </xdr:from>
    <xdr:to>
      <xdr:col>15</xdr:col>
      <xdr:colOff>101600</xdr:colOff>
      <xdr:row>62</xdr:row>
      <xdr:rowOff>68762</xdr:rowOff>
    </xdr:to>
    <xdr:sp macro="" textlink="">
      <xdr:nvSpPr>
        <xdr:cNvPr id="94" name="楕円 93">
          <a:extLst>
            <a:ext uri="{FF2B5EF4-FFF2-40B4-BE49-F238E27FC236}">
              <a16:creationId xmlns:a16="http://schemas.microsoft.com/office/drawing/2014/main" id="{1FE80F86-BFDF-4261-A98E-EB9E3749D17B}"/>
            </a:ext>
          </a:extLst>
        </xdr:cNvPr>
        <xdr:cNvSpPr/>
      </xdr:nvSpPr>
      <xdr:spPr>
        <a:xfrm>
          <a:off x="2857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17962</xdr:rowOff>
    </xdr:from>
    <xdr:to>
      <xdr:col>19</xdr:col>
      <xdr:colOff>177800</xdr:colOff>
      <xdr:row>62</xdr:row>
      <xdr:rowOff>57150</xdr:rowOff>
    </xdr:to>
    <xdr:cxnSp macro="">
      <xdr:nvCxnSpPr>
        <xdr:cNvPr id="95" name="直線コネクタ 94">
          <a:extLst>
            <a:ext uri="{FF2B5EF4-FFF2-40B4-BE49-F238E27FC236}">
              <a16:creationId xmlns:a16="http://schemas.microsoft.com/office/drawing/2014/main" id="{0ED9B682-8575-4291-86E7-EE8514AFB743}"/>
            </a:ext>
          </a:extLst>
        </xdr:cNvPr>
        <xdr:cNvCxnSpPr/>
      </xdr:nvCxnSpPr>
      <xdr:spPr>
        <a:xfrm>
          <a:off x="2908300" y="106478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96" name="楕円 95">
          <a:extLst>
            <a:ext uri="{FF2B5EF4-FFF2-40B4-BE49-F238E27FC236}">
              <a16:creationId xmlns:a16="http://schemas.microsoft.com/office/drawing/2014/main" id="{A936D023-96E3-4E43-8D49-5E0B8939A132}"/>
            </a:ext>
          </a:extLst>
        </xdr:cNvPr>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17962</xdr:rowOff>
    </xdr:to>
    <xdr:cxnSp macro="">
      <xdr:nvCxnSpPr>
        <xdr:cNvPr id="97" name="直線コネクタ 96">
          <a:extLst>
            <a:ext uri="{FF2B5EF4-FFF2-40B4-BE49-F238E27FC236}">
              <a16:creationId xmlns:a16="http://schemas.microsoft.com/office/drawing/2014/main" id="{2F472BDD-50A7-4BCC-92BD-92981B5119BC}"/>
            </a:ext>
          </a:extLst>
        </xdr:cNvPr>
        <xdr:cNvCxnSpPr/>
      </xdr:nvCxnSpPr>
      <xdr:spPr>
        <a:xfrm>
          <a:off x="2019300" y="1060704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56969</xdr:rowOff>
    </xdr:from>
    <xdr:to>
      <xdr:col>6</xdr:col>
      <xdr:colOff>38100</xdr:colOff>
      <xdr:row>61</xdr:row>
      <xdr:rowOff>158569</xdr:rowOff>
    </xdr:to>
    <xdr:sp macro="" textlink="">
      <xdr:nvSpPr>
        <xdr:cNvPr id="98" name="楕円 97">
          <a:extLst>
            <a:ext uri="{FF2B5EF4-FFF2-40B4-BE49-F238E27FC236}">
              <a16:creationId xmlns:a16="http://schemas.microsoft.com/office/drawing/2014/main" id="{659E2C3F-D939-4E48-A8F5-ED8C30A956E1}"/>
            </a:ext>
          </a:extLst>
        </xdr:cNvPr>
        <xdr:cNvSpPr/>
      </xdr:nvSpPr>
      <xdr:spPr>
        <a:xfrm>
          <a:off x="1079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107769</xdr:rowOff>
    </xdr:from>
    <xdr:to>
      <xdr:col>10</xdr:col>
      <xdr:colOff>114300</xdr:colOff>
      <xdr:row>61</xdr:row>
      <xdr:rowOff>148590</xdr:rowOff>
    </xdr:to>
    <xdr:cxnSp macro="">
      <xdr:nvCxnSpPr>
        <xdr:cNvPr id="99" name="直線コネクタ 98">
          <a:extLst>
            <a:ext uri="{FF2B5EF4-FFF2-40B4-BE49-F238E27FC236}">
              <a16:creationId xmlns:a16="http://schemas.microsoft.com/office/drawing/2014/main" id="{728A02F6-4D0B-4222-8676-F4A0F432DBE9}"/>
            </a:ext>
          </a:extLst>
        </xdr:cNvPr>
        <xdr:cNvCxnSpPr/>
      </xdr:nvCxnSpPr>
      <xdr:spPr>
        <a:xfrm>
          <a:off x="1130300" y="1056621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B3693AD0-D015-4B2D-9EEF-0CEDBE7E76E7}"/>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6841CE1C-8EF1-41BA-BBAA-585BF62F99AE}"/>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a:extLst>
            <a:ext uri="{FF2B5EF4-FFF2-40B4-BE49-F238E27FC236}">
              <a16:creationId xmlns:a16="http://schemas.microsoft.com/office/drawing/2014/main" id="{901C711B-92B9-45B4-BFF1-410A1F7198F6}"/>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a:extLst>
            <a:ext uri="{FF2B5EF4-FFF2-40B4-BE49-F238E27FC236}">
              <a16:creationId xmlns:a16="http://schemas.microsoft.com/office/drawing/2014/main" id="{F3B553D4-7600-43AF-9810-45AD35C264FD}"/>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104" name="n_1mainValue【体育館・プール】&#10;有形固定資産減価償却率">
          <a:extLst>
            <a:ext uri="{FF2B5EF4-FFF2-40B4-BE49-F238E27FC236}">
              <a16:creationId xmlns:a16="http://schemas.microsoft.com/office/drawing/2014/main" id="{DAA8A6D9-6CCE-4D33-858A-A798A8BA2C20}"/>
            </a:ext>
          </a:extLst>
        </xdr:cNvPr>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59889</xdr:rowOff>
    </xdr:from>
    <xdr:ext cx="405111" cy="259045"/>
    <xdr:sp macro="" textlink="">
      <xdr:nvSpPr>
        <xdr:cNvPr id="105" name="n_2mainValue【体育館・プール】&#10;有形固定資産減価償却率">
          <a:extLst>
            <a:ext uri="{FF2B5EF4-FFF2-40B4-BE49-F238E27FC236}">
              <a16:creationId xmlns:a16="http://schemas.microsoft.com/office/drawing/2014/main" id="{E94C0B8C-5439-4FB6-BC48-96DFAB564746}"/>
            </a:ext>
          </a:extLst>
        </xdr:cNvPr>
        <xdr:cNvSpPr txBox="1"/>
      </xdr:nvSpPr>
      <xdr:spPr>
        <a:xfrm>
          <a:off x="2705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106" name="n_3mainValue【体育館・プール】&#10;有形固定資産減価償却率">
          <a:extLst>
            <a:ext uri="{FF2B5EF4-FFF2-40B4-BE49-F238E27FC236}">
              <a16:creationId xmlns:a16="http://schemas.microsoft.com/office/drawing/2014/main" id="{A4F14DA4-4AB1-4A8F-ABF0-12604CFC572C}"/>
            </a:ext>
          </a:extLst>
        </xdr:cNvPr>
        <xdr:cNvSpPr txBox="1"/>
      </xdr:nvSpPr>
      <xdr:spPr>
        <a:xfrm>
          <a:off x="1816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149696</xdr:rowOff>
    </xdr:from>
    <xdr:ext cx="405111" cy="259045"/>
    <xdr:sp macro="" textlink="">
      <xdr:nvSpPr>
        <xdr:cNvPr id="107" name="n_4mainValue【体育館・プール】&#10;有形固定資産減価償却率">
          <a:extLst>
            <a:ext uri="{FF2B5EF4-FFF2-40B4-BE49-F238E27FC236}">
              <a16:creationId xmlns:a16="http://schemas.microsoft.com/office/drawing/2014/main" id="{FB74F6E1-E224-4B3E-9CB4-F5B027C6C9E4}"/>
            </a:ext>
          </a:extLst>
        </xdr:cNvPr>
        <xdr:cNvSpPr txBox="1"/>
      </xdr:nvSpPr>
      <xdr:spPr>
        <a:xfrm>
          <a:off x="927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EEAE645-BABF-45EC-BB92-B7DFD7148B7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14091753-D48E-493B-B279-D89D12E5222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3E8EE334-C93A-425B-8352-DC5F263887E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A23E5672-7C0D-4D4C-AE6A-C80428C6DE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2B2E35B0-3AD2-428A-B8B0-7BF06EDB00F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AAEA3ED6-E49C-4D21-B380-92A0C874FF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2D6AD500-A707-475C-AA34-DC8846F0AE2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CF2733C5-FA65-4634-A5A2-34248C57747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3FC3A484-D8B9-4C2C-9881-911B62CB7D6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C8767B6A-EFD3-45E5-AC92-4A36B9F238D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B86B3CF2-9008-4FD7-ACB0-9EE3AA6ABDC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159C92F8-BF28-4580-ABE6-A82ADCEC034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B7A4BD9F-132A-4997-9691-792E2DDE029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61BFA5C0-5DF7-4C16-85A7-2A8FB29D147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ECF89B3A-AF2B-48E3-A72B-F791FD0BA4F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40E493D-1459-4EF9-AC6E-CDCFA14A13E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2F9501F9-6984-4627-8147-6F864EA068B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6C58C371-FF63-4B68-B69F-304293E24EF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35ED7169-3E18-4C1D-B006-C74D038DA9D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26F1B4B0-1B4E-4AB4-9AFA-3667C6F2C2E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14BAEDA5-0EE9-475A-88EC-CA9FFF171A5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164983B8-524D-49D5-8D7A-FC5BB0E32BF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B018132-2108-4DFD-B5C7-8C5DC19F3A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E836E76C-1E08-4188-BEFF-1B566061F9C2}"/>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09B68B17-80E0-4E2C-A8D5-7D97B86A40AE}"/>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EC8596E1-690E-41CD-BDAF-5304EA0A6AE3}"/>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1C46287B-AE3B-49CB-80DA-0795748512BD}"/>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7306D767-153E-4DD6-8ECF-D3936F815DDE}"/>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07C09ACD-86AF-4CA5-BC28-30A36D6E5A43}"/>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2E562A81-145C-4587-AB1B-BE97F4A0D7C6}"/>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51F44F96-54CD-41E5-A3DF-B772D8EF7867}"/>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4C9FE744-9FE7-4909-8222-CCB6E2E7702A}"/>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D8EB66E0-B715-4920-96DA-6417C0013B2A}"/>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141" name="フローチャート: 判断 140">
          <a:extLst>
            <a:ext uri="{FF2B5EF4-FFF2-40B4-BE49-F238E27FC236}">
              <a16:creationId xmlns:a16="http://schemas.microsoft.com/office/drawing/2014/main" id="{447BB08A-F128-4BAD-A683-0E657A26DDF3}"/>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031AF2C-10F9-41EF-A242-D9522BD39F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CDF14F8-64F5-4669-BD98-87FE0655A0F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2C92F79-CE55-441A-BEA4-721D503A88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9DF4F98-8655-4005-8752-82C60E2D1E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5F2E479-7FDA-4230-836B-635617C7720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156210</xdr:rowOff>
    </xdr:from>
    <xdr:to>
      <xdr:col>55</xdr:col>
      <xdr:colOff>50800</xdr:colOff>
      <xdr:row>62</xdr:row>
      <xdr:rowOff>86360</xdr:rowOff>
    </xdr:to>
    <xdr:sp macro="" textlink="">
      <xdr:nvSpPr>
        <xdr:cNvPr id="147" name="楕円 146">
          <a:extLst>
            <a:ext uri="{FF2B5EF4-FFF2-40B4-BE49-F238E27FC236}">
              <a16:creationId xmlns:a16="http://schemas.microsoft.com/office/drawing/2014/main" id="{AB3B1C1C-7870-4D30-80E4-16E181E8E99A}"/>
            </a:ext>
          </a:extLst>
        </xdr:cNvPr>
        <xdr:cNvSpPr/>
      </xdr:nvSpPr>
      <xdr:spPr>
        <a:xfrm>
          <a:off x="10426700" y="106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134637</xdr:rowOff>
    </xdr:from>
    <xdr:ext cx="469744" cy="259045"/>
    <xdr:sp macro="" textlink="">
      <xdr:nvSpPr>
        <xdr:cNvPr id="148" name="【体育館・プール】&#10;一人当たり面積該当値テキスト">
          <a:extLst>
            <a:ext uri="{FF2B5EF4-FFF2-40B4-BE49-F238E27FC236}">
              <a16:creationId xmlns:a16="http://schemas.microsoft.com/office/drawing/2014/main" id="{68F2093B-6D60-4AFB-896A-213B275A4145}"/>
            </a:ext>
          </a:extLst>
        </xdr:cNvPr>
        <xdr:cNvSpPr txBox="1"/>
      </xdr:nvSpPr>
      <xdr:spPr>
        <a:xfrm>
          <a:off x="10515600" y="1059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161290</xdr:rowOff>
    </xdr:from>
    <xdr:to>
      <xdr:col>50</xdr:col>
      <xdr:colOff>165100</xdr:colOff>
      <xdr:row>62</xdr:row>
      <xdr:rowOff>91440</xdr:rowOff>
    </xdr:to>
    <xdr:sp macro="" textlink="">
      <xdr:nvSpPr>
        <xdr:cNvPr id="149" name="楕円 148">
          <a:extLst>
            <a:ext uri="{FF2B5EF4-FFF2-40B4-BE49-F238E27FC236}">
              <a16:creationId xmlns:a16="http://schemas.microsoft.com/office/drawing/2014/main" id="{19F1504D-E8D5-4FB7-BCDC-AEA0B6276376}"/>
            </a:ext>
          </a:extLst>
        </xdr:cNvPr>
        <xdr:cNvSpPr/>
      </xdr:nvSpPr>
      <xdr:spPr>
        <a:xfrm>
          <a:off x="95885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35560</xdr:rowOff>
    </xdr:from>
    <xdr:to>
      <xdr:col>55</xdr:col>
      <xdr:colOff>0</xdr:colOff>
      <xdr:row>62</xdr:row>
      <xdr:rowOff>40640</xdr:rowOff>
    </xdr:to>
    <xdr:cxnSp macro="">
      <xdr:nvCxnSpPr>
        <xdr:cNvPr id="150" name="直線コネクタ 149">
          <a:extLst>
            <a:ext uri="{FF2B5EF4-FFF2-40B4-BE49-F238E27FC236}">
              <a16:creationId xmlns:a16="http://schemas.microsoft.com/office/drawing/2014/main" id="{72A12E85-CC6D-4126-A432-E85659014747}"/>
            </a:ext>
          </a:extLst>
        </xdr:cNvPr>
        <xdr:cNvCxnSpPr/>
      </xdr:nvCxnSpPr>
      <xdr:spPr>
        <a:xfrm flipV="1">
          <a:off x="9639300" y="1066546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167640</xdr:rowOff>
    </xdr:from>
    <xdr:to>
      <xdr:col>46</xdr:col>
      <xdr:colOff>38100</xdr:colOff>
      <xdr:row>62</xdr:row>
      <xdr:rowOff>97790</xdr:rowOff>
    </xdr:to>
    <xdr:sp macro="" textlink="">
      <xdr:nvSpPr>
        <xdr:cNvPr id="151" name="楕円 150">
          <a:extLst>
            <a:ext uri="{FF2B5EF4-FFF2-40B4-BE49-F238E27FC236}">
              <a16:creationId xmlns:a16="http://schemas.microsoft.com/office/drawing/2014/main" id="{FC33BCF9-9EBF-47C1-8040-4799C86C7DD8}"/>
            </a:ext>
          </a:extLst>
        </xdr:cNvPr>
        <xdr:cNvSpPr/>
      </xdr:nvSpPr>
      <xdr:spPr>
        <a:xfrm>
          <a:off x="8699500" y="106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40640</xdr:rowOff>
    </xdr:from>
    <xdr:to>
      <xdr:col>50</xdr:col>
      <xdr:colOff>114300</xdr:colOff>
      <xdr:row>62</xdr:row>
      <xdr:rowOff>46990</xdr:rowOff>
    </xdr:to>
    <xdr:cxnSp macro="">
      <xdr:nvCxnSpPr>
        <xdr:cNvPr id="152" name="直線コネクタ 151">
          <a:extLst>
            <a:ext uri="{FF2B5EF4-FFF2-40B4-BE49-F238E27FC236}">
              <a16:creationId xmlns:a16="http://schemas.microsoft.com/office/drawing/2014/main" id="{CAB6318C-2BDE-4C91-AB6A-9208B56899FE}"/>
            </a:ext>
          </a:extLst>
        </xdr:cNvPr>
        <xdr:cNvCxnSpPr/>
      </xdr:nvCxnSpPr>
      <xdr:spPr>
        <a:xfrm flipV="1">
          <a:off x="8750300" y="106705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2540</xdr:rowOff>
    </xdr:from>
    <xdr:to>
      <xdr:col>41</xdr:col>
      <xdr:colOff>101600</xdr:colOff>
      <xdr:row>62</xdr:row>
      <xdr:rowOff>104140</xdr:rowOff>
    </xdr:to>
    <xdr:sp macro="" textlink="">
      <xdr:nvSpPr>
        <xdr:cNvPr id="153" name="楕円 152">
          <a:extLst>
            <a:ext uri="{FF2B5EF4-FFF2-40B4-BE49-F238E27FC236}">
              <a16:creationId xmlns:a16="http://schemas.microsoft.com/office/drawing/2014/main" id="{9FBFD19E-CD66-445D-B54D-F63D32B0CF6F}"/>
            </a:ext>
          </a:extLst>
        </xdr:cNvPr>
        <xdr:cNvSpPr/>
      </xdr:nvSpPr>
      <xdr:spPr>
        <a:xfrm>
          <a:off x="7810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46990</xdr:rowOff>
    </xdr:from>
    <xdr:to>
      <xdr:col>45</xdr:col>
      <xdr:colOff>177800</xdr:colOff>
      <xdr:row>62</xdr:row>
      <xdr:rowOff>53340</xdr:rowOff>
    </xdr:to>
    <xdr:cxnSp macro="">
      <xdr:nvCxnSpPr>
        <xdr:cNvPr id="154" name="直線コネクタ 153">
          <a:extLst>
            <a:ext uri="{FF2B5EF4-FFF2-40B4-BE49-F238E27FC236}">
              <a16:creationId xmlns:a16="http://schemas.microsoft.com/office/drawing/2014/main" id="{CF6E86B9-1E53-4F47-8029-795325872363}"/>
            </a:ext>
          </a:extLst>
        </xdr:cNvPr>
        <xdr:cNvCxnSpPr/>
      </xdr:nvCxnSpPr>
      <xdr:spPr>
        <a:xfrm flipV="1">
          <a:off x="7861300" y="106768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7620</xdr:rowOff>
    </xdr:from>
    <xdr:to>
      <xdr:col>36</xdr:col>
      <xdr:colOff>165100</xdr:colOff>
      <xdr:row>62</xdr:row>
      <xdr:rowOff>109220</xdr:rowOff>
    </xdr:to>
    <xdr:sp macro="" textlink="">
      <xdr:nvSpPr>
        <xdr:cNvPr id="155" name="楕円 154">
          <a:extLst>
            <a:ext uri="{FF2B5EF4-FFF2-40B4-BE49-F238E27FC236}">
              <a16:creationId xmlns:a16="http://schemas.microsoft.com/office/drawing/2014/main" id="{6936D65E-B39A-4463-862B-06117AFE9F79}"/>
            </a:ext>
          </a:extLst>
        </xdr:cNvPr>
        <xdr:cNvSpPr/>
      </xdr:nvSpPr>
      <xdr:spPr>
        <a:xfrm>
          <a:off x="69215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53340</xdr:rowOff>
    </xdr:from>
    <xdr:to>
      <xdr:col>41</xdr:col>
      <xdr:colOff>50800</xdr:colOff>
      <xdr:row>62</xdr:row>
      <xdr:rowOff>58420</xdr:rowOff>
    </xdr:to>
    <xdr:cxnSp macro="">
      <xdr:nvCxnSpPr>
        <xdr:cNvPr id="156" name="直線コネクタ 155">
          <a:extLst>
            <a:ext uri="{FF2B5EF4-FFF2-40B4-BE49-F238E27FC236}">
              <a16:creationId xmlns:a16="http://schemas.microsoft.com/office/drawing/2014/main" id="{37D120E9-0E33-464E-BC73-15D9F9589C67}"/>
            </a:ext>
          </a:extLst>
        </xdr:cNvPr>
        <xdr:cNvCxnSpPr/>
      </xdr:nvCxnSpPr>
      <xdr:spPr>
        <a:xfrm flipV="1">
          <a:off x="6972300" y="106832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4E794670-10EE-4387-93D6-CD2D470DCF40}"/>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09937123-A29E-456A-9CAC-CE3D8AA65016}"/>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a:extLst>
            <a:ext uri="{FF2B5EF4-FFF2-40B4-BE49-F238E27FC236}">
              <a16:creationId xmlns:a16="http://schemas.microsoft.com/office/drawing/2014/main" id="{20FA6EAF-11A5-4E2C-9C9E-96B60CE3F62A}"/>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160" name="n_4aveValue【体育館・プール】&#10;一人当たり面積">
          <a:extLst>
            <a:ext uri="{FF2B5EF4-FFF2-40B4-BE49-F238E27FC236}">
              <a16:creationId xmlns:a16="http://schemas.microsoft.com/office/drawing/2014/main" id="{51C0402B-70D4-40BD-A8BD-49BFD9DC8AEF}"/>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82567</xdr:rowOff>
    </xdr:from>
    <xdr:ext cx="469744" cy="259045"/>
    <xdr:sp macro="" textlink="">
      <xdr:nvSpPr>
        <xdr:cNvPr id="161" name="n_1mainValue【体育館・プール】&#10;一人当たり面積">
          <a:extLst>
            <a:ext uri="{FF2B5EF4-FFF2-40B4-BE49-F238E27FC236}">
              <a16:creationId xmlns:a16="http://schemas.microsoft.com/office/drawing/2014/main" id="{83EDCBBD-A5A2-4616-95FD-E34A25470176}"/>
            </a:ext>
          </a:extLst>
        </xdr:cNvPr>
        <xdr:cNvSpPr txBox="1"/>
      </xdr:nvSpPr>
      <xdr:spPr>
        <a:xfrm>
          <a:off x="9391727" y="1071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88917</xdr:rowOff>
    </xdr:from>
    <xdr:ext cx="469744" cy="259045"/>
    <xdr:sp macro="" textlink="">
      <xdr:nvSpPr>
        <xdr:cNvPr id="162" name="n_2mainValue【体育館・プール】&#10;一人当たり面積">
          <a:extLst>
            <a:ext uri="{FF2B5EF4-FFF2-40B4-BE49-F238E27FC236}">
              <a16:creationId xmlns:a16="http://schemas.microsoft.com/office/drawing/2014/main" id="{0F1D5591-46CD-4407-BE97-C84015539596}"/>
            </a:ext>
          </a:extLst>
        </xdr:cNvPr>
        <xdr:cNvSpPr txBox="1"/>
      </xdr:nvSpPr>
      <xdr:spPr>
        <a:xfrm>
          <a:off x="8515427" y="1071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95267</xdr:rowOff>
    </xdr:from>
    <xdr:ext cx="469744" cy="259045"/>
    <xdr:sp macro="" textlink="">
      <xdr:nvSpPr>
        <xdr:cNvPr id="163" name="n_3mainValue【体育館・プール】&#10;一人当たり面積">
          <a:extLst>
            <a:ext uri="{FF2B5EF4-FFF2-40B4-BE49-F238E27FC236}">
              <a16:creationId xmlns:a16="http://schemas.microsoft.com/office/drawing/2014/main" id="{3C9272B4-E8D8-4F3E-989C-90FF3ABC8A68}"/>
            </a:ext>
          </a:extLst>
        </xdr:cNvPr>
        <xdr:cNvSpPr txBox="1"/>
      </xdr:nvSpPr>
      <xdr:spPr>
        <a:xfrm>
          <a:off x="7626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100347</xdr:rowOff>
    </xdr:from>
    <xdr:ext cx="469744" cy="259045"/>
    <xdr:sp macro="" textlink="">
      <xdr:nvSpPr>
        <xdr:cNvPr id="164" name="n_4mainValue【体育館・プール】&#10;一人当たり面積">
          <a:extLst>
            <a:ext uri="{FF2B5EF4-FFF2-40B4-BE49-F238E27FC236}">
              <a16:creationId xmlns:a16="http://schemas.microsoft.com/office/drawing/2014/main" id="{3E32451D-6EDF-4C49-987C-53921EEA529F}"/>
            </a:ext>
          </a:extLst>
        </xdr:cNvPr>
        <xdr:cNvSpPr txBox="1"/>
      </xdr:nvSpPr>
      <xdr:spPr>
        <a:xfrm>
          <a:off x="6737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A48A489F-7164-4A64-9350-7BF1D653AD1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43A3925B-AB9E-4EDA-9D38-027DE5A3AB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AFA9C47-6F3E-488A-A31E-11D8C436933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61044C90-DBAC-40E5-B63E-443695E3220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705F0269-9A57-4AE2-B94C-304E1860AF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CCDEAF53-D48C-4110-8D08-F7FFB4556E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89338B7A-86DF-405C-BAC1-E4168E11003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28230AE4-B33D-44CD-BCA3-89B7D2122D3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118D570F-1E8E-4A75-B695-C30BB1F3149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A9D0CC4D-0A9F-4491-8435-082F10E73D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FCBB643D-9B35-4E7F-99D9-6EEF68FFAE2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64DB7633-AE97-4D1E-AB6F-30F662AE1E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7945E9FC-0FFA-45A7-8009-E9FFCF9A45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F45D1C0E-8B6A-45D4-9449-09D7DB2D4B0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5338DB28-BBDD-4610-AF01-CE906CB957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0F6CB0E4-D4A3-4195-B193-A676730AD06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5DD667E0-10BA-4ACA-9022-5099307764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9693074A-0B7C-4AA7-9D34-EE8E754B24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1E53D59-16E0-41EC-AC66-05C9175217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FD76055F-51BB-4480-BFF1-EC57225C67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E9C1D309-74D3-40DC-A3D7-6ADD69B54B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AFCE9449-01EA-4A38-B735-7EDCFBC8CCB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E7814BF6-CD0D-46BA-B762-1B1B805224D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D9506466-41FF-44FE-A169-D29AA97ED88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2DE52F77-8A2E-40EC-BB67-EDB760D39F4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0DEF5325-0FA8-4279-B7D6-F7147597BA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9B000344-8108-4858-BDCF-0BD124340BE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a:extLst>
            <a:ext uri="{FF2B5EF4-FFF2-40B4-BE49-F238E27FC236}">
              <a16:creationId xmlns:a16="http://schemas.microsoft.com/office/drawing/2014/main" id="{1CAF492C-68EB-4CA1-9F59-B1C572958F9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a:extLst>
            <a:ext uri="{FF2B5EF4-FFF2-40B4-BE49-F238E27FC236}">
              <a16:creationId xmlns:a16="http://schemas.microsoft.com/office/drawing/2014/main" id="{D058279E-760F-45EF-A907-15A9518BF91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a:extLst>
            <a:ext uri="{FF2B5EF4-FFF2-40B4-BE49-F238E27FC236}">
              <a16:creationId xmlns:a16="http://schemas.microsoft.com/office/drawing/2014/main" id="{212A811B-0327-4467-AF49-210D44F5908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a:extLst>
            <a:ext uri="{FF2B5EF4-FFF2-40B4-BE49-F238E27FC236}">
              <a16:creationId xmlns:a16="http://schemas.microsoft.com/office/drawing/2014/main" id="{AFF055F6-9BDA-4B37-8CCD-49A4B082F9D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a:extLst>
            <a:ext uri="{FF2B5EF4-FFF2-40B4-BE49-F238E27FC236}">
              <a16:creationId xmlns:a16="http://schemas.microsoft.com/office/drawing/2014/main" id="{26AA3A01-1096-4447-9DEE-8ACF7BE73B4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a:extLst>
            <a:ext uri="{FF2B5EF4-FFF2-40B4-BE49-F238E27FC236}">
              <a16:creationId xmlns:a16="http://schemas.microsoft.com/office/drawing/2014/main" id="{75B84999-CB22-4488-BD1F-4E001A08CA8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a:extLst>
            <a:ext uri="{FF2B5EF4-FFF2-40B4-BE49-F238E27FC236}">
              <a16:creationId xmlns:a16="http://schemas.microsoft.com/office/drawing/2014/main" id="{575127A6-7C09-4172-9E97-A198B8187DE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a:extLst>
            <a:ext uri="{FF2B5EF4-FFF2-40B4-BE49-F238E27FC236}">
              <a16:creationId xmlns:a16="http://schemas.microsoft.com/office/drawing/2014/main" id="{38FC06A0-0771-40F8-9F89-BAEF970C2C5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a:extLst>
            <a:ext uri="{FF2B5EF4-FFF2-40B4-BE49-F238E27FC236}">
              <a16:creationId xmlns:a16="http://schemas.microsoft.com/office/drawing/2014/main" id="{6CA936E4-2F12-4274-9B0B-7FFBB41FC36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a:extLst>
            <a:ext uri="{FF2B5EF4-FFF2-40B4-BE49-F238E27FC236}">
              <a16:creationId xmlns:a16="http://schemas.microsoft.com/office/drawing/2014/main" id="{C0175E07-0429-451E-9FC8-7A635CCA880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a:extLst>
            <a:ext uri="{FF2B5EF4-FFF2-40B4-BE49-F238E27FC236}">
              <a16:creationId xmlns:a16="http://schemas.microsoft.com/office/drawing/2014/main" id="{4D232D56-0517-4C07-BA85-4E6FDCCBB85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a:extLst>
            <a:ext uri="{FF2B5EF4-FFF2-40B4-BE49-F238E27FC236}">
              <a16:creationId xmlns:a16="http://schemas.microsoft.com/office/drawing/2014/main" id="{9D059656-2BD1-4B71-9C69-9F67EBA2DA4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B81663A6-D27C-4E2B-8A2A-8AA77C61C1C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C48EF505-437D-49F1-A58F-BA786292E26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206" name="直線コネクタ 205">
          <a:extLst>
            <a:ext uri="{FF2B5EF4-FFF2-40B4-BE49-F238E27FC236}">
              <a16:creationId xmlns:a16="http://schemas.microsoft.com/office/drawing/2014/main" id="{4C24B2C9-BB3F-49FF-B2F6-0E2DA364651F}"/>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207" name="【市民会館】&#10;有形固定資産減価償却率最小値テキスト">
          <a:extLst>
            <a:ext uri="{FF2B5EF4-FFF2-40B4-BE49-F238E27FC236}">
              <a16:creationId xmlns:a16="http://schemas.microsoft.com/office/drawing/2014/main" id="{689C9109-AA69-47EB-BB24-2D243CDAB991}"/>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08" name="直線コネクタ 207">
          <a:extLst>
            <a:ext uri="{FF2B5EF4-FFF2-40B4-BE49-F238E27FC236}">
              <a16:creationId xmlns:a16="http://schemas.microsoft.com/office/drawing/2014/main" id="{CA93F0E6-AD7A-4393-87FC-E583D14B41FE}"/>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209" name="【市民会館】&#10;有形固定資産減価償却率最大値テキスト">
          <a:extLst>
            <a:ext uri="{FF2B5EF4-FFF2-40B4-BE49-F238E27FC236}">
              <a16:creationId xmlns:a16="http://schemas.microsoft.com/office/drawing/2014/main" id="{381C7046-211F-4DE5-BFBD-6C41396CBE98}"/>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210" name="直線コネクタ 209">
          <a:extLst>
            <a:ext uri="{FF2B5EF4-FFF2-40B4-BE49-F238E27FC236}">
              <a16:creationId xmlns:a16="http://schemas.microsoft.com/office/drawing/2014/main" id="{A6CAE8E1-E03D-40E4-A941-EA9E69578199}"/>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1B42D630-C3F5-4A3C-8CC6-1530E82D9AB8}"/>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212" name="フローチャート: 判断 211">
          <a:extLst>
            <a:ext uri="{FF2B5EF4-FFF2-40B4-BE49-F238E27FC236}">
              <a16:creationId xmlns:a16="http://schemas.microsoft.com/office/drawing/2014/main" id="{A1021114-1D86-4083-AE4F-3ABB965BD250}"/>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213" name="フローチャート: 判断 212">
          <a:extLst>
            <a:ext uri="{FF2B5EF4-FFF2-40B4-BE49-F238E27FC236}">
              <a16:creationId xmlns:a16="http://schemas.microsoft.com/office/drawing/2014/main" id="{52EF1600-CB00-4197-8C52-F4454CBA8C43}"/>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214" name="フローチャート: 判断 213">
          <a:extLst>
            <a:ext uri="{FF2B5EF4-FFF2-40B4-BE49-F238E27FC236}">
              <a16:creationId xmlns:a16="http://schemas.microsoft.com/office/drawing/2014/main" id="{0620B22C-DFA0-4F41-A843-8158159F8C13}"/>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215" name="フローチャート: 判断 214">
          <a:extLst>
            <a:ext uri="{FF2B5EF4-FFF2-40B4-BE49-F238E27FC236}">
              <a16:creationId xmlns:a16="http://schemas.microsoft.com/office/drawing/2014/main" id="{B26654AF-73D5-42D6-AE6D-BC268AF11B94}"/>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216" name="フローチャート: 判断 215">
          <a:extLst>
            <a:ext uri="{FF2B5EF4-FFF2-40B4-BE49-F238E27FC236}">
              <a16:creationId xmlns:a16="http://schemas.microsoft.com/office/drawing/2014/main" id="{CABB4A96-161E-4092-87AC-5343473979E9}"/>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10367AD1-CB8B-4055-A2D9-5707D7A6055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5994C278-8834-4016-9D4F-3FED9940AB6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B10BF4A9-4B1D-4527-AF19-844EBE89779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D88AE173-A884-4303-B3C6-4439909141F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AD193C1E-D4B9-4B64-80A0-6D1F0F395F3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131536</xdr:rowOff>
    </xdr:from>
    <xdr:to>
      <xdr:col>24</xdr:col>
      <xdr:colOff>114300</xdr:colOff>
      <xdr:row>108</xdr:row>
      <xdr:rowOff>61686</xdr:rowOff>
    </xdr:to>
    <xdr:sp macro="" textlink="">
      <xdr:nvSpPr>
        <xdr:cNvPr id="222" name="楕円 221">
          <a:extLst>
            <a:ext uri="{FF2B5EF4-FFF2-40B4-BE49-F238E27FC236}">
              <a16:creationId xmlns:a16="http://schemas.microsoft.com/office/drawing/2014/main" id="{8A221110-0985-479A-B9CC-AE1929F41E56}"/>
            </a:ext>
          </a:extLst>
        </xdr:cNvPr>
        <xdr:cNvSpPr/>
      </xdr:nvSpPr>
      <xdr:spPr>
        <a:xfrm>
          <a:off x="4584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109963</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A0BF42C2-07A8-4876-AE84-6478A5909138}"/>
            </a:ext>
          </a:extLst>
        </xdr:cNvPr>
        <xdr:cNvSpPr txBox="1"/>
      </xdr:nvSpPr>
      <xdr:spPr>
        <a:xfrm>
          <a:off x="4673600"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116839</xdr:rowOff>
    </xdr:from>
    <xdr:to>
      <xdr:col>20</xdr:col>
      <xdr:colOff>38100</xdr:colOff>
      <xdr:row>108</xdr:row>
      <xdr:rowOff>46989</xdr:rowOff>
    </xdr:to>
    <xdr:sp macro="" textlink="">
      <xdr:nvSpPr>
        <xdr:cNvPr id="224" name="楕円 223">
          <a:extLst>
            <a:ext uri="{FF2B5EF4-FFF2-40B4-BE49-F238E27FC236}">
              <a16:creationId xmlns:a16="http://schemas.microsoft.com/office/drawing/2014/main" id="{8EF66E73-4704-4A29-8A45-55BDCDCFD60C}"/>
            </a:ext>
          </a:extLst>
        </xdr:cNvPr>
        <xdr:cNvSpPr/>
      </xdr:nvSpPr>
      <xdr:spPr>
        <a:xfrm>
          <a:off x="3746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167639</xdr:rowOff>
    </xdr:from>
    <xdr:to>
      <xdr:col>24</xdr:col>
      <xdr:colOff>63500</xdr:colOff>
      <xdr:row>108</xdr:row>
      <xdr:rowOff>10886</xdr:rowOff>
    </xdr:to>
    <xdr:cxnSp macro="">
      <xdr:nvCxnSpPr>
        <xdr:cNvPr id="225" name="直線コネクタ 224">
          <a:extLst>
            <a:ext uri="{FF2B5EF4-FFF2-40B4-BE49-F238E27FC236}">
              <a16:creationId xmlns:a16="http://schemas.microsoft.com/office/drawing/2014/main" id="{4311109D-7388-4D5A-BF2A-5F2EEC1C923C}"/>
            </a:ext>
          </a:extLst>
        </xdr:cNvPr>
        <xdr:cNvCxnSpPr/>
      </xdr:nvCxnSpPr>
      <xdr:spPr>
        <a:xfrm>
          <a:off x="3797300" y="18512789"/>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95613</xdr:rowOff>
    </xdr:from>
    <xdr:to>
      <xdr:col>15</xdr:col>
      <xdr:colOff>101600</xdr:colOff>
      <xdr:row>108</xdr:row>
      <xdr:rowOff>25763</xdr:rowOff>
    </xdr:to>
    <xdr:sp macro="" textlink="">
      <xdr:nvSpPr>
        <xdr:cNvPr id="226" name="楕円 225">
          <a:extLst>
            <a:ext uri="{FF2B5EF4-FFF2-40B4-BE49-F238E27FC236}">
              <a16:creationId xmlns:a16="http://schemas.microsoft.com/office/drawing/2014/main" id="{3A553343-A2F1-4385-9A5E-13FE953982D0}"/>
            </a:ext>
          </a:extLst>
        </xdr:cNvPr>
        <xdr:cNvSpPr/>
      </xdr:nvSpPr>
      <xdr:spPr>
        <a:xfrm>
          <a:off x="2857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146413</xdr:rowOff>
    </xdr:from>
    <xdr:to>
      <xdr:col>19</xdr:col>
      <xdr:colOff>177800</xdr:colOff>
      <xdr:row>107</xdr:row>
      <xdr:rowOff>167639</xdr:rowOff>
    </xdr:to>
    <xdr:cxnSp macro="">
      <xdr:nvCxnSpPr>
        <xdr:cNvPr id="227" name="直線コネクタ 226">
          <a:extLst>
            <a:ext uri="{FF2B5EF4-FFF2-40B4-BE49-F238E27FC236}">
              <a16:creationId xmlns:a16="http://schemas.microsoft.com/office/drawing/2014/main" id="{9B54C33D-4B43-4E0F-8B7F-A95358F082FD}"/>
            </a:ext>
          </a:extLst>
        </xdr:cNvPr>
        <xdr:cNvCxnSpPr/>
      </xdr:nvCxnSpPr>
      <xdr:spPr>
        <a:xfrm>
          <a:off x="2908300" y="18491563"/>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72752</xdr:rowOff>
    </xdr:from>
    <xdr:to>
      <xdr:col>10</xdr:col>
      <xdr:colOff>165100</xdr:colOff>
      <xdr:row>108</xdr:row>
      <xdr:rowOff>2902</xdr:rowOff>
    </xdr:to>
    <xdr:sp macro="" textlink="">
      <xdr:nvSpPr>
        <xdr:cNvPr id="228" name="楕円 227">
          <a:extLst>
            <a:ext uri="{FF2B5EF4-FFF2-40B4-BE49-F238E27FC236}">
              <a16:creationId xmlns:a16="http://schemas.microsoft.com/office/drawing/2014/main" id="{965B7B3E-1901-4698-887A-98404993A9D3}"/>
            </a:ext>
          </a:extLst>
        </xdr:cNvPr>
        <xdr:cNvSpPr/>
      </xdr:nvSpPr>
      <xdr:spPr>
        <a:xfrm>
          <a:off x="1968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123552</xdr:rowOff>
    </xdr:from>
    <xdr:to>
      <xdr:col>15</xdr:col>
      <xdr:colOff>50800</xdr:colOff>
      <xdr:row>107</xdr:row>
      <xdr:rowOff>146413</xdr:rowOff>
    </xdr:to>
    <xdr:cxnSp macro="">
      <xdr:nvCxnSpPr>
        <xdr:cNvPr id="229" name="直線コネクタ 228">
          <a:extLst>
            <a:ext uri="{FF2B5EF4-FFF2-40B4-BE49-F238E27FC236}">
              <a16:creationId xmlns:a16="http://schemas.microsoft.com/office/drawing/2014/main" id="{EDA99682-7B9D-48CB-A12C-EC5C33F64572}"/>
            </a:ext>
          </a:extLst>
        </xdr:cNvPr>
        <xdr:cNvCxnSpPr/>
      </xdr:nvCxnSpPr>
      <xdr:spPr>
        <a:xfrm>
          <a:off x="2019300" y="184687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38463</xdr:rowOff>
    </xdr:from>
    <xdr:to>
      <xdr:col>6</xdr:col>
      <xdr:colOff>38100</xdr:colOff>
      <xdr:row>107</xdr:row>
      <xdr:rowOff>140063</xdr:rowOff>
    </xdr:to>
    <xdr:sp macro="" textlink="">
      <xdr:nvSpPr>
        <xdr:cNvPr id="230" name="楕円 229">
          <a:extLst>
            <a:ext uri="{FF2B5EF4-FFF2-40B4-BE49-F238E27FC236}">
              <a16:creationId xmlns:a16="http://schemas.microsoft.com/office/drawing/2014/main" id="{75002D69-223A-4309-9F72-BD9551F1B9DC}"/>
            </a:ext>
          </a:extLst>
        </xdr:cNvPr>
        <xdr:cNvSpPr/>
      </xdr:nvSpPr>
      <xdr:spPr>
        <a:xfrm>
          <a:off x="1079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89263</xdr:rowOff>
    </xdr:from>
    <xdr:to>
      <xdr:col>10</xdr:col>
      <xdr:colOff>114300</xdr:colOff>
      <xdr:row>107</xdr:row>
      <xdr:rowOff>123552</xdr:rowOff>
    </xdr:to>
    <xdr:cxnSp macro="">
      <xdr:nvCxnSpPr>
        <xdr:cNvPr id="231" name="直線コネクタ 230">
          <a:extLst>
            <a:ext uri="{FF2B5EF4-FFF2-40B4-BE49-F238E27FC236}">
              <a16:creationId xmlns:a16="http://schemas.microsoft.com/office/drawing/2014/main" id="{5F10A8D1-E609-4549-9C7F-F1A235230314}"/>
            </a:ext>
          </a:extLst>
        </xdr:cNvPr>
        <xdr:cNvCxnSpPr/>
      </xdr:nvCxnSpPr>
      <xdr:spPr>
        <a:xfrm>
          <a:off x="1130300" y="184344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232" name="n_1aveValue【市民会館】&#10;有形固定資産減価償却率">
          <a:extLst>
            <a:ext uri="{FF2B5EF4-FFF2-40B4-BE49-F238E27FC236}">
              <a16:creationId xmlns:a16="http://schemas.microsoft.com/office/drawing/2014/main" id="{8A4BA723-35CA-4A52-81B1-3E10EF761C1D}"/>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233" name="n_2aveValue【市民会館】&#10;有形固定資産減価償却率">
          <a:extLst>
            <a:ext uri="{FF2B5EF4-FFF2-40B4-BE49-F238E27FC236}">
              <a16:creationId xmlns:a16="http://schemas.microsoft.com/office/drawing/2014/main" id="{FE6ADF1D-A443-4B58-AF6E-425D125A9CF9}"/>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234" name="n_3aveValue【市民会館】&#10;有形固定資産減価償却率">
          <a:extLst>
            <a:ext uri="{FF2B5EF4-FFF2-40B4-BE49-F238E27FC236}">
              <a16:creationId xmlns:a16="http://schemas.microsoft.com/office/drawing/2014/main" id="{CCCFEADB-342A-4F48-8058-8C62162044B4}"/>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235" name="n_4aveValue【市民会館】&#10;有形固定資産減価償却率">
          <a:extLst>
            <a:ext uri="{FF2B5EF4-FFF2-40B4-BE49-F238E27FC236}">
              <a16:creationId xmlns:a16="http://schemas.microsoft.com/office/drawing/2014/main" id="{15DD266A-7067-4079-B0B3-A36900EC77B8}"/>
            </a:ext>
          </a:extLst>
        </xdr:cNvPr>
        <xdr:cNvSpPr txBox="1"/>
      </xdr:nvSpPr>
      <xdr:spPr>
        <a:xfrm>
          <a:off x="927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38116</xdr:rowOff>
    </xdr:from>
    <xdr:ext cx="405111" cy="259045"/>
    <xdr:sp macro="" textlink="">
      <xdr:nvSpPr>
        <xdr:cNvPr id="236" name="n_1mainValue【市民会館】&#10;有形固定資産減価償却率">
          <a:extLst>
            <a:ext uri="{FF2B5EF4-FFF2-40B4-BE49-F238E27FC236}">
              <a16:creationId xmlns:a16="http://schemas.microsoft.com/office/drawing/2014/main" id="{16F7E843-2A6A-4F11-8062-DDD500EC750A}"/>
            </a:ext>
          </a:extLst>
        </xdr:cNvPr>
        <xdr:cNvSpPr txBox="1"/>
      </xdr:nvSpPr>
      <xdr:spPr>
        <a:xfrm>
          <a:off x="35820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16890</xdr:rowOff>
    </xdr:from>
    <xdr:ext cx="405111" cy="259045"/>
    <xdr:sp macro="" textlink="">
      <xdr:nvSpPr>
        <xdr:cNvPr id="237" name="n_2mainValue【市民会館】&#10;有形固定資産減価償却率">
          <a:extLst>
            <a:ext uri="{FF2B5EF4-FFF2-40B4-BE49-F238E27FC236}">
              <a16:creationId xmlns:a16="http://schemas.microsoft.com/office/drawing/2014/main" id="{280124FA-BB32-4F97-A55D-ACB686456D05}"/>
            </a:ext>
          </a:extLst>
        </xdr:cNvPr>
        <xdr:cNvSpPr txBox="1"/>
      </xdr:nvSpPr>
      <xdr:spPr>
        <a:xfrm>
          <a:off x="2705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165479</xdr:rowOff>
    </xdr:from>
    <xdr:ext cx="405111" cy="259045"/>
    <xdr:sp macro="" textlink="">
      <xdr:nvSpPr>
        <xdr:cNvPr id="238" name="n_3mainValue【市民会館】&#10;有形固定資産減価償却率">
          <a:extLst>
            <a:ext uri="{FF2B5EF4-FFF2-40B4-BE49-F238E27FC236}">
              <a16:creationId xmlns:a16="http://schemas.microsoft.com/office/drawing/2014/main" id="{C9CBAE3E-9C6E-4ABE-95C1-00547881EC37}"/>
            </a:ext>
          </a:extLst>
        </xdr:cNvPr>
        <xdr:cNvSpPr txBox="1"/>
      </xdr:nvSpPr>
      <xdr:spPr>
        <a:xfrm>
          <a:off x="1816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131190</xdr:rowOff>
    </xdr:from>
    <xdr:ext cx="405111" cy="259045"/>
    <xdr:sp macro="" textlink="">
      <xdr:nvSpPr>
        <xdr:cNvPr id="239" name="n_4mainValue【市民会館】&#10;有形固定資産減価償却率">
          <a:extLst>
            <a:ext uri="{FF2B5EF4-FFF2-40B4-BE49-F238E27FC236}">
              <a16:creationId xmlns:a16="http://schemas.microsoft.com/office/drawing/2014/main" id="{E3FE7BE7-15CF-4379-A13E-187B776488C1}"/>
            </a:ext>
          </a:extLst>
        </xdr:cNvPr>
        <xdr:cNvSpPr txBox="1"/>
      </xdr:nvSpPr>
      <xdr:spPr>
        <a:xfrm>
          <a:off x="927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2AF25535-F14A-4F5D-A53F-54B78DDA18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EAA2CBA2-61E4-4EDA-8365-51401FB5700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E6BBABEF-181F-4EC0-89B6-6B9C7BB1DF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A47BF46F-41AB-4DF4-A533-78025529ED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73A3F27D-2547-43AB-BAC1-C15C6153D7E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6AA7A550-D191-4FDC-B531-BED6DA4C61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7FC828B4-F271-4240-81B8-7EE596E3E5D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1925203B-B072-459E-89C6-07345E47524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B521F6D6-F807-488C-B1CD-2E549F8FBB5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2A8C4591-08CC-4324-A4E4-F6C11FE5985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50" name="直線コネクタ 249">
          <a:extLst>
            <a:ext uri="{FF2B5EF4-FFF2-40B4-BE49-F238E27FC236}">
              <a16:creationId xmlns:a16="http://schemas.microsoft.com/office/drawing/2014/main" id="{BB0A2B3E-231B-48B7-B534-B0C6EC6BB2D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1" name="テキスト ボックス 250">
          <a:extLst>
            <a:ext uri="{FF2B5EF4-FFF2-40B4-BE49-F238E27FC236}">
              <a16:creationId xmlns:a16="http://schemas.microsoft.com/office/drawing/2014/main" id="{7DDAC857-7F62-4565-8B22-3275E89E7DFF}"/>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2" name="直線コネクタ 251">
          <a:extLst>
            <a:ext uri="{FF2B5EF4-FFF2-40B4-BE49-F238E27FC236}">
              <a16:creationId xmlns:a16="http://schemas.microsoft.com/office/drawing/2014/main" id="{B3CE9BB8-BB40-4579-9303-1A741505CA6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3" name="テキスト ボックス 252">
          <a:extLst>
            <a:ext uri="{FF2B5EF4-FFF2-40B4-BE49-F238E27FC236}">
              <a16:creationId xmlns:a16="http://schemas.microsoft.com/office/drawing/2014/main" id="{B8313267-4EE8-4901-8375-4EA2D63775D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4" name="直線コネクタ 253">
          <a:extLst>
            <a:ext uri="{FF2B5EF4-FFF2-40B4-BE49-F238E27FC236}">
              <a16:creationId xmlns:a16="http://schemas.microsoft.com/office/drawing/2014/main" id="{C75DCEB4-2458-43EB-86A8-23E51459ADD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5" name="テキスト ボックス 254">
          <a:extLst>
            <a:ext uri="{FF2B5EF4-FFF2-40B4-BE49-F238E27FC236}">
              <a16:creationId xmlns:a16="http://schemas.microsoft.com/office/drawing/2014/main" id="{35EF1A19-26C1-4763-9BC7-B155AD9B67CF}"/>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6" name="直線コネクタ 255">
          <a:extLst>
            <a:ext uri="{FF2B5EF4-FFF2-40B4-BE49-F238E27FC236}">
              <a16:creationId xmlns:a16="http://schemas.microsoft.com/office/drawing/2014/main" id="{3151DD25-3AF9-4847-BC91-1A76DCDDDDB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7" name="テキスト ボックス 256">
          <a:extLst>
            <a:ext uri="{FF2B5EF4-FFF2-40B4-BE49-F238E27FC236}">
              <a16:creationId xmlns:a16="http://schemas.microsoft.com/office/drawing/2014/main" id="{60464006-3054-4D15-84FF-73333355633F}"/>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8" name="直線コネクタ 257">
          <a:extLst>
            <a:ext uri="{FF2B5EF4-FFF2-40B4-BE49-F238E27FC236}">
              <a16:creationId xmlns:a16="http://schemas.microsoft.com/office/drawing/2014/main" id="{71516415-A363-42A3-93FC-CC6ADC503F2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9" name="テキスト ボックス 258">
          <a:extLst>
            <a:ext uri="{FF2B5EF4-FFF2-40B4-BE49-F238E27FC236}">
              <a16:creationId xmlns:a16="http://schemas.microsoft.com/office/drawing/2014/main" id="{BBEAFCC9-D419-4E59-A6DB-78F9E69482B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60" name="直線コネクタ 259">
          <a:extLst>
            <a:ext uri="{FF2B5EF4-FFF2-40B4-BE49-F238E27FC236}">
              <a16:creationId xmlns:a16="http://schemas.microsoft.com/office/drawing/2014/main" id="{61BA6BD5-A9D1-4C34-896F-4D52F402208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1" name="テキスト ボックス 260">
          <a:extLst>
            <a:ext uri="{FF2B5EF4-FFF2-40B4-BE49-F238E27FC236}">
              <a16:creationId xmlns:a16="http://schemas.microsoft.com/office/drawing/2014/main" id="{C4F7D9B8-D424-44DF-8BB8-FD31959AA274}"/>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2" name="直線コネクタ 261">
          <a:extLst>
            <a:ext uri="{FF2B5EF4-FFF2-40B4-BE49-F238E27FC236}">
              <a16:creationId xmlns:a16="http://schemas.microsoft.com/office/drawing/2014/main" id="{0F34108C-19DB-47A9-BE96-B21AD343C8F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3" name="テキスト ボックス 262">
          <a:extLst>
            <a:ext uri="{FF2B5EF4-FFF2-40B4-BE49-F238E27FC236}">
              <a16:creationId xmlns:a16="http://schemas.microsoft.com/office/drawing/2014/main" id="{8858A4E4-B166-4539-A9C0-86D931D5760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4" name="【市民会館】&#10;一人当たり面積グラフ枠">
          <a:extLst>
            <a:ext uri="{FF2B5EF4-FFF2-40B4-BE49-F238E27FC236}">
              <a16:creationId xmlns:a16="http://schemas.microsoft.com/office/drawing/2014/main" id="{651ABB2B-F776-4DBD-AE3A-73CAFBB8B23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265" name="直線コネクタ 264">
          <a:extLst>
            <a:ext uri="{FF2B5EF4-FFF2-40B4-BE49-F238E27FC236}">
              <a16:creationId xmlns:a16="http://schemas.microsoft.com/office/drawing/2014/main" id="{0CBC3A85-56B0-49D5-B867-86C5BD23EBC8}"/>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266" name="【市民会館】&#10;一人当たり面積最小値テキスト">
          <a:extLst>
            <a:ext uri="{FF2B5EF4-FFF2-40B4-BE49-F238E27FC236}">
              <a16:creationId xmlns:a16="http://schemas.microsoft.com/office/drawing/2014/main" id="{CA43D17A-0730-4586-9E3E-9CF47989E7D4}"/>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267" name="直線コネクタ 266">
          <a:extLst>
            <a:ext uri="{FF2B5EF4-FFF2-40B4-BE49-F238E27FC236}">
              <a16:creationId xmlns:a16="http://schemas.microsoft.com/office/drawing/2014/main" id="{CFB70F7E-85D4-42C6-BF05-B9D43BA8814A}"/>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268" name="【市民会館】&#10;一人当たり面積最大値テキスト">
          <a:extLst>
            <a:ext uri="{FF2B5EF4-FFF2-40B4-BE49-F238E27FC236}">
              <a16:creationId xmlns:a16="http://schemas.microsoft.com/office/drawing/2014/main" id="{33B99F90-B78E-44D8-A545-CF910AB74CBC}"/>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269" name="直線コネクタ 268">
          <a:extLst>
            <a:ext uri="{FF2B5EF4-FFF2-40B4-BE49-F238E27FC236}">
              <a16:creationId xmlns:a16="http://schemas.microsoft.com/office/drawing/2014/main" id="{9E1627CB-F00E-4016-B856-17107B7C1825}"/>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270" name="【市民会館】&#10;一人当たり面積平均値テキスト">
          <a:extLst>
            <a:ext uri="{FF2B5EF4-FFF2-40B4-BE49-F238E27FC236}">
              <a16:creationId xmlns:a16="http://schemas.microsoft.com/office/drawing/2014/main" id="{91D63BFF-0075-4561-B061-8C2D54A37AA5}"/>
            </a:ext>
          </a:extLst>
        </xdr:cNvPr>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271" name="フローチャート: 判断 270">
          <a:extLst>
            <a:ext uri="{FF2B5EF4-FFF2-40B4-BE49-F238E27FC236}">
              <a16:creationId xmlns:a16="http://schemas.microsoft.com/office/drawing/2014/main" id="{797F00B9-9669-412C-B052-F26EBB1F20AF}"/>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272" name="フローチャート: 判断 271">
          <a:extLst>
            <a:ext uri="{FF2B5EF4-FFF2-40B4-BE49-F238E27FC236}">
              <a16:creationId xmlns:a16="http://schemas.microsoft.com/office/drawing/2014/main" id="{FF66610F-7B51-4321-94D8-08C80B557F65}"/>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273" name="フローチャート: 判断 272">
          <a:extLst>
            <a:ext uri="{FF2B5EF4-FFF2-40B4-BE49-F238E27FC236}">
              <a16:creationId xmlns:a16="http://schemas.microsoft.com/office/drawing/2014/main" id="{A595FFBB-B1A7-41F4-A36E-8DA1D2170CCF}"/>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274" name="フローチャート: 判断 273">
          <a:extLst>
            <a:ext uri="{FF2B5EF4-FFF2-40B4-BE49-F238E27FC236}">
              <a16:creationId xmlns:a16="http://schemas.microsoft.com/office/drawing/2014/main" id="{76E2EED1-6AF2-4F16-A845-D075BBF2F030}"/>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275" name="フローチャート: 判断 274">
          <a:extLst>
            <a:ext uri="{FF2B5EF4-FFF2-40B4-BE49-F238E27FC236}">
              <a16:creationId xmlns:a16="http://schemas.microsoft.com/office/drawing/2014/main" id="{CCF0B739-0097-47E9-B758-EF7736B6407A}"/>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C423C732-0431-487B-A39B-EEA3AF43DE9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413AF75-D39E-44F0-A96E-A37994E27DE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51964BD9-E50C-4CCD-B149-F8584A8E212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A4AA42BD-0C69-4FE3-BA08-3CEE84B08A8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4A16B25A-2358-4071-93E9-BBF9F1B3CF1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95613</xdr:rowOff>
    </xdr:from>
    <xdr:to>
      <xdr:col>55</xdr:col>
      <xdr:colOff>50800</xdr:colOff>
      <xdr:row>106</xdr:row>
      <xdr:rowOff>25763</xdr:rowOff>
    </xdr:to>
    <xdr:sp macro="" textlink="">
      <xdr:nvSpPr>
        <xdr:cNvPr id="281" name="楕円 280">
          <a:extLst>
            <a:ext uri="{FF2B5EF4-FFF2-40B4-BE49-F238E27FC236}">
              <a16:creationId xmlns:a16="http://schemas.microsoft.com/office/drawing/2014/main" id="{2A55B3BD-EB79-473A-818A-64B86D319166}"/>
            </a:ext>
          </a:extLst>
        </xdr:cNvPr>
        <xdr:cNvSpPr/>
      </xdr:nvSpPr>
      <xdr:spPr>
        <a:xfrm>
          <a:off x="10426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118490</xdr:rowOff>
    </xdr:from>
    <xdr:ext cx="469744" cy="259045"/>
    <xdr:sp macro="" textlink="">
      <xdr:nvSpPr>
        <xdr:cNvPr id="282" name="【市民会館】&#10;一人当たり面積該当値テキスト">
          <a:extLst>
            <a:ext uri="{FF2B5EF4-FFF2-40B4-BE49-F238E27FC236}">
              <a16:creationId xmlns:a16="http://schemas.microsoft.com/office/drawing/2014/main" id="{59A9BCE7-9EB8-4E1C-B12A-3C39DA4E20AD}"/>
            </a:ext>
          </a:extLst>
        </xdr:cNvPr>
        <xdr:cNvSpPr txBox="1"/>
      </xdr:nvSpPr>
      <xdr:spPr>
        <a:xfrm>
          <a:off x="10515600" y="179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102144</xdr:rowOff>
    </xdr:from>
    <xdr:to>
      <xdr:col>50</xdr:col>
      <xdr:colOff>165100</xdr:colOff>
      <xdr:row>106</xdr:row>
      <xdr:rowOff>32294</xdr:rowOff>
    </xdr:to>
    <xdr:sp macro="" textlink="">
      <xdr:nvSpPr>
        <xdr:cNvPr id="283" name="楕円 282">
          <a:extLst>
            <a:ext uri="{FF2B5EF4-FFF2-40B4-BE49-F238E27FC236}">
              <a16:creationId xmlns:a16="http://schemas.microsoft.com/office/drawing/2014/main" id="{CDA850BC-681C-4A8A-83B8-6DA0FC037F9B}"/>
            </a:ext>
          </a:extLst>
        </xdr:cNvPr>
        <xdr:cNvSpPr/>
      </xdr:nvSpPr>
      <xdr:spPr>
        <a:xfrm>
          <a:off x="9588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146413</xdr:rowOff>
    </xdr:from>
    <xdr:to>
      <xdr:col>55</xdr:col>
      <xdr:colOff>0</xdr:colOff>
      <xdr:row>105</xdr:row>
      <xdr:rowOff>152944</xdr:rowOff>
    </xdr:to>
    <xdr:cxnSp macro="">
      <xdr:nvCxnSpPr>
        <xdr:cNvPr id="284" name="直線コネクタ 283">
          <a:extLst>
            <a:ext uri="{FF2B5EF4-FFF2-40B4-BE49-F238E27FC236}">
              <a16:creationId xmlns:a16="http://schemas.microsoft.com/office/drawing/2014/main" id="{39D348A0-2552-4375-9FD9-43A945A2F6E9}"/>
            </a:ext>
          </a:extLst>
        </xdr:cNvPr>
        <xdr:cNvCxnSpPr/>
      </xdr:nvCxnSpPr>
      <xdr:spPr>
        <a:xfrm flipV="1">
          <a:off x="9639300" y="1814866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111942</xdr:rowOff>
    </xdr:from>
    <xdr:to>
      <xdr:col>46</xdr:col>
      <xdr:colOff>38100</xdr:colOff>
      <xdr:row>106</xdr:row>
      <xdr:rowOff>42092</xdr:rowOff>
    </xdr:to>
    <xdr:sp macro="" textlink="">
      <xdr:nvSpPr>
        <xdr:cNvPr id="285" name="楕円 284">
          <a:extLst>
            <a:ext uri="{FF2B5EF4-FFF2-40B4-BE49-F238E27FC236}">
              <a16:creationId xmlns:a16="http://schemas.microsoft.com/office/drawing/2014/main" id="{76ECD9E6-96D1-4148-B098-F18D297F963F}"/>
            </a:ext>
          </a:extLst>
        </xdr:cNvPr>
        <xdr:cNvSpPr/>
      </xdr:nvSpPr>
      <xdr:spPr>
        <a:xfrm>
          <a:off x="8699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152944</xdr:rowOff>
    </xdr:from>
    <xdr:to>
      <xdr:col>50</xdr:col>
      <xdr:colOff>114300</xdr:colOff>
      <xdr:row>105</xdr:row>
      <xdr:rowOff>162742</xdr:rowOff>
    </xdr:to>
    <xdr:cxnSp macro="">
      <xdr:nvCxnSpPr>
        <xdr:cNvPr id="286" name="直線コネクタ 285">
          <a:extLst>
            <a:ext uri="{FF2B5EF4-FFF2-40B4-BE49-F238E27FC236}">
              <a16:creationId xmlns:a16="http://schemas.microsoft.com/office/drawing/2014/main" id="{2C9431A8-DFEB-4010-A753-CE0ADD613222}"/>
            </a:ext>
          </a:extLst>
        </xdr:cNvPr>
        <xdr:cNvCxnSpPr/>
      </xdr:nvCxnSpPr>
      <xdr:spPr>
        <a:xfrm flipV="1">
          <a:off x="8750300" y="1815519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121738</xdr:rowOff>
    </xdr:from>
    <xdr:to>
      <xdr:col>41</xdr:col>
      <xdr:colOff>101600</xdr:colOff>
      <xdr:row>106</xdr:row>
      <xdr:rowOff>51888</xdr:rowOff>
    </xdr:to>
    <xdr:sp macro="" textlink="">
      <xdr:nvSpPr>
        <xdr:cNvPr id="287" name="楕円 286">
          <a:extLst>
            <a:ext uri="{FF2B5EF4-FFF2-40B4-BE49-F238E27FC236}">
              <a16:creationId xmlns:a16="http://schemas.microsoft.com/office/drawing/2014/main" id="{C6975A11-A2F4-45E8-89E9-75E932293CD8}"/>
            </a:ext>
          </a:extLst>
        </xdr:cNvPr>
        <xdr:cNvSpPr/>
      </xdr:nvSpPr>
      <xdr:spPr>
        <a:xfrm>
          <a:off x="7810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162742</xdr:rowOff>
    </xdr:from>
    <xdr:to>
      <xdr:col>45</xdr:col>
      <xdr:colOff>177800</xdr:colOff>
      <xdr:row>106</xdr:row>
      <xdr:rowOff>1088</xdr:rowOff>
    </xdr:to>
    <xdr:cxnSp macro="">
      <xdr:nvCxnSpPr>
        <xdr:cNvPr id="288" name="直線コネクタ 287">
          <a:extLst>
            <a:ext uri="{FF2B5EF4-FFF2-40B4-BE49-F238E27FC236}">
              <a16:creationId xmlns:a16="http://schemas.microsoft.com/office/drawing/2014/main" id="{58ED76C6-BF07-4051-8326-EA372A4CD98A}"/>
            </a:ext>
          </a:extLst>
        </xdr:cNvPr>
        <xdr:cNvCxnSpPr/>
      </xdr:nvCxnSpPr>
      <xdr:spPr>
        <a:xfrm flipV="1">
          <a:off x="7861300" y="181649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129902</xdr:rowOff>
    </xdr:from>
    <xdr:to>
      <xdr:col>36</xdr:col>
      <xdr:colOff>165100</xdr:colOff>
      <xdr:row>106</xdr:row>
      <xdr:rowOff>60052</xdr:rowOff>
    </xdr:to>
    <xdr:sp macro="" textlink="">
      <xdr:nvSpPr>
        <xdr:cNvPr id="289" name="楕円 288">
          <a:extLst>
            <a:ext uri="{FF2B5EF4-FFF2-40B4-BE49-F238E27FC236}">
              <a16:creationId xmlns:a16="http://schemas.microsoft.com/office/drawing/2014/main" id="{EB17A873-DEE6-48C2-BD09-0AE8E9D2586E}"/>
            </a:ext>
          </a:extLst>
        </xdr:cNvPr>
        <xdr:cNvSpPr/>
      </xdr:nvSpPr>
      <xdr:spPr>
        <a:xfrm>
          <a:off x="692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1088</xdr:rowOff>
    </xdr:from>
    <xdr:to>
      <xdr:col>41</xdr:col>
      <xdr:colOff>50800</xdr:colOff>
      <xdr:row>106</xdr:row>
      <xdr:rowOff>9252</xdr:rowOff>
    </xdr:to>
    <xdr:cxnSp macro="">
      <xdr:nvCxnSpPr>
        <xdr:cNvPr id="290" name="直線コネクタ 289">
          <a:extLst>
            <a:ext uri="{FF2B5EF4-FFF2-40B4-BE49-F238E27FC236}">
              <a16:creationId xmlns:a16="http://schemas.microsoft.com/office/drawing/2014/main" id="{E5818709-618F-4BEA-800D-A694BE2FE73F}"/>
            </a:ext>
          </a:extLst>
        </xdr:cNvPr>
        <xdr:cNvCxnSpPr/>
      </xdr:nvCxnSpPr>
      <xdr:spPr>
        <a:xfrm flipV="1">
          <a:off x="6972300" y="1817478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291" name="n_1aveValue【市民会館】&#10;一人当たり面積">
          <a:extLst>
            <a:ext uri="{FF2B5EF4-FFF2-40B4-BE49-F238E27FC236}">
              <a16:creationId xmlns:a16="http://schemas.microsoft.com/office/drawing/2014/main" id="{355B2DCF-8907-4004-9A3F-D1E83325E1B0}"/>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292" name="n_2aveValue【市民会館】&#10;一人当たり面積">
          <a:extLst>
            <a:ext uri="{FF2B5EF4-FFF2-40B4-BE49-F238E27FC236}">
              <a16:creationId xmlns:a16="http://schemas.microsoft.com/office/drawing/2014/main" id="{CB5B6543-9A47-4C4D-BE1A-D1A48765A3E8}"/>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293" name="n_3aveValue【市民会館】&#10;一人当たり面積">
          <a:extLst>
            <a:ext uri="{FF2B5EF4-FFF2-40B4-BE49-F238E27FC236}">
              <a16:creationId xmlns:a16="http://schemas.microsoft.com/office/drawing/2014/main" id="{63CD5C33-8686-4DD8-8918-6C3B1924A4AA}"/>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294" name="n_4aveValue【市民会館】&#10;一人当たり面積">
          <a:extLst>
            <a:ext uri="{FF2B5EF4-FFF2-40B4-BE49-F238E27FC236}">
              <a16:creationId xmlns:a16="http://schemas.microsoft.com/office/drawing/2014/main" id="{D3182425-DAFF-4463-8AFD-1F5091FA2A15}"/>
            </a:ext>
          </a:extLst>
        </xdr:cNvPr>
        <xdr:cNvSpPr txBox="1"/>
      </xdr:nvSpPr>
      <xdr:spPr>
        <a:xfrm>
          <a:off x="6737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48821</xdr:rowOff>
    </xdr:from>
    <xdr:ext cx="469744" cy="259045"/>
    <xdr:sp macro="" textlink="">
      <xdr:nvSpPr>
        <xdr:cNvPr id="295" name="n_1mainValue【市民会館】&#10;一人当たり面積">
          <a:extLst>
            <a:ext uri="{FF2B5EF4-FFF2-40B4-BE49-F238E27FC236}">
              <a16:creationId xmlns:a16="http://schemas.microsoft.com/office/drawing/2014/main" id="{6FBEFEF5-110E-4438-B684-D9D46B498041}"/>
            </a:ext>
          </a:extLst>
        </xdr:cNvPr>
        <xdr:cNvSpPr txBox="1"/>
      </xdr:nvSpPr>
      <xdr:spPr>
        <a:xfrm>
          <a:off x="9391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58619</xdr:rowOff>
    </xdr:from>
    <xdr:ext cx="469744" cy="259045"/>
    <xdr:sp macro="" textlink="">
      <xdr:nvSpPr>
        <xdr:cNvPr id="296" name="n_2mainValue【市民会館】&#10;一人当たり面積">
          <a:extLst>
            <a:ext uri="{FF2B5EF4-FFF2-40B4-BE49-F238E27FC236}">
              <a16:creationId xmlns:a16="http://schemas.microsoft.com/office/drawing/2014/main" id="{BFF2A125-FF3A-4D75-B724-A6C01AE3A1E7}"/>
            </a:ext>
          </a:extLst>
        </xdr:cNvPr>
        <xdr:cNvSpPr txBox="1"/>
      </xdr:nvSpPr>
      <xdr:spPr>
        <a:xfrm>
          <a:off x="8515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68415</xdr:rowOff>
    </xdr:from>
    <xdr:ext cx="469744" cy="259045"/>
    <xdr:sp macro="" textlink="">
      <xdr:nvSpPr>
        <xdr:cNvPr id="297" name="n_3mainValue【市民会館】&#10;一人当たり面積">
          <a:extLst>
            <a:ext uri="{FF2B5EF4-FFF2-40B4-BE49-F238E27FC236}">
              <a16:creationId xmlns:a16="http://schemas.microsoft.com/office/drawing/2014/main" id="{51529E0F-D730-44BD-8FAE-ED6AA8B758E7}"/>
            </a:ext>
          </a:extLst>
        </xdr:cNvPr>
        <xdr:cNvSpPr txBox="1"/>
      </xdr:nvSpPr>
      <xdr:spPr>
        <a:xfrm>
          <a:off x="7626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76579</xdr:rowOff>
    </xdr:from>
    <xdr:ext cx="469744" cy="259045"/>
    <xdr:sp macro="" textlink="">
      <xdr:nvSpPr>
        <xdr:cNvPr id="298" name="n_4mainValue【市民会館】&#10;一人当たり面積">
          <a:extLst>
            <a:ext uri="{FF2B5EF4-FFF2-40B4-BE49-F238E27FC236}">
              <a16:creationId xmlns:a16="http://schemas.microsoft.com/office/drawing/2014/main" id="{B572FC1A-329A-4DC1-986E-823F146FD354}"/>
            </a:ext>
          </a:extLst>
        </xdr:cNvPr>
        <xdr:cNvSpPr txBox="1"/>
      </xdr:nvSpPr>
      <xdr:spPr>
        <a:xfrm>
          <a:off x="6737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79FEC9AB-9E40-47CE-AEEC-F86857F843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C30F7492-63B8-480E-93C4-F60AFBF9AC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14A9F03A-687C-45C7-9C8F-CD1D15294C7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389C449F-AA42-47F7-B1BE-F67FAC02C37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B849F366-3AF5-4D3C-B28A-E9D16B37D9C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7C8383C2-1526-4DAD-A303-5F451BBB3E3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D6775A52-5227-4DFA-87D7-3C282744D04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811861E2-5F8D-4E52-AE13-13CB116A24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A140CF50-6B87-4C9C-A41E-D12C9536B90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8F0A4C9A-14CF-48F0-9552-626D3695B9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ED67EAF6-23CF-4FAE-8495-C16AA2ED2BC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0" name="直線コネクタ 309">
          <a:extLst>
            <a:ext uri="{FF2B5EF4-FFF2-40B4-BE49-F238E27FC236}">
              <a16:creationId xmlns:a16="http://schemas.microsoft.com/office/drawing/2014/main" id="{1BE75655-761D-45E9-899F-8180EA13129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1" name="テキスト ボックス 310">
          <a:extLst>
            <a:ext uri="{FF2B5EF4-FFF2-40B4-BE49-F238E27FC236}">
              <a16:creationId xmlns:a16="http://schemas.microsoft.com/office/drawing/2014/main" id="{9709CA3E-F56E-4C87-8E2C-659553255B6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2" name="直線コネクタ 311">
          <a:extLst>
            <a:ext uri="{FF2B5EF4-FFF2-40B4-BE49-F238E27FC236}">
              <a16:creationId xmlns:a16="http://schemas.microsoft.com/office/drawing/2014/main" id="{DA5C34DF-16BE-4AEC-A15F-B6952E057FE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3" name="テキスト ボックス 312">
          <a:extLst>
            <a:ext uri="{FF2B5EF4-FFF2-40B4-BE49-F238E27FC236}">
              <a16:creationId xmlns:a16="http://schemas.microsoft.com/office/drawing/2014/main" id="{88649EB3-953A-4DB8-A2C0-584D96286CB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4" name="直線コネクタ 313">
          <a:extLst>
            <a:ext uri="{FF2B5EF4-FFF2-40B4-BE49-F238E27FC236}">
              <a16:creationId xmlns:a16="http://schemas.microsoft.com/office/drawing/2014/main" id="{C5F70E5F-44FE-420F-B75B-74548F0E8CA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5" name="テキスト ボックス 314">
          <a:extLst>
            <a:ext uri="{FF2B5EF4-FFF2-40B4-BE49-F238E27FC236}">
              <a16:creationId xmlns:a16="http://schemas.microsoft.com/office/drawing/2014/main" id="{07749DC2-EB51-4972-836F-E7C52C1CF1D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6" name="直線コネクタ 315">
          <a:extLst>
            <a:ext uri="{FF2B5EF4-FFF2-40B4-BE49-F238E27FC236}">
              <a16:creationId xmlns:a16="http://schemas.microsoft.com/office/drawing/2014/main" id="{FD88E0D2-C9E8-4D5F-94F1-EC2EE78B4FF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7" name="テキスト ボックス 316">
          <a:extLst>
            <a:ext uri="{FF2B5EF4-FFF2-40B4-BE49-F238E27FC236}">
              <a16:creationId xmlns:a16="http://schemas.microsoft.com/office/drawing/2014/main" id="{DE8F9D8E-BC13-444E-919D-617F8A86C0B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8" name="直線コネクタ 317">
          <a:extLst>
            <a:ext uri="{FF2B5EF4-FFF2-40B4-BE49-F238E27FC236}">
              <a16:creationId xmlns:a16="http://schemas.microsoft.com/office/drawing/2014/main" id="{B2A7BAE1-F9EE-495E-89B7-12C696A3A09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9" name="テキスト ボックス 318">
          <a:extLst>
            <a:ext uri="{FF2B5EF4-FFF2-40B4-BE49-F238E27FC236}">
              <a16:creationId xmlns:a16="http://schemas.microsoft.com/office/drawing/2014/main" id="{71DCECE6-A19A-4E8A-9E06-54904649B52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EBF5F9EC-EA15-44FE-B813-FB941E4D758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1" name="テキスト ボックス 320">
          <a:extLst>
            <a:ext uri="{FF2B5EF4-FFF2-40B4-BE49-F238E27FC236}">
              <a16:creationId xmlns:a16="http://schemas.microsoft.com/office/drawing/2014/main" id="{AAF01857-FF44-40B1-8910-88D365236AF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8E44B0D2-41D7-4F42-A88F-0641B2E8931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3" name="直線コネクタ 322">
          <a:extLst>
            <a:ext uri="{FF2B5EF4-FFF2-40B4-BE49-F238E27FC236}">
              <a16:creationId xmlns:a16="http://schemas.microsoft.com/office/drawing/2014/main" id="{A1E9CD10-CE1E-44AC-9323-C9B41052383F}"/>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E42B75F0-EEB4-441D-AD3C-AE36E903238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5" name="直線コネクタ 324">
          <a:extLst>
            <a:ext uri="{FF2B5EF4-FFF2-40B4-BE49-F238E27FC236}">
              <a16:creationId xmlns:a16="http://schemas.microsoft.com/office/drawing/2014/main" id="{B81455C0-ACD1-4D37-8BC3-3D45BBC14CB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6" name="【一般廃棄物処理施設】&#10;有形固定資産減価償却率最大値テキスト">
          <a:extLst>
            <a:ext uri="{FF2B5EF4-FFF2-40B4-BE49-F238E27FC236}">
              <a16:creationId xmlns:a16="http://schemas.microsoft.com/office/drawing/2014/main" id="{BA5846B4-156F-4CBF-ABBA-B7571C5474C3}"/>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7" name="直線コネクタ 326">
          <a:extLst>
            <a:ext uri="{FF2B5EF4-FFF2-40B4-BE49-F238E27FC236}">
              <a16:creationId xmlns:a16="http://schemas.microsoft.com/office/drawing/2014/main" id="{4D538777-EBB3-413A-AB14-1596359D3C55}"/>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4E7D4DB0-D773-463D-B563-E9DEA140A28F}"/>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29" name="フローチャート: 判断 328">
          <a:extLst>
            <a:ext uri="{FF2B5EF4-FFF2-40B4-BE49-F238E27FC236}">
              <a16:creationId xmlns:a16="http://schemas.microsoft.com/office/drawing/2014/main" id="{F28B6925-F50B-411B-94DA-BF37988067DA}"/>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330" name="フローチャート: 判断 329">
          <a:extLst>
            <a:ext uri="{FF2B5EF4-FFF2-40B4-BE49-F238E27FC236}">
              <a16:creationId xmlns:a16="http://schemas.microsoft.com/office/drawing/2014/main" id="{20CB68AF-D664-4CE8-A3D2-9D8C6802B207}"/>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31" name="フローチャート: 判断 330">
          <a:extLst>
            <a:ext uri="{FF2B5EF4-FFF2-40B4-BE49-F238E27FC236}">
              <a16:creationId xmlns:a16="http://schemas.microsoft.com/office/drawing/2014/main" id="{BD2BF8EC-654E-46B2-84C1-A612A8C31CE1}"/>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332" name="フローチャート: 判断 331">
          <a:extLst>
            <a:ext uri="{FF2B5EF4-FFF2-40B4-BE49-F238E27FC236}">
              <a16:creationId xmlns:a16="http://schemas.microsoft.com/office/drawing/2014/main" id="{4248E663-DE25-464C-A3CE-DADF79533A35}"/>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333" name="フローチャート: 判断 332">
          <a:extLst>
            <a:ext uri="{FF2B5EF4-FFF2-40B4-BE49-F238E27FC236}">
              <a16:creationId xmlns:a16="http://schemas.microsoft.com/office/drawing/2014/main" id="{C4CE357D-A752-4A91-9AAE-99E38165102C}"/>
            </a:ext>
          </a:extLst>
        </xdr:cNvPr>
        <xdr:cNvSpPr/>
      </xdr:nvSpPr>
      <xdr:spPr>
        <a:xfrm>
          <a:off x="1276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A59ABD8-442F-4E0B-9FA4-C209C331D10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7853112D-BC6E-4472-84D3-9E47E9BF98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89A147B2-46FC-4596-88D4-5DBBCD0231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DDB22DD0-7C25-46E4-8203-2CA9533A3F7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66B92D06-B667-494E-BE5B-7D84FF216E8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86360</xdr:rowOff>
    </xdr:from>
    <xdr:to>
      <xdr:col>85</xdr:col>
      <xdr:colOff>177800</xdr:colOff>
      <xdr:row>40</xdr:row>
      <xdr:rowOff>16510</xdr:rowOff>
    </xdr:to>
    <xdr:sp macro="" textlink="">
      <xdr:nvSpPr>
        <xdr:cNvPr id="339" name="楕円 338">
          <a:extLst>
            <a:ext uri="{FF2B5EF4-FFF2-40B4-BE49-F238E27FC236}">
              <a16:creationId xmlns:a16="http://schemas.microsoft.com/office/drawing/2014/main" id="{63F8119E-9C77-4EDE-B0B1-F68642267A9A}"/>
            </a:ext>
          </a:extLst>
        </xdr:cNvPr>
        <xdr:cNvSpPr/>
      </xdr:nvSpPr>
      <xdr:spPr>
        <a:xfrm>
          <a:off x="16268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64787</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F70A2348-281A-47C3-A8C4-DD14158037F1}"/>
            </a:ext>
          </a:extLst>
        </xdr:cNvPr>
        <xdr:cNvSpPr txBox="1"/>
      </xdr:nvSpPr>
      <xdr:spPr>
        <a:xfrm>
          <a:off x="16357600"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44450</xdr:rowOff>
    </xdr:from>
    <xdr:to>
      <xdr:col>81</xdr:col>
      <xdr:colOff>101600</xdr:colOff>
      <xdr:row>40</xdr:row>
      <xdr:rowOff>146050</xdr:rowOff>
    </xdr:to>
    <xdr:sp macro="" textlink="">
      <xdr:nvSpPr>
        <xdr:cNvPr id="341" name="楕円 340">
          <a:extLst>
            <a:ext uri="{FF2B5EF4-FFF2-40B4-BE49-F238E27FC236}">
              <a16:creationId xmlns:a16="http://schemas.microsoft.com/office/drawing/2014/main" id="{977D9EE9-2935-4C0E-A0A1-15A545009158}"/>
            </a:ext>
          </a:extLst>
        </xdr:cNvPr>
        <xdr:cNvSpPr/>
      </xdr:nvSpPr>
      <xdr:spPr>
        <a:xfrm>
          <a:off x="15430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137160</xdr:rowOff>
    </xdr:from>
    <xdr:to>
      <xdr:col>85</xdr:col>
      <xdr:colOff>127000</xdr:colOff>
      <xdr:row>40</xdr:row>
      <xdr:rowOff>95250</xdr:rowOff>
    </xdr:to>
    <xdr:cxnSp macro="">
      <xdr:nvCxnSpPr>
        <xdr:cNvPr id="342" name="直線コネクタ 341">
          <a:extLst>
            <a:ext uri="{FF2B5EF4-FFF2-40B4-BE49-F238E27FC236}">
              <a16:creationId xmlns:a16="http://schemas.microsoft.com/office/drawing/2014/main" id="{9CB41E93-A4E3-4F07-8F69-30217F86B6CE}"/>
            </a:ext>
          </a:extLst>
        </xdr:cNvPr>
        <xdr:cNvCxnSpPr/>
      </xdr:nvCxnSpPr>
      <xdr:spPr>
        <a:xfrm flipV="1">
          <a:off x="15481300" y="682371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154940</xdr:rowOff>
    </xdr:from>
    <xdr:to>
      <xdr:col>76</xdr:col>
      <xdr:colOff>165100</xdr:colOff>
      <xdr:row>40</xdr:row>
      <xdr:rowOff>85090</xdr:rowOff>
    </xdr:to>
    <xdr:sp macro="" textlink="">
      <xdr:nvSpPr>
        <xdr:cNvPr id="343" name="楕円 342">
          <a:extLst>
            <a:ext uri="{FF2B5EF4-FFF2-40B4-BE49-F238E27FC236}">
              <a16:creationId xmlns:a16="http://schemas.microsoft.com/office/drawing/2014/main" id="{EBEA807C-E9DF-4221-8BE4-5DB2558A42D4}"/>
            </a:ext>
          </a:extLst>
        </xdr:cNvPr>
        <xdr:cNvSpPr/>
      </xdr:nvSpPr>
      <xdr:spPr>
        <a:xfrm>
          <a:off x="14541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34290</xdr:rowOff>
    </xdr:from>
    <xdr:to>
      <xdr:col>81</xdr:col>
      <xdr:colOff>50800</xdr:colOff>
      <xdr:row>40</xdr:row>
      <xdr:rowOff>95250</xdr:rowOff>
    </xdr:to>
    <xdr:cxnSp macro="">
      <xdr:nvCxnSpPr>
        <xdr:cNvPr id="344" name="直線コネクタ 343">
          <a:extLst>
            <a:ext uri="{FF2B5EF4-FFF2-40B4-BE49-F238E27FC236}">
              <a16:creationId xmlns:a16="http://schemas.microsoft.com/office/drawing/2014/main" id="{C09DBF14-7955-4AAB-89EF-6202972983EE}"/>
            </a:ext>
          </a:extLst>
        </xdr:cNvPr>
        <xdr:cNvCxnSpPr/>
      </xdr:nvCxnSpPr>
      <xdr:spPr>
        <a:xfrm>
          <a:off x="14592300" y="68922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90170</xdr:rowOff>
    </xdr:from>
    <xdr:to>
      <xdr:col>72</xdr:col>
      <xdr:colOff>38100</xdr:colOff>
      <xdr:row>40</xdr:row>
      <xdr:rowOff>20320</xdr:rowOff>
    </xdr:to>
    <xdr:sp macro="" textlink="">
      <xdr:nvSpPr>
        <xdr:cNvPr id="345" name="楕円 344">
          <a:extLst>
            <a:ext uri="{FF2B5EF4-FFF2-40B4-BE49-F238E27FC236}">
              <a16:creationId xmlns:a16="http://schemas.microsoft.com/office/drawing/2014/main" id="{3BDCE3DA-9696-4997-AAB7-9D103CAAFBC1}"/>
            </a:ext>
          </a:extLst>
        </xdr:cNvPr>
        <xdr:cNvSpPr/>
      </xdr:nvSpPr>
      <xdr:spPr>
        <a:xfrm>
          <a:off x="13652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140970</xdr:rowOff>
    </xdr:from>
    <xdr:to>
      <xdr:col>76</xdr:col>
      <xdr:colOff>114300</xdr:colOff>
      <xdr:row>40</xdr:row>
      <xdr:rowOff>34290</xdr:rowOff>
    </xdr:to>
    <xdr:cxnSp macro="">
      <xdr:nvCxnSpPr>
        <xdr:cNvPr id="346" name="直線コネクタ 345">
          <a:extLst>
            <a:ext uri="{FF2B5EF4-FFF2-40B4-BE49-F238E27FC236}">
              <a16:creationId xmlns:a16="http://schemas.microsoft.com/office/drawing/2014/main" id="{248C638C-AE5A-4FB5-9AE4-7C7CE284A621}"/>
            </a:ext>
          </a:extLst>
        </xdr:cNvPr>
        <xdr:cNvCxnSpPr/>
      </xdr:nvCxnSpPr>
      <xdr:spPr>
        <a:xfrm>
          <a:off x="13703300" y="68275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27305</xdr:rowOff>
    </xdr:from>
    <xdr:to>
      <xdr:col>67</xdr:col>
      <xdr:colOff>101600</xdr:colOff>
      <xdr:row>39</xdr:row>
      <xdr:rowOff>128905</xdr:rowOff>
    </xdr:to>
    <xdr:sp macro="" textlink="">
      <xdr:nvSpPr>
        <xdr:cNvPr id="347" name="楕円 346">
          <a:extLst>
            <a:ext uri="{FF2B5EF4-FFF2-40B4-BE49-F238E27FC236}">
              <a16:creationId xmlns:a16="http://schemas.microsoft.com/office/drawing/2014/main" id="{7A8EEADF-29AB-4A0D-8573-77BF2EE55407}"/>
            </a:ext>
          </a:extLst>
        </xdr:cNvPr>
        <xdr:cNvSpPr/>
      </xdr:nvSpPr>
      <xdr:spPr>
        <a:xfrm>
          <a:off x="12763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78105</xdr:rowOff>
    </xdr:from>
    <xdr:to>
      <xdr:col>71</xdr:col>
      <xdr:colOff>177800</xdr:colOff>
      <xdr:row>39</xdr:row>
      <xdr:rowOff>140970</xdr:rowOff>
    </xdr:to>
    <xdr:cxnSp macro="">
      <xdr:nvCxnSpPr>
        <xdr:cNvPr id="348" name="直線コネクタ 347">
          <a:extLst>
            <a:ext uri="{FF2B5EF4-FFF2-40B4-BE49-F238E27FC236}">
              <a16:creationId xmlns:a16="http://schemas.microsoft.com/office/drawing/2014/main" id="{CCB304C3-FB2C-42E5-868B-8CC64AFD8DD4}"/>
            </a:ext>
          </a:extLst>
        </xdr:cNvPr>
        <xdr:cNvCxnSpPr/>
      </xdr:nvCxnSpPr>
      <xdr:spPr>
        <a:xfrm>
          <a:off x="12814300" y="67646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3ED7AEB9-FBBF-491F-956F-9B4D318E9107}"/>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026EF511-D319-4CDC-B4C5-41637C888DD9}"/>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02B35020-B770-4F99-895B-F8292E687402}"/>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70C08AB3-D59C-4C74-AC74-8831B459B1EE}"/>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137177</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EC7F689E-FDE4-4440-96BE-5E275410687D}"/>
            </a:ext>
          </a:extLst>
        </xdr:cNvPr>
        <xdr:cNvSpPr txBox="1"/>
      </xdr:nvSpPr>
      <xdr:spPr>
        <a:xfrm>
          <a:off x="152660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76217</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925780E1-BE3D-4D98-A51E-38039CCEB841}"/>
            </a:ext>
          </a:extLst>
        </xdr:cNvPr>
        <xdr:cNvSpPr txBox="1"/>
      </xdr:nvSpPr>
      <xdr:spPr>
        <a:xfrm>
          <a:off x="14389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11447</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75E20A6D-920C-40E8-81E7-3B18BE753C3C}"/>
            </a:ext>
          </a:extLst>
        </xdr:cNvPr>
        <xdr:cNvSpPr txBox="1"/>
      </xdr:nvSpPr>
      <xdr:spPr>
        <a:xfrm>
          <a:off x="13500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120032</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DC1FAC44-81F1-4B68-8A7E-1E5F51957786}"/>
            </a:ext>
          </a:extLst>
        </xdr:cNvPr>
        <xdr:cNvSpPr txBox="1"/>
      </xdr:nvSpPr>
      <xdr:spPr>
        <a:xfrm>
          <a:off x="126117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1CF1B208-0E1E-4101-AC89-F2572E46DF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556B33F5-94C9-4093-A6AD-39DF791132D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6FCC8012-F6BE-4E72-ABE7-8CC9073E04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FF704408-479B-4617-ADDE-B2C3C4805DF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D5D5DC34-CD43-449E-B272-DB18591610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1200E56D-B822-40E5-8627-39F1191C473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815CD5FD-6BDD-4FED-9031-71C7077758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A140130F-9AB4-473D-BBA8-A09225E9573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076EE661-22E7-465F-806E-B2CCB1EFA40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15F609E7-9248-49DC-8427-D42E8F71286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7" name="直線コネクタ 366">
          <a:extLst>
            <a:ext uri="{FF2B5EF4-FFF2-40B4-BE49-F238E27FC236}">
              <a16:creationId xmlns:a16="http://schemas.microsoft.com/office/drawing/2014/main" id="{9A0E23D5-F9B3-4B8E-A1DD-92FB940A123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8" name="テキスト ボックス 367">
          <a:extLst>
            <a:ext uri="{FF2B5EF4-FFF2-40B4-BE49-F238E27FC236}">
              <a16:creationId xmlns:a16="http://schemas.microsoft.com/office/drawing/2014/main" id="{AB976492-50F2-4F1A-8E18-84674722712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9" name="直線コネクタ 368">
          <a:extLst>
            <a:ext uri="{FF2B5EF4-FFF2-40B4-BE49-F238E27FC236}">
              <a16:creationId xmlns:a16="http://schemas.microsoft.com/office/drawing/2014/main" id="{E02FFC88-EA84-48E9-A5C1-12A0D758FF0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0" name="テキスト ボックス 369">
          <a:extLst>
            <a:ext uri="{FF2B5EF4-FFF2-40B4-BE49-F238E27FC236}">
              <a16:creationId xmlns:a16="http://schemas.microsoft.com/office/drawing/2014/main" id="{D0592FC4-2446-4A5E-B041-84FCACC6221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1" name="直線コネクタ 370">
          <a:extLst>
            <a:ext uri="{FF2B5EF4-FFF2-40B4-BE49-F238E27FC236}">
              <a16:creationId xmlns:a16="http://schemas.microsoft.com/office/drawing/2014/main" id="{66961941-C221-40F8-9007-D6B66092642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2" name="テキスト ボックス 371">
          <a:extLst>
            <a:ext uri="{FF2B5EF4-FFF2-40B4-BE49-F238E27FC236}">
              <a16:creationId xmlns:a16="http://schemas.microsoft.com/office/drawing/2014/main" id="{4F63642F-70D4-4087-BD5E-9D0CE3F2166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3" name="直線コネクタ 372">
          <a:extLst>
            <a:ext uri="{FF2B5EF4-FFF2-40B4-BE49-F238E27FC236}">
              <a16:creationId xmlns:a16="http://schemas.microsoft.com/office/drawing/2014/main" id="{ECB7773F-69B1-43E4-81AE-9B7D036577C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4" name="テキスト ボックス 373">
          <a:extLst>
            <a:ext uri="{FF2B5EF4-FFF2-40B4-BE49-F238E27FC236}">
              <a16:creationId xmlns:a16="http://schemas.microsoft.com/office/drawing/2014/main" id="{C3077A53-BB3E-4B5D-BA51-D66C8999E26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2C8C904-F2F4-41B2-9CF1-81C850B86A1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F517AA9D-22E0-4B84-BF38-BD156A165C4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4AD177A8-66F8-40B1-B40B-48A5BEE74B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378" name="直線コネクタ 377">
          <a:extLst>
            <a:ext uri="{FF2B5EF4-FFF2-40B4-BE49-F238E27FC236}">
              <a16:creationId xmlns:a16="http://schemas.microsoft.com/office/drawing/2014/main" id="{813CF01E-237A-43DC-A840-0F6E412B3D93}"/>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1D228F40-A58B-47BB-B9E5-A24827271739}"/>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380" name="直線コネクタ 379">
          <a:extLst>
            <a:ext uri="{FF2B5EF4-FFF2-40B4-BE49-F238E27FC236}">
              <a16:creationId xmlns:a16="http://schemas.microsoft.com/office/drawing/2014/main" id="{AE1F2B14-62FA-4AD2-B0A3-9C1A785433EC}"/>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2FB10714-BBFA-404E-8EDB-47DB942CB946}"/>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382" name="直線コネクタ 381">
          <a:extLst>
            <a:ext uri="{FF2B5EF4-FFF2-40B4-BE49-F238E27FC236}">
              <a16:creationId xmlns:a16="http://schemas.microsoft.com/office/drawing/2014/main" id="{2B5717AB-6196-485B-B151-C97F387B5854}"/>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7396</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4FC6AAC1-77DE-4714-801B-A7715A71E5F8}"/>
            </a:ext>
          </a:extLst>
        </xdr:cNvPr>
        <xdr:cNvSpPr txBox="1"/>
      </xdr:nvSpPr>
      <xdr:spPr>
        <a:xfrm>
          <a:off x="22199600" y="669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384" name="フローチャート: 判断 383">
          <a:extLst>
            <a:ext uri="{FF2B5EF4-FFF2-40B4-BE49-F238E27FC236}">
              <a16:creationId xmlns:a16="http://schemas.microsoft.com/office/drawing/2014/main" id="{802FC780-B6AB-4145-9C3E-5C668A119B39}"/>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385" name="フローチャート: 判断 384">
          <a:extLst>
            <a:ext uri="{FF2B5EF4-FFF2-40B4-BE49-F238E27FC236}">
              <a16:creationId xmlns:a16="http://schemas.microsoft.com/office/drawing/2014/main" id="{91FB9981-5DF3-4BEB-8C0D-21D9BBD9D17F}"/>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386" name="フローチャート: 判断 385">
          <a:extLst>
            <a:ext uri="{FF2B5EF4-FFF2-40B4-BE49-F238E27FC236}">
              <a16:creationId xmlns:a16="http://schemas.microsoft.com/office/drawing/2014/main" id="{F7315D01-A0A0-4BDA-B001-84A3B7ECA95B}"/>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387" name="フローチャート: 判断 386">
          <a:extLst>
            <a:ext uri="{FF2B5EF4-FFF2-40B4-BE49-F238E27FC236}">
              <a16:creationId xmlns:a16="http://schemas.microsoft.com/office/drawing/2014/main" id="{468616D9-EABE-4DA1-958A-2BCF14C20724}"/>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388" name="フローチャート: 判断 387">
          <a:extLst>
            <a:ext uri="{FF2B5EF4-FFF2-40B4-BE49-F238E27FC236}">
              <a16:creationId xmlns:a16="http://schemas.microsoft.com/office/drawing/2014/main" id="{85E07A9F-94DE-4F84-9870-26CB8812A698}"/>
            </a:ext>
          </a:extLst>
        </xdr:cNvPr>
        <xdr:cNvSpPr/>
      </xdr:nvSpPr>
      <xdr:spPr>
        <a:xfrm>
          <a:off x="18605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F09FFEA6-A081-4925-B31B-D15ED8C6B0A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890039B4-4B4A-4C65-B482-04C07FFCFC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4341B9B-EBC2-4482-B0EA-FD0611C2EDE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FE324242-9AA6-4D00-B481-040FFF5162D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5A91583-12BA-4966-8DBA-A56D7452BE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144016</xdr:rowOff>
    </xdr:from>
    <xdr:to>
      <xdr:col>116</xdr:col>
      <xdr:colOff>114300</xdr:colOff>
      <xdr:row>35</xdr:row>
      <xdr:rowOff>74166</xdr:rowOff>
    </xdr:to>
    <xdr:sp macro="" textlink="">
      <xdr:nvSpPr>
        <xdr:cNvPr id="394" name="楕円 393">
          <a:extLst>
            <a:ext uri="{FF2B5EF4-FFF2-40B4-BE49-F238E27FC236}">
              <a16:creationId xmlns:a16="http://schemas.microsoft.com/office/drawing/2014/main" id="{AB64551C-5082-40C3-84B5-9B702BF5C0D6}"/>
            </a:ext>
          </a:extLst>
        </xdr:cNvPr>
        <xdr:cNvSpPr/>
      </xdr:nvSpPr>
      <xdr:spPr>
        <a:xfrm>
          <a:off x="22110700" y="597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166893</xdr:rowOff>
    </xdr:from>
    <xdr:ext cx="599010" cy="259045"/>
    <xdr:sp macro="" textlink="">
      <xdr:nvSpPr>
        <xdr:cNvPr id="395" name="【一般廃棄物処理施設】&#10;一人当たり有形固定資産（償却資産）額該当値テキスト">
          <a:extLst>
            <a:ext uri="{FF2B5EF4-FFF2-40B4-BE49-F238E27FC236}">
              <a16:creationId xmlns:a16="http://schemas.microsoft.com/office/drawing/2014/main" id="{CF6BD962-21EC-412A-8ABE-A1AD4C8AC865}"/>
            </a:ext>
          </a:extLst>
        </xdr:cNvPr>
        <xdr:cNvSpPr txBox="1"/>
      </xdr:nvSpPr>
      <xdr:spPr>
        <a:xfrm>
          <a:off x="22199600" y="582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106530</xdr:rowOff>
    </xdr:from>
    <xdr:to>
      <xdr:col>112</xdr:col>
      <xdr:colOff>38100</xdr:colOff>
      <xdr:row>36</xdr:row>
      <xdr:rowOff>36680</xdr:rowOff>
    </xdr:to>
    <xdr:sp macro="" textlink="">
      <xdr:nvSpPr>
        <xdr:cNvPr id="396" name="楕円 395">
          <a:extLst>
            <a:ext uri="{FF2B5EF4-FFF2-40B4-BE49-F238E27FC236}">
              <a16:creationId xmlns:a16="http://schemas.microsoft.com/office/drawing/2014/main" id="{40724267-7B67-4A6E-9F6B-5BF05D67AC30}"/>
            </a:ext>
          </a:extLst>
        </xdr:cNvPr>
        <xdr:cNvSpPr/>
      </xdr:nvSpPr>
      <xdr:spPr>
        <a:xfrm>
          <a:off x="21272500" y="61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23366</xdr:rowOff>
    </xdr:from>
    <xdr:to>
      <xdr:col>116</xdr:col>
      <xdr:colOff>63500</xdr:colOff>
      <xdr:row>35</xdr:row>
      <xdr:rowOff>157330</xdr:rowOff>
    </xdr:to>
    <xdr:cxnSp macro="">
      <xdr:nvCxnSpPr>
        <xdr:cNvPr id="397" name="直線コネクタ 396">
          <a:extLst>
            <a:ext uri="{FF2B5EF4-FFF2-40B4-BE49-F238E27FC236}">
              <a16:creationId xmlns:a16="http://schemas.microsoft.com/office/drawing/2014/main" id="{27B50135-26EA-4606-833E-37E934AAEC44}"/>
            </a:ext>
          </a:extLst>
        </xdr:cNvPr>
        <xdr:cNvCxnSpPr/>
      </xdr:nvCxnSpPr>
      <xdr:spPr>
        <a:xfrm flipV="1">
          <a:off x="21323300" y="6024116"/>
          <a:ext cx="838200" cy="1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126825</xdr:rowOff>
    </xdr:from>
    <xdr:to>
      <xdr:col>107</xdr:col>
      <xdr:colOff>101600</xdr:colOff>
      <xdr:row>36</xdr:row>
      <xdr:rowOff>56975</xdr:rowOff>
    </xdr:to>
    <xdr:sp macro="" textlink="">
      <xdr:nvSpPr>
        <xdr:cNvPr id="398" name="楕円 397">
          <a:extLst>
            <a:ext uri="{FF2B5EF4-FFF2-40B4-BE49-F238E27FC236}">
              <a16:creationId xmlns:a16="http://schemas.microsoft.com/office/drawing/2014/main" id="{C6BEAB22-1E40-4FB1-8F46-56DA2BFF3BD3}"/>
            </a:ext>
          </a:extLst>
        </xdr:cNvPr>
        <xdr:cNvSpPr/>
      </xdr:nvSpPr>
      <xdr:spPr>
        <a:xfrm>
          <a:off x="20383500" y="61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157330</xdr:rowOff>
    </xdr:from>
    <xdr:to>
      <xdr:col>111</xdr:col>
      <xdr:colOff>177800</xdr:colOff>
      <xdr:row>36</xdr:row>
      <xdr:rowOff>6175</xdr:rowOff>
    </xdr:to>
    <xdr:cxnSp macro="">
      <xdr:nvCxnSpPr>
        <xdr:cNvPr id="399" name="直線コネクタ 398">
          <a:extLst>
            <a:ext uri="{FF2B5EF4-FFF2-40B4-BE49-F238E27FC236}">
              <a16:creationId xmlns:a16="http://schemas.microsoft.com/office/drawing/2014/main" id="{67D30847-AEC9-454E-9AB1-08D0E584F723}"/>
            </a:ext>
          </a:extLst>
        </xdr:cNvPr>
        <xdr:cNvCxnSpPr/>
      </xdr:nvCxnSpPr>
      <xdr:spPr>
        <a:xfrm flipV="1">
          <a:off x="20434300" y="6158080"/>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143762</xdr:rowOff>
    </xdr:from>
    <xdr:to>
      <xdr:col>102</xdr:col>
      <xdr:colOff>165100</xdr:colOff>
      <xdr:row>36</xdr:row>
      <xdr:rowOff>73912</xdr:rowOff>
    </xdr:to>
    <xdr:sp macro="" textlink="">
      <xdr:nvSpPr>
        <xdr:cNvPr id="400" name="楕円 399">
          <a:extLst>
            <a:ext uri="{FF2B5EF4-FFF2-40B4-BE49-F238E27FC236}">
              <a16:creationId xmlns:a16="http://schemas.microsoft.com/office/drawing/2014/main" id="{5440D4CE-0F9F-402C-8C59-B362EA42FBF6}"/>
            </a:ext>
          </a:extLst>
        </xdr:cNvPr>
        <xdr:cNvSpPr/>
      </xdr:nvSpPr>
      <xdr:spPr>
        <a:xfrm>
          <a:off x="19494500" y="61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6175</xdr:rowOff>
    </xdr:from>
    <xdr:to>
      <xdr:col>107</xdr:col>
      <xdr:colOff>50800</xdr:colOff>
      <xdr:row>36</xdr:row>
      <xdr:rowOff>23112</xdr:rowOff>
    </xdr:to>
    <xdr:cxnSp macro="">
      <xdr:nvCxnSpPr>
        <xdr:cNvPr id="401" name="直線コネクタ 400">
          <a:extLst>
            <a:ext uri="{FF2B5EF4-FFF2-40B4-BE49-F238E27FC236}">
              <a16:creationId xmlns:a16="http://schemas.microsoft.com/office/drawing/2014/main" id="{CBC2836B-9B52-4E26-9C1A-8319C2706455}"/>
            </a:ext>
          </a:extLst>
        </xdr:cNvPr>
        <xdr:cNvCxnSpPr/>
      </xdr:nvCxnSpPr>
      <xdr:spPr>
        <a:xfrm flipV="1">
          <a:off x="19545300" y="6178375"/>
          <a:ext cx="889000" cy="1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158431</xdr:rowOff>
    </xdr:from>
    <xdr:to>
      <xdr:col>98</xdr:col>
      <xdr:colOff>38100</xdr:colOff>
      <xdr:row>36</xdr:row>
      <xdr:rowOff>88581</xdr:rowOff>
    </xdr:to>
    <xdr:sp macro="" textlink="">
      <xdr:nvSpPr>
        <xdr:cNvPr id="402" name="楕円 401">
          <a:extLst>
            <a:ext uri="{FF2B5EF4-FFF2-40B4-BE49-F238E27FC236}">
              <a16:creationId xmlns:a16="http://schemas.microsoft.com/office/drawing/2014/main" id="{40DFBD98-6878-4BD7-92BF-5081B329DD96}"/>
            </a:ext>
          </a:extLst>
        </xdr:cNvPr>
        <xdr:cNvSpPr/>
      </xdr:nvSpPr>
      <xdr:spPr>
        <a:xfrm>
          <a:off x="18605500" y="61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23112</xdr:rowOff>
    </xdr:from>
    <xdr:to>
      <xdr:col>102</xdr:col>
      <xdr:colOff>114300</xdr:colOff>
      <xdr:row>36</xdr:row>
      <xdr:rowOff>37781</xdr:rowOff>
    </xdr:to>
    <xdr:cxnSp macro="">
      <xdr:nvCxnSpPr>
        <xdr:cNvPr id="403" name="直線コネクタ 402">
          <a:extLst>
            <a:ext uri="{FF2B5EF4-FFF2-40B4-BE49-F238E27FC236}">
              <a16:creationId xmlns:a16="http://schemas.microsoft.com/office/drawing/2014/main" id="{9E768555-BEB1-4E8C-B438-A186BCF4EC96}"/>
            </a:ext>
          </a:extLst>
        </xdr:cNvPr>
        <xdr:cNvCxnSpPr/>
      </xdr:nvCxnSpPr>
      <xdr:spPr>
        <a:xfrm flipV="1">
          <a:off x="18656300" y="6195312"/>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144418</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02595693-7D93-4580-8CE9-2690CB090A39}"/>
            </a:ext>
          </a:extLst>
        </xdr:cNvPr>
        <xdr:cNvSpPr txBox="1"/>
      </xdr:nvSpPr>
      <xdr:spPr>
        <a:xfrm>
          <a:off x="21011095" y="68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169183</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2C15C602-102B-4082-B20B-896924D6B9B9}"/>
            </a:ext>
          </a:extLst>
        </xdr:cNvPr>
        <xdr:cNvSpPr txBox="1"/>
      </xdr:nvSpPr>
      <xdr:spPr>
        <a:xfrm>
          <a:off x="20134795" y="68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8252</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id="{E61FAA2A-5716-4001-9216-185D45C12632}"/>
            </a:ext>
          </a:extLst>
        </xdr:cNvPr>
        <xdr:cNvSpPr txBox="1"/>
      </xdr:nvSpPr>
      <xdr:spPr>
        <a:xfrm>
          <a:off x="192457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17390</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54563C98-9E4C-424B-A185-F2E7D0CFA28B}"/>
            </a:ext>
          </a:extLst>
        </xdr:cNvPr>
        <xdr:cNvSpPr txBox="1"/>
      </xdr:nvSpPr>
      <xdr:spPr>
        <a:xfrm>
          <a:off x="18356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53207</xdr:rowOff>
    </xdr:from>
    <xdr:ext cx="599010" cy="259045"/>
    <xdr:sp macro="" textlink="">
      <xdr:nvSpPr>
        <xdr:cNvPr id="408" name="n_1mainValue【一般廃棄物処理施設】&#10;一人当たり有形固定資産（償却資産）額">
          <a:extLst>
            <a:ext uri="{FF2B5EF4-FFF2-40B4-BE49-F238E27FC236}">
              <a16:creationId xmlns:a16="http://schemas.microsoft.com/office/drawing/2014/main" id="{35242E49-FF27-4F06-935F-9C3210010EDC}"/>
            </a:ext>
          </a:extLst>
        </xdr:cNvPr>
        <xdr:cNvSpPr txBox="1"/>
      </xdr:nvSpPr>
      <xdr:spPr>
        <a:xfrm>
          <a:off x="21011095" y="588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73502</xdr:rowOff>
    </xdr:from>
    <xdr:ext cx="599010" cy="259045"/>
    <xdr:sp macro="" textlink="">
      <xdr:nvSpPr>
        <xdr:cNvPr id="409" name="n_2mainValue【一般廃棄物処理施設】&#10;一人当たり有形固定資産（償却資産）額">
          <a:extLst>
            <a:ext uri="{FF2B5EF4-FFF2-40B4-BE49-F238E27FC236}">
              <a16:creationId xmlns:a16="http://schemas.microsoft.com/office/drawing/2014/main" id="{0855EB32-2A43-489D-8E97-1B22C08C26A6}"/>
            </a:ext>
          </a:extLst>
        </xdr:cNvPr>
        <xdr:cNvSpPr txBox="1"/>
      </xdr:nvSpPr>
      <xdr:spPr>
        <a:xfrm>
          <a:off x="20134795" y="590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90439</xdr:rowOff>
    </xdr:from>
    <xdr:ext cx="599010" cy="259045"/>
    <xdr:sp macro="" textlink="">
      <xdr:nvSpPr>
        <xdr:cNvPr id="410" name="n_3mainValue【一般廃棄物処理施設】&#10;一人当たり有形固定資産（償却資産）額">
          <a:extLst>
            <a:ext uri="{FF2B5EF4-FFF2-40B4-BE49-F238E27FC236}">
              <a16:creationId xmlns:a16="http://schemas.microsoft.com/office/drawing/2014/main" id="{0A7DCA2F-DBF7-487D-937E-A9F22AC13EA0}"/>
            </a:ext>
          </a:extLst>
        </xdr:cNvPr>
        <xdr:cNvSpPr txBox="1"/>
      </xdr:nvSpPr>
      <xdr:spPr>
        <a:xfrm>
          <a:off x="19245795" y="591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105108</xdr:rowOff>
    </xdr:from>
    <xdr:ext cx="599010" cy="259045"/>
    <xdr:sp macro="" textlink="">
      <xdr:nvSpPr>
        <xdr:cNvPr id="411" name="n_4mainValue【一般廃棄物処理施設】&#10;一人当たり有形固定資産（償却資産）額">
          <a:extLst>
            <a:ext uri="{FF2B5EF4-FFF2-40B4-BE49-F238E27FC236}">
              <a16:creationId xmlns:a16="http://schemas.microsoft.com/office/drawing/2014/main" id="{20893901-F977-4946-8814-8CE7EFBF7BEF}"/>
            </a:ext>
          </a:extLst>
        </xdr:cNvPr>
        <xdr:cNvSpPr txBox="1"/>
      </xdr:nvSpPr>
      <xdr:spPr>
        <a:xfrm>
          <a:off x="18356795" y="593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3C57C856-A0D2-4B58-B952-0D62CBFE97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26BBEE80-8262-4412-967C-3F5DDD0C77F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C7B2BCCE-A565-42B3-82D6-04FD2882D9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6D8CB968-4E08-45FD-8320-81CB57039C3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751F1D50-8123-4A22-8A05-F990D3C881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ED7B0DD7-C9C4-4F78-B84E-59331CADE6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C5C2A635-E847-43AB-BA83-DFB92A1DCA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91CA3C33-8D4D-447E-87F9-444F468BD3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D5FFE7FB-AA99-41C8-8FC8-29149D21E3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7D7C7A6C-01A3-4925-BE99-20358CA295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B5DC9C78-D0B1-44CD-B0EF-86F9D02EDD1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557CF85A-BFAE-4A61-8250-760DAA8B24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26042E15-3B35-40A0-8E4E-D1E67E7247D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E810A9E2-C9DA-4BE6-A7A1-187FA7E9DC3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F02036AE-A578-4347-9E20-7B0815F35D9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4EE7006B-A6DD-4AC8-ADAC-E65CDA78050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A9E230AF-AAA6-46D6-BE25-6B0CB641A49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CCB081EE-81DB-4A46-B5A0-0A1C8506445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E1E4C0B6-9395-4ADF-B5BB-90328C9708F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7EDA97D7-52A4-4EC9-B2B7-6B30C9B768E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2" name="テキスト ボックス 431">
          <a:extLst>
            <a:ext uri="{FF2B5EF4-FFF2-40B4-BE49-F238E27FC236}">
              <a16:creationId xmlns:a16="http://schemas.microsoft.com/office/drawing/2014/main" id="{96AE6204-0A92-4E7A-9DFB-28A53216DD54}"/>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79E60AB0-EDDD-42C9-8ED9-0E17F7DC7E4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1388CDF9-FC63-497D-A049-CB5F6B492DD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5" name="直線コネクタ 434">
          <a:extLst>
            <a:ext uri="{FF2B5EF4-FFF2-40B4-BE49-F238E27FC236}">
              <a16:creationId xmlns:a16="http://schemas.microsoft.com/office/drawing/2014/main" id="{C1DC7A5D-A369-4981-A5EB-6A409B26502C}"/>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C17848B6-74FE-4639-9662-906D1E5B9775}"/>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7" name="直線コネクタ 436">
          <a:extLst>
            <a:ext uri="{FF2B5EF4-FFF2-40B4-BE49-F238E27FC236}">
              <a16:creationId xmlns:a16="http://schemas.microsoft.com/office/drawing/2014/main" id="{3EA55A4A-4DBF-4AB9-BD8E-0C8EFD181A0C}"/>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6BFB3160-5043-4078-BF7F-9A714FA472AB}"/>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9" name="直線コネクタ 438">
          <a:extLst>
            <a:ext uri="{FF2B5EF4-FFF2-40B4-BE49-F238E27FC236}">
              <a16:creationId xmlns:a16="http://schemas.microsoft.com/office/drawing/2014/main" id="{CA61841D-BBF4-4117-8B5B-635AAD3F09B9}"/>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09F8D127-4F88-4242-B8BD-1141900E651D}"/>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41" name="フローチャート: 判断 440">
          <a:extLst>
            <a:ext uri="{FF2B5EF4-FFF2-40B4-BE49-F238E27FC236}">
              <a16:creationId xmlns:a16="http://schemas.microsoft.com/office/drawing/2014/main" id="{0F155948-7F26-4834-9FCB-0A41D450AC20}"/>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42" name="フローチャート: 判断 441">
          <a:extLst>
            <a:ext uri="{FF2B5EF4-FFF2-40B4-BE49-F238E27FC236}">
              <a16:creationId xmlns:a16="http://schemas.microsoft.com/office/drawing/2014/main" id="{4D636B60-87AE-4E6D-9A49-FF9764EAD480}"/>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3" name="フローチャート: 判断 442">
          <a:extLst>
            <a:ext uri="{FF2B5EF4-FFF2-40B4-BE49-F238E27FC236}">
              <a16:creationId xmlns:a16="http://schemas.microsoft.com/office/drawing/2014/main" id="{6A907C0C-1196-490C-ABC3-0DBF8A4A59AA}"/>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444" name="フローチャート: 判断 443">
          <a:extLst>
            <a:ext uri="{FF2B5EF4-FFF2-40B4-BE49-F238E27FC236}">
              <a16:creationId xmlns:a16="http://schemas.microsoft.com/office/drawing/2014/main" id="{1D2BBC91-C9E9-4D35-88D8-34B4E390BC6E}"/>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445" name="フローチャート: 判断 444">
          <a:extLst>
            <a:ext uri="{FF2B5EF4-FFF2-40B4-BE49-F238E27FC236}">
              <a16:creationId xmlns:a16="http://schemas.microsoft.com/office/drawing/2014/main" id="{FECBE4CB-1758-4340-8F67-87DF43263C83}"/>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ECFDA6B-710E-4F5C-8D3C-CC0998CE568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1F001CF7-9974-4243-BF54-61E99E795B7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F67E34B-F15D-494E-AA5B-A057ECFF725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45A9D93-9CAF-43A9-95A6-FC86B39FBA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5163B0C-1CF9-44F2-8BC7-479C6AD2AF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26670</xdr:rowOff>
    </xdr:from>
    <xdr:to>
      <xdr:col>85</xdr:col>
      <xdr:colOff>177800</xdr:colOff>
      <xdr:row>61</xdr:row>
      <xdr:rowOff>128270</xdr:rowOff>
    </xdr:to>
    <xdr:sp macro="" textlink="">
      <xdr:nvSpPr>
        <xdr:cNvPr id="451" name="楕円 450">
          <a:extLst>
            <a:ext uri="{FF2B5EF4-FFF2-40B4-BE49-F238E27FC236}">
              <a16:creationId xmlns:a16="http://schemas.microsoft.com/office/drawing/2014/main" id="{CEBE4313-630A-4900-A667-1779603DA012}"/>
            </a:ext>
          </a:extLst>
        </xdr:cNvPr>
        <xdr:cNvSpPr/>
      </xdr:nvSpPr>
      <xdr:spPr>
        <a:xfrm>
          <a:off x="162687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5097</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4F8DB3B0-8E30-4D16-98D7-2F675489FFBA}"/>
            </a:ext>
          </a:extLst>
        </xdr:cNvPr>
        <xdr:cNvSpPr txBox="1"/>
      </xdr:nvSpPr>
      <xdr:spPr>
        <a:xfrm>
          <a:off x="16357600" y="1046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1270</xdr:rowOff>
    </xdr:from>
    <xdr:to>
      <xdr:col>81</xdr:col>
      <xdr:colOff>101600</xdr:colOff>
      <xdr:row>61</xdr:row>
      <xdr:rowOff>102870</xdr:rowOff>
    </xdr:to>
    <xdr:sp macro="" textlink="">
      <xdr:nvSpPr>
        <xdr:cNvPr id="453" name="楕円 452">
          <a:extLst>
            <a:ext uri="{FF2B5EF4-FFF2-40B4-BE49-F238E27FC236}">
              <a16:creationId xmlns:a16="http://schemas.microsoft.com/office/drawing/2014/main" id="{5C43972A-4B4C-418A-85BA-D143427EE365}"/>
            </a:ext>
          </a:extLst>
        </xdr:cNvPr>
        <xdr:cNvSpPr/>
      </xdr:nvSpPr>
      <xdr:spPr>
        <a:xfrm>
          <a:off x="1543050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52070</xdr:rowOff>
    </xdr:from>
    <xdr:to>
      <xdr:col>85</xdr:col>
      <xdr:colOff>127000</xdr:colOff>
      <xdr:row>61</xdr:row>
      <xdr:rowOff>77470</xdr:rowOff>
    </xdr:to>
    <xdr:cxnSp macro="">
      <xdr:nvCxnSpPr>
        <xdr:cNvPr id="454" name="直線コネクタ 453">
          <a:extLst>
            <a:ext uri="{FF2B5EF4-FFF2-40B4-BE49-F238E27FC236}">
              <a16:creationId xmlns:a16="http://schemas.microsoft.com/office/drawing/2014/main" id="{CDCFC135-3695-4B91-9031-A38B5F138A7A}"/>
            </a:ext>
          </a:extLst>
        </xdr:cNvPr>
        <xdr:cNvCxnSpPr/>
      </xdr:nvCxnSpPr>
      <xdr:spPr>
        <a:xfrm>
          <a:off x="15481300" y="1051052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455" name="楕円 454">
          <a:extLst>
            <a:ext uri="{FF2B5EF4-FFF2-40B4-BE49-F238E27FC236}">
              <a16:creationId xmlns:a16="http://schemas.microsoft.com/office/drawing/2014/main" id="{27A96BA3-9DA5-4849-B103-EB4B5E9E7C1B}"/>
            </a:ext>
          </a:extLst>
        </xdr:cNvPr>
        <xdr:cNvSpPr/>
      </xdr:nvSpPr>
      <xdr:spPr>
        <a:xfrm>
          <a:off x="1454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52070</xdr:rowOff>
    </xdr:to>
    <xdr:cxnSp macro="">
      <xdr:nvCxnSpPr>
        <xdr:cNvPr id="456" name="直線コネクタ 455">
          <a:extLst>
            <a:ext uri="{FF2B5EF4-FFF2-40B4-BE49-F238E27FC236}">
              <a16:creationId xmlns:a16="http://schemas.microsoft.com/office/drawing/2014/main" id="{72817FC2-88AC-494D-B2B7-542CE490D4F7}"/>
            </a:ext>
          </a:extLst>
        </xdr:cNvPr>
        <xdr:cNvCxnSpPr/>
      </xdr:nvCxnSpPr>
      <xdr:spPr>
        <a:xfrm>
          <a:off x="14592300" y="104851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121920</xdr:rowOff>
    </xdr:from>
    <xdr:to>
      <xdr:col>72</xdr:col>
      <xdr:colOff>38100</xdr:colOff>
      <xdr:row>61</xdr:row>
      <xdr:rowOff>52070</xdr:rowOff>
    </xdr:to>
    <xdr:sp macro="" textlink="">
      <xdr:nvSpPr>
        <xdr:cNvPr id="457" name="楕円 456">
          <a:extLst>
            <a:ext uri="{FF2B5EF4-FFF2-40B4-BE49-F238E27FC236}">
              <a16:creationId xmlns:a16="http://schemas.microsoft.com/office/drawing/2014/main" id="{CEDE7DD3-2AA4-435E-B641-A8956CAA5199}"/>
            </a:ext>
          </a:extLst>
        </xdr:cNvPr>
        <xdr:cNvSpPr/>
      </xdr:nvSpPr>
      <xdr:spPr>
        <a:xfrm>
          <a:off x="136525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1270</xdr:rowOff>
    </xdr:from>
    <xdr:to>
      <xdr:col>76</xdr:col>
      <xdr:colOff>114300</xdr:colOff>
      <xdr:row>61</xdr:row>
      <xdr:rowOff>26670</xdr:rowOff>
    </xdr:to>
    <xdr:cxnSp macro="">
      <xdr:nvCxnSpPr>
        <xdr:cNvPr id="458" name="直線コネクタ 457">
          <a:extLst>
            <a:ext uri="{FF2B5EF4-FFF2-40B4-BE49-F238E27FC236}">
              <a16:creationId xmlns:a16="http://schemas.microsoft.com/office/drawing/2014/main" id="{7B2D4C9F-34D5-40D7-A16A-8B9D77229E33}"/>
            </a:ext>
          </a:extLst>
        </xdr:cNvPr>
        <xdr:cNvCxnSpPr/>
      </xdr:nvCxnSpPr>
      <xdr:spPr>
        <a:xfrm>
          <a:off x="13703300" y="104597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96520</xdr:rowOff>
    </xdr:from>
    <xdr:to>
      <xdr:col>67</xdr:col>
      <xdr:colOff>101600</xdr:colOff>
      <xdr:row>61</xdr:row>
      <xdr:rowOff>26670</xdr:rowOff>
    </xdr:to>
    <xdr:sp macro="" textlink="">
      <xdr:nvSpPr>
        <xdr:cNvPr id="459" name="楕円 458">
          <a:extLst>
            <a:ext uri="{FF2B5EF4-FFF2-40B4-BE49-F238E27FC236}">
              <a16:creationId xmlns:a16="http://schemas.microsoft.com/office/drawing/2014/main" id="{2D75CCA7-8E20-4B77-AFAF-167FB2AE175C}"/>
            </a:ext>
          </a:extLst>
        </xdr:cNvPr>
        <xdr:cNvSpPr/>
      </xdr:nvSpPr>
      <xdr:spPr>
        <a:xfrm>
          <a:off x="12763500" y="103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147320</xdr:rowOff>
    </xdr:from>
    <xdr:to>
      <xdr:col>71</xdr:col>
      <xdr:colOff>177800</xdr:colOff>
      <xdr:row>61</xdr:row>
      <xdr:rowOff>1270</xdr:rowOff>
    </xdr:to>
    <xdr:cxnSp macro="">
      <xdr:nvCxnSpPr>
        <xdr:cNvPr id="460" name="直線コネクタ 459">
          <a:extLst>
            <a:ext uri="{FF2B5EF4-FFF2-40B4-BE49-F238E27FC236}">
              <a16:creationId xmlns:a16="http://schemas.microsoft.com/office/drawing/2014/main" id="{020AEBED-FA3A-450D-A67F-4E06A496A176}"/>
            </a:ext>
          </a:extLst>
        </xdr:cNvPr>
        <xdr:cNvCxnSpPr/>
      </xdr:nvCxnSpPr>
      <xdr:spPr>
        <a:xfrm>
          <a:off x="12814300" y="104343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CBE258CF-5E9A-4F2B-BAC6-E8B14363F484}"/>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A2B2132D-1DE6-46FE-8260-DA75993ED271}"/>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29700A29-5269-40A3-8CDD-3E5617D52AFF}"/>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3F11927C-7BEA-40E0-A315-486410A39A89}"/>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93997</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2BDF4D10-5A0E-4E05-9388-018E0987F14A}"/>
            </a:ext>
          </a:extLst>
        </xdr:cNvPr>
        <xdr:cNvSpPr txBox="1"/>
      </xdr:nvSpPr>
      <xdr:spPr>
        <a:xfrm>
          <a:off x="15266044" y="1055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5D53165D-E644-4517-B3CD-C5F5491C7599}"/>
            </a:ext>
          </a:extLst>
        </xdr:cNvPr>
        <xdr:cNvSpPr txBox="1"/>
      </xdr:nvSpPr>
      <xdr:spPr>
        <a:xfrm>
          <a:off x="14389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43197</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928E6684-03B8-4DD9-AB02-7EF5F785A4D2}"/>
            </a:ext>
          </a:extLst>
        </xdr:cNvPr>
        <xdr:cNvSpPr txBox="1"/>
      </xdr:nvSpPr>
      <xdr:spPr>
        <a:xfrm>
          <a:off x="13500744" y="1050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17797</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40F93CD6-9CFF-4F9D-8448-B7AEF199F658}"/>
            </a:ext>
          </a:extLst>
        </xdr:cNvPr>
        <xdr:cNvSpPr txBox="1"/>
      </xdr:nvSpPr>
      <xdr:spPr>
        <a:xfrm>
          <a:off x="12611744" y="1047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3F626563-0B2E-401D-B0D5-8C02B4F3FB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51DA24A1-D192-4244-BB8B-04F3969F4F3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A8D000A1-B05C-4E76-B466-663683AE3C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620AA97A-7CB2-467B-8608-E95F5B2A3C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6EC50C7-54C5-459F-8833-899486E7F6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589FAFD4-A2FA-42BB-8A72-178CBC788D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A36FDFE8-8CFE-45A4-B0CD-C8BCF2517F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5BFA4428-C0DE-42F1-80E1-3331AEA1F56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C70B0C70-A1FF-4684-B33D-8B43D232A3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9C0B5931-29EE-47B7-A56E-58D5782D7C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A940C007-06E8-4D92-BDE1-DE09C48873A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53F49AF4-A71B-464C-B690-323E7360260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AE4C6678-63EC-4771-B529-167E4CE3741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CD5C6496-63CD-4E92-99B0-E652288C2EB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86EB91FF-6850-47EE-97A3-8B937134025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17518312-4DD5-4223-9081-402155F5937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62DDF91F-BEDC-49E7-817D-EBFF817ED5A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6B7A4414-2336-4793-B90F-771EED061AE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BA87F0BC-B211-410C-A704-F9D43134CAE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5E48AF91-8D6A-447D-BE36-853DFAAE6EC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1BFDD7FF-B32E-423B-84CB-211DF230140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28202E6D-81C4-451E-A96F-BF35E6F938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58C4909B-2B93-4C12-8A0B-DDDF643CE58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492" name="直線コネクタ 491">
          <a:extLst>
            <a:ext uri="{FF2B5EF4-FFF2-40B4-BE49-F238E27FC236}">
              <a16:creationId xmlns:a16="http://schemas.microsoft.com/office/drawing/2014/main" id="{0AE5766E-6E77-4E22-89B3-ED0629136A6C}"/>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2F85FB01-0668-45D4-A928-50F2BB18CF49}"/>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4" name="直線コネクタ 493">
          <a:extLst>
            <a:ext uri="{FF2B5EF4-FFF2-40B4-BE49-F238E27FC236}">
              <a16:creationId xmlns:a16="http://schemas.microsoft.com/office/drawing/2014/main" id="{84F45526-34C4-46AF-817D-587800811BD9}"/>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BDE3E84A-D66E-414E-989F-8036745F7159}"/>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96" name="直線コネクタ 495">
          <a:extLst>
            <a:ext uri="{FF2B5EF4-FFF2-40B4-BE49-F238E27FC236}">
              <a16:creationId xmlns:a16="http://schemas.microsoft.com/office/drawing/2014/main" id="{BBA61D96-4576-4196-B54F-0EA9A77F2CB3}"/>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D7BA5F49-A587-4008-A89F-0032A337B5FA}"/>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498" name="フローチャート: 判断 497">
          <a:extLst>
            <a:ext uri="{FF2B5EF4-FFF2-40B4-BE49-F238E27FC236}">
              <a16:creationId xmlns:a16="http://schemas.microsoft.com/office/drawing/2014/main" id="{A07063DC-B74C-46A9-993F-BB4380F859D0}"/>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499" name="フローチャート: 判断 498">
          <a:extLst>
            <a:ext uri="{FF2B5EF4-FFF2-40B4-BE49-F238E27FC236}">
              <a16:creationId xmlns:a16="http://schemas.microsoft.com/office/drawing/2014/main" id="{4AE4C9C0-ABE6-4017-927B-E786EE6DB296}"/>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00" name="フローチャート: 判断 499">
          <a:extLst>
            <a:ext uri="{FF2B5EF4-FFF2-40B4-BE49-F238E27FC236}">
              <a16:creationId xmlns:a16="http://schemas.microsoft.com/office/drawing/2014/main" id="{4180B5FF-8FF2-485E-88FC-43C2AF79E2C0}"/>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01" name="フローチャート: 判断 500">
          <a:extLst>
            <a:ext uri="{FF2B5EF4-FFF2-40B4-BE49-F238E27FC236}">
              <a16:creationId xmlns:a16="http://schemas.microsoft.com/office/drawing/2014/main" id="{32C7C07B-B08D-4B61-BC1C-D3893D5EAF1B}"/>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02" name="フローチャート: 判断 501">
          <a:extLst>
            <a:ext uri="{FF2B5EF4-FFF2-40B4-BE49-F238E27FC236}">
              <a16:creationId xmlns:a16="http://schemas.microsoft.com/office/drawing/2014/main" id="{2E06E3C2-4295-4CBC-8607-E66E35BD3785}"/>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DC084A16-78D5-4DA8-86C9-C0577C9FC27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2D1E009-96D2-46D1-9321-3FD5F74EB43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61B8287F-0964-4593-997E-EAB8461CB2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6B9DE1F6-8352-4835-A612-310C7907F4F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24DBC38-4A3C-41C9-AA6F-0864856E25B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508" name="楕円 507">
          <a:extLst>
            <a:ext uri="{FF2B5EF4-FFF2-40B4-BE49-F238E27FC236}">
              <a16:creationId xmlns:a16="http://schemas.microsoft.com/office/drawing/2014/main" id="{556BDDD5-6044-41AD-8EFB-1EEB0F073B8E}"/>
            </a:ext>
          </a:extLst>
        </xdr:cNvPr>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156227</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2C926976-9A2E-4BC1-B3E4-9A4CA3EF40DD}"/>
            </a:ext>
          </a:extLst>
        </xdr:cNvPr>
        <xdr:cNvSpPr txBox="1"/>
      </xdr:nvSpPr>
      <xdr:spPr>
        <a:xfrm>
          <a:off x="221996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xdr:rowOff>
    </xdr:from>
    <xdr:to>
      <xdr:col>112</xdr:col>
      <xdr:colOff>38100</xdr:colOff>
      <xdr:row>62</xdr:row>
      <xdr:rowOff>111760</xdr:rowOff>
    </xdr:to>
    <xdr:sp macro="" textlink="">
      <xdr:nvSpPr>
        <xdr:cNvPr id="510" name="楕円 509">
          <a:extLst>
            <a:ext uri="{FF2B5EF4-FFF2-40B4-BE49-F238E27FC236}">
              <a16:creationId xmlns:a16="http://schemas.microsoft.com/office/drawing/2014/main" id="{5840C033-E4E7-4035-9DF4-B8363BB77297}"/>
            </a:ext>
          </a:extLst>
        </xdr:cNvPr>
        <xdr:cNvSpPr/>
      </xdr:nvSpPr>
      <xdr:spPr>
        <a:xfrm>
          <a:off x="2127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60960</xdr:rowOff>
    </xdr:to>
    <xdr:cxnSp macro="">
      <xdr:nvCxnSpPr>
        <xdr:cNvPr id="511" name="直線コネクタ 510">
          <a:extLst>
            <a:ext uri="{FF2B5EF4-FFF2-40B4-BE49-F238E27FC236}">
              <a16:creationId xmlns:a16="http://schemas.microsoft.com/office/drawing/2014/main" id="{C12DC4FF-91B3-4A0D-823D-F52A5809D7DA}"/>
            </a:ext>
          </a:extLst>
        </xdr:cNvPr>
        <xdr:cNvCxnSpPr/>
      </xdr:nvCxnSpPr>
      <xdr:spPr>
        <a:xfrm flipV="1">
          <a:off x="21323300" y="106870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512" name="楕円 511">
          <a:extLst>
            <a:ext uri="{FF2B5EF4-FFF2-40B4-BE49-F238E27FC236}">
              <a16:creationId xmlns:a16="http://schemas.microsoft.com/office/drawing/2014/main" id="{E5F115F1-0CFA-4010-9DAE-C3933D696287}"/>
            </a:ext>
          </a:extLst>
        </xdr:cNvPr>
        <xdr:cNvSpPr/>
      </xdr:nvSpPr>
      <xdr:spPr>
        <a:xfrm>
          <a:off x="2038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60960</xdr:rowOff>
    </xdr:from>
    <xdr:to>
      <xdr:col>111</xdr:col>
      <xdr:colOff>177800</xdr:colOff>
      <xdr:row>62</xdr:row>
      <xdr:rowOff>68580</xdr:rowOff>
    </xdr:to>
    <xdr:cxnSp macro="">
      <xdr:nvCxnSpPr>
        <xdr:cNvPr id="513" name="直線コネクタ 512">
          <a:extLst>
            <a:ext uri="{FF2B5EF4-FFF2-40B4-BE49-F238E27FC236}">
              <a16:creationId xmlns:a16="http://schemas.microsoft.com/office/drawing/2014/main" id="{6EF7B55C-4294-48B6-B5E6-7161D2B8D93B}"/>
            </a:ext>
          </a:extLst>
        </xdr:cNvPr>
        <xdr:cNvCxnSpPr/>
      </xdr:nvCxnSpPr>
      <xdr:spPr>
        <a:xfrm flipV="1">
          <a:off x="20434300" y="10690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21590</xdr:rowOff>
    </xdr:from>
    <xdr:to>
      <xdr:col>102</xdr:col>
      <xdr:colOff>165100</xdr:colOff>
      <xdr:row>62</xdr:row>
      <xdr:rowOff>123190</xdr:rowOff>
    </xdr:to>
    <xdr:sp macro="" textlink="">
      <xdr:nvSpPr>
        <xdr:cNvPr id="514" name="楕円 513">
          <a:extLst>
            <a:ext uri="{FF2B5EF4-FFF2-40B4-BE49-F238E27FC236}">
              <a16:creationId xmlns:a16="http://schemas.microsoft.com/office/drawing/2014/main" id="{7C42562E-76FC-482B-BBF4-BB6CE6851690}"/>
            </a:ext>
          </a:extLst>
        </xdr:cNvPr>
        <xdr:cNvSpPr/>
      </xdr:nvSpPr>
      <xdr:spPr>
        <a:xfrm>
          <a:off x="19494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72390</xdr:rowOff>
    </xdr:to>
    <xdr:cxnSp macro="">
      <xdr:nvCxnSpPr>
        <xdr:cNvPr id="515" name="直線コネクタ 514">
          <a:extLst>
            <a:ext uri="{FF2B5EF4-FFF2-40B4-BE49-F238E27FC236}">
              <a16:creationId xmlns:a16="http://schemas.microsoft.com/office/drawing/2014/main" id="{E4CF2311-E36A-456C-9E20-8F93475E157E}"/>
            </a:ext>
          </a:extLst>
        </xdr:cNvPr>
        <xdr:cNvCxnSpPr/>
      </xdr:nvCxnSpPr>
      <xdr:spPr>
        <a:xfrm flipV="1">
          <a:off x="19545300" y="106984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29210</xdr:rowOff>
    </xdr:from>
    <xdr:to>
      <xdr:col>98</xdr:col>
      <xdr:colOff>38100</xdr:colOff>
      <xdr:row>62</xdr:row>
      <xdr:rowOff>130810</xdr:rowOff>
    </xdr:to>
    <xdr:sp macro="" textlink="">
      <xdr:nvSpPr>
        <xdr:cNvPr id="516" name="楕円 515">
          <a:extLst>
            <a:ext uri="{FF2B5EF4-FFF2-40B4-BE49-F238E27FC236}">
              <a16:creationId xmlns:a16="http://schemas.microsoft.com/office/drawing/2014/main" id="{2B1ED323-6747-4291-B71B-A1851ABD43F2}"/>
            </a:ext>
          </a:extLst>
        </xdr:cNvPr>
        <xdr:cNvSpPr/>
      </xdr:nvSpPr>
      <xdr:spPr>
        <a:xfrm>
          <a:off x="18605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72390</xdr:rowOff>
    </xdr:from>
    <xdr:to>
      <xdr:col>102</xdr:col>
      <xdr:colOff>114300</xdr:colOff>
      <xdr:row>62</xdr:row>
      <xdr:rowOff>80010</xdr:rowOff>
    </xdr:to>
    <xdr:cxnSp macro="">
      <xdr:nvCxnSpPr>
        <xdr:cNvPr id="517" name="直線コネクタ 516">
          <a:extLst>
            <a:ext uri="{FF2B5EF4-FFF2-40B4-BE49-F238E27FC236}">
              <a16:creationId xmlns:a16="http://schemas.microsoft.com/office/drawing/2014/main" id="{539BA34C-AF32-4F90-93C8-282557F08AE5}"/>
            </a:ext>
          </a:extLst>
        </xdr:cNvPr>
        <xdr:cNvCxnSpPr/>
      </xdr:nvCxnSpPr>
      <xdr:spPr>
        <a:xfrm flipV="1">
          <a:off x="18656300" y="107022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518" name="n_1aveValue【保健センター・保健所】&#10;一人当たり面積">
          <a:extLst>
            <a:ext uri="{FF2B5EF4-FFF2-40B4-BE49-F238E27FC236}">
              <a16:creationId xmlns:a16="http://schemas.microsoft.com/office/drawing/2014/main" id="{F8BCB715-FD05-4E9F-A565-A6037CD7EF89}"/>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519" name="n_2aveValue【保健センター・保健所】&#10;一人当たり面積">
          <a:extLst>
            <a:ext uri="{FF2B5EF4-FFF2-40B4-BE49-F238E27FC236}">
              <a16:creationId xmlns:a16="http://schemas.microsoft.com/office/drawing/2014/main" id="{A6E833B5-B836-45D1-A31D-AEB2E4A111B6}"/>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520" name="n_3aveValue【保健センター・保健所】&#10;一人当たり面積">
          <a:extLst>
            <a:ext uri="{FF2B5EF4-FFF2-40B4-BE49-F238E27FC236}">
              <a16:creationId xmlns:a16="http://schemas.microsoft.com/office/drawing/2014/main" id="{9DF6CB98-32B9-4A44-857A-F1A5B212678C}"/>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521" name="n_4aveValue【保健センター・保健所】&#10;一人当たり面積">
          <a:extLst>
            <a:ext uri="{FF2B5EF4-FFF2-40B4-BE49-F238E27FC236}">
              <a16:creationId xmlns:a16="http://schemas.microsoft.com/office/drawing/2014/main" id="{6E423D2B-0453-444A-9B99-97B1F7C426AE}"/>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102887</xdr:rowOff>
    </xdr:from>
    <xdr:ext cx="469744" cy="259045"/>
    <xdr:sp macro="" textlink="">
      <xdr:nvSpPr>
        <xdr:cNvPr id="522" name="n_1mainValue【保健センター・保健所】&#10;一人当たり面積">
          <a:extLst>
            <a:ext uri="{FF2B5EF4-FFF2-40B4-BE49-F238E27FC236}">
              <a16:creationId xmlns:a16="http://schemas.microsoft.com/office/drawing/2014/main" id="{D636389C-998B-45B7-8BD1-6C2F981AC370}"/>
            </a:ext>
          </a:extLst>
        </xdr:cNvPr>
        <xdr:cNvSpPr txBox="1"/>
      </xdr:nvSpPr>
      <xdr:spPr>
        <a:xfrm>
          <a:off x="21075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110507</xdr:rowOff>
    </xdr:from>
    <xdr:ext cx="469744" cy="259045"/>
    <xdr:sp macro="" textlink="">
      <xdr:nvSpPr>
        <xdr:cNvPr id="523" name="n_2mainValue【保健センター・保健所】&#10;一人当たり面積">
          <a:extLst>
            <a:ext uri="{FF2B5EF4-FFF2-40B4-BE49-F238E27FC236}">
              <a16:creationId xmlns:a16="http://schemas.microsoft.com/office/drawing/2014/main" id="{1DA42673-2F2E-4068-88CE-08B5AE2B08FB}"/>
            </a:ext>
          </a:extLst>
        </xdr:cNvPr>
        <xdr:cNvSpPr txBox="1"/>
      </xdr:nvSpPr>
      <xdr:spPr>
        <a:xfrm>
          <a:off x="20199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114317</xdr:rowOff>
    </xdr:from>
    <xdr:ext cx="469744" cy="259045"/>
    <xdr:sp macro="" textlink="">
      <xdr:nvSpPr>
        <xdr:cNvPr id="524" name="n_3mainValue【保健センター・保健所】&#10;一人当たり面積">
          <a:extLst>
            <a:ext uri="{FF2B5EF4-FFF2-40B4-BE49-F238E27FC236}">
              <a16:creationId xmlns:a16="http://schemas.microsoft.com/office/drawing/2014/main" id="{1BF6B5F9-F402-4B1C-95AC-7966B96BC93A}"/>
            </a:ext>
          </a:extLst>
        </xdr:cNvPr>
        <xdr:cNvSpPr txBox="1"/>
      </xdr:nvSpPr>
      <xdr:spPr>
        <a:xfrm>
          <a:off x="19310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121937</xdr:rowOff>
    </xdr:from>
    <xdr:ext cx="469744" cy="259045"/>
    <xdr:sp macro="" textlink="">
      <xdr:nvSpPr>
        <xdr:cNvPr id="525" name="n_4mainValue【保健センター・保健所】&#10;一人当たり面積">
          <a:extLst>
            <a:ext uri="{FF2B5EF4-FFF2-40B4-BE49-F238E27FC236}">
              <a16:creationId xmlns:a16="http://schemas.microsoft.com/office/drawing/2014/main" id="{C93B5664-D72E-4B9E-883D-A9C80B8069BE}"/>
            </a:ext>
          </a:extLst>
        </xdr:cNvPr>
        <xdr:cNvSpPr txBox="1"/>
      </xdr:nvSpPr>
      <xdr:spPr>
        <a:xfrm>
          <a:off x="18421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AC80FD6D-FAB3-415D-9051-9D1C06D7CB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6A7BBEA9-1B70-4189-A32B-E7AD77633D9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DF984823-A7B7-4812-B2E0-4A5625304D8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5A57F355-53A9-4F35-BAAC-073F24BA62E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537AC01D-D657-4A9A-BAC5-5FD05470D81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89A6E12A-C2AE-49C1-B000-A0DDA05DB99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7607F223-9A29-4A3B-BC2D-57ECCF2628C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4EBA30A7-0B8E-478B-8AC3-1B630C718E5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4DFF4B8A-1AD2-43F9-B871-F8CDFC1C47A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E4DFBA14-4B4F-43FD-8754-E27E02B4D19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5B9B54F7-189E-4DEF-AF30-D80D2D9FF84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FC39CE8C-88C8-447E-87F3-BB0D4910C92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53A8369F-B9FF-4AAE-A5D0-5731DE8819D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7B912268-00DA-4523-90B2-ADC475D1F2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9188AD26-BE63-4648-B6B4-78C9EA499AE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A8BCE6EE-7C27-47F6-A41B-1542D61508D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8C0D48DE-A4B1-4135-B8A5-155A8C45894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A6032071-FD75-4E29-9531-6FE6738E6F5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3D22B661-340A-4E02-BF30-F0F57413DEC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13B9897D-7ACC-4BEE-AB97-3813D2CE44A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a:extLst>
            <a:ext uri="{FF2B5EF4-FFF2-40B4-BE49-F238E27FC236}">
              <a16:creationId xmlns:a16="http://schemas.microsoft.com/office/drawing/2014/main" id="{B98088A0-3268-4EB6-BAD6-B5185D2576C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9BF85518-D616-4B0A-9A60-1DB80E2A407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a:extLst>
            <a:ext uri="{FF2B5EF4-FFF2-40B4-BE49-F238E27FC236}">
              <a16:creationId xmlns:a16="http://schemas.microsoft.com/office/drawing/2014/main" id="{25CA375E-B968-472B-BCCF-F834FD7496E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2BB99D13-6164-4F29-AED0-E23EC62865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0" name="直線コネクタ 549">
          <a:extLst>
            <a:ext uri="{FF2B5EF4-FFF2-40B4-BE49-F238E27FC236}">
              <a16:creationId xmlns:a16="http://schemas.microsoft.com/office/drawing/2014/main" id="{D78A228C-F861-4FF5-B92A-980FACC108A6}"/>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1" name="【消防施設】&#10;有形固定資産減価償却率最小値テキスト">
          <a:extLst>
            <a:ext uri="{FF2B5EF4-FFF2-40B4-BE49-F238E27FC236}">
              <a16:creationId xmlns:a16="http://schemas.microsoft.com/office/drawing/2014/main" id="{9FDE5333-7DB2-44F2-9183-28F97092F325}"/>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2" name="直線コネクタ 551">
          <a:extLst>
            <a:ext uri="{FF2B5EF4-FFF2-40B4-BE49-F238E27FC236}">
              <a16:creationId xmlns:a16="http://schemas.microsoft.com/office/drawing/2014/main" id="{C138F1F5-AA72-4B9D-B176-C920F75D85BC}"/>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3" name="【消防施設】&#10;有形固定資産減価償却率最大値テキスト">
          <a:extLst>
            <a:ext uri="{FF2B5EF4-FFF2-40B4-BE49-F238E27FC236}">
              <a16:creationId xmlns:a16="http://schemas.microsoft.com/office/drawing/2014/main" id="{F296C29B-4263-4347-90CB-00FA4C117429}"/>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4" name="直線コネクタ 553">
          <a:extLst>
            <a:ext uri="{FF2B5EF4-FFF2-40B4-BE49-F238E27FC236}">
              <a16:creationId xmlns:a16="http://schemas.microsoft.com/office/drawing/2014/main" id="{4D986829-9B13-4BF0-A68D-6918D229E117}"/>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DEFB1B6D-A50A-4967-A0F3-F7D5030D2200}"/>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6" name="フローチャート: 判断 555">
          <a:extLst>
            <a:ext uri="{FF2B5EF4-FFF2-40B4-BE49-F238E27FC236}">
              <a16:creationId xmlns:a16="http://schemas.microsoft.com/office/drawing/2014/main" id="{9D5837FF-0EC4-47D2-9E56-802052BA568A}"/>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7" name="フローチャート: 判断 556">
          <a:extLst>
            <a:ext uri="{FF2B5EF4-FFF2-40B4-BE49-F238E27FC236}">
              <a16:creationId xmlns:a16="http://schemas.microsoft.com/office/drawing/2014/main" id="{8BCC4178-EDA0-4846-926B-D8665FBFBE44}"/>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58" name="フローチャート: 判断 557">
          <a:extLst>
            <a:ext uri="{FF2B5EF4-FFF2-40B4-BE49-F238E27FC236}">
              <a16:creationId xmlns:a16="http://schemas.microsoft.com/office/drawing/2014/main" id="{C5BD048A-C04E-4C67-9DE5-338E4F0D7390}"/>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59" name="フローチャート: 判断 558">
          <a:extLst>
            <a:ext uri="{FF2B5EF4-FFF2-40B4-BE49-F238E27FC236}">
              <a16:creationId xmlns:a16="http://schemas.microsoft.com/office/drawing/2014/main" id="{66B1344E-9EC6-47A7-8DBA-B6A53BDCB2D0}"/>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0" name="フローチャート: 判断 559">
          <a:extLst>
            <a:ext uri="{FF2B5EF4-FFF2-40B4-BE49-F238E27FC236}">
              <a16:creationId xmlns:a16="http://schemas.microsoft.com/office/drawing/2014/main" id="{79AAACAB-1A2B-4D29-841F-91D34B04FB48}"/>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A37D6210-20B9-4D34-BE8F-2B4D132374C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8B8D07A8-7FBE-4D09-B7D1-90D24C391D7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9C444633-8095-4B80-AF44-2D3249ACD35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FA8D2302-284E-4C1C-AF7F-C35EE7CCAC5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B92BEB09-D3D5-4417-89DD-045CE194279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566" name="楕円 565">
          <a:extLst>
            <a:ext uri="{FF2B5EF4-FFF2-40B4-BE49-F238E27FC236}">
              <a16:creationId xmlns:a16="http://schemas.microsoft.com/office/drawing/2014/main" id="{ABD6996C-2B29-48C0-A136-6C7B27ACABC0}"/>
            </a:ext>
          </a:extLst>
        </xdr:cNvPr>
        <xdr:cNvSpPr/>
      </xdr:nvSpPr>
      <xdr:spPr>
        <a:xfrm>
          <a:off x="162687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66691</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C2B1C493-3495-48A7-91FA-62433EE44C8B}"/>
            </a:ext>
          </a:extLst>
        </xdr:cNvPr>
        <xdr:cNvSpPr txBox="1"/>
      </xdr:nvSpPr>
      <xdr:spPr>
        <a:xfrm>
          <a:off x="16357600"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156845</xdr:rowOff>
    </xdr:from>
    <xdr:to>
      <xdr:col>81</xdr:col>
      <xdr:colOff>101600</xdr:colOff>
      <xdr:row>83</xdr:row>
      <xdr:rowOff>86995</xdr:rowOff>
    </xdr:to>
    <xdr:sp macro="" textlink="">
      <xdr:nvSpPr>
        <xdr:cNvPr id="568" name="楕円 567">
          <a:extLst>
            <a:ext uri="{FF2B5EF4-FFF2-40B4-BE49-F238E27FC236}">
              <a16:creationId xmlns:a16="http://schemas.microsoft.com/office/drawing/2014/main" id="{8C910D30-4660-4F66-9781-4DC9EFF4010E}"/>
            </a:ext>
          </a:extLst>
        </xdr:cNvPr>
        <xdr:cNvSpPr/>
      </xdr:nvSpPr>
      <xdr:spPr>
        <a:xfrm>
          <a:off x="15430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139064</xdr:rowOff>
    </xdr:from>
    <xdr:to>
      <xdr:col>85</xdr:col>
      <xdr:colOff>127000</xdr:colOff>
      <xdr:row>83</xdr:row>
      <xdr:rowOff>36195</xdr:rowOff>
    </xdr:to>
    <xdr:cxnSp macro="">
      <xdr:nvCxnSpPr>
        <xdr:cNvPr id="569" name="直線コネクタ 568">
          <a:extLst>
            <a:ext uri="{FF2B5EF4-FFF2-40B4-BE49-F238E27FC236}">
              <a16:creationId xmlns:a16="http://schemas.microsoft.com/office/drawing/2014/main" id="{22238C50-1208-45B1-8D41-B17244E7C8EA}"/>
            </a:ext>
          </a:extLst>
        </xdr:cNvPr>
        <xdr:cNvCxnSpPr/>
      </xdr:nvCxnSpPr>
      <xdr:spPr>
        <a:xfrm flipV="1">
          <a:off x="15481300" y="14197964"/>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118745</xdr:rowOff>
    </xdr:from>
    <xdr:to>
      <xdr:col>76</xdr:col>
      <xdr:colOff>165100</xdr:colOff>
      <xdr:row>83</xdr:row>
      <xdr:rowOff>48895</xdr:rowOff>
    </xdr:to>
    <xdr:sp macro="" textlink="">
      <xdr:nvSpPr>
        <xdr:cNvPr id="570" name="楕円 569">
          <a:extLst>
            <a:ext uri="{FF2B5EF4-FFF2-40B4-BE49-F238E27FC236}">
              <a16:creationId xmlns:a16="http://schemas.microsoft.com/office/drawing/2014/main" id="{329CEDC5-0C26-469F-BE27-93B8769951F8}"/>
            </a:ext>
          </a:extLst>
        </xdr:cNvPr>
        <xdr:cNvSpPr/>
      </xdr:nvSpPr>
      <xdr:spPr>
        <a:xfrm>
          <a:off x="14541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169545</xdr:rowOff>
    </xdr:from>
    <xdr:to>
      <xdr:col>81</xdr:col>
      <xdr:colOff>50800</xdr:colOff>
      <xdr:row>83</xdr:row>
      <xdr:rowOff>36195</xdr:rowOff>
    </xdr:to>
    <xdr:cxnSp macro="">
      <xdr:nvCxnSpPr>
        <xdr:cNvPr id="571" name="直線コネクタ 570">
          <a:extLst>
            <a:ext uri="{FF2B5EF4-FFF2-40B4-BE49-F238E27FC236}">
              <a16:creationId xmlns:a16="http://schemas.microsoft.com/office/drawing/2014/main" id="{D6EBE956-A3AE-472C-8DD1-95ED575F7255}"/>
            </a:ext>
          </a:extLst>
        </xdr:cNvPr>
        <xdr:cNvCxnSpPr/>
      </xdr:nvCxnSpPr>
      <xdr:spPr>
        <a:xfrm>
          <a:off x="14592300" y="142284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78739</xdr:rowOff>
    </xdr:from>
    <xdr:to>
      <xdr:col>72</xdr:col>
      <xdr:colOff>38100</xdr:colOff>
      <xdr:row>83</xdr:row>
      <xdr:rowOff>8889</xdr:rowOff>
    </xdr:to>
    <xdr:sp macro="" textlink="">
      <xdr:nvSpPr>
        <xdr:cNvPr id="572" name="楕円 571">
          <a:extLst>
            <a:ext uri="{FF2B5EF4-FFF2-40B4-BE49-F238E27FC236}">
              <a16:creationId xmlns:a16="http://schemas.microsoft.com/office/drawing/2014/main" id="{9F79624D-E1AD-4F29-A953-A53F90E2A525}"/>
            </a:ext>
          </a:extLst>
        </xdr:cNvPr>
        <xdr:cNvSpPr/>
      </xdr:nvSpPr>
      <xdr:spPr>
        <a:xfrm>
          <a:off x="1365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129539</xdr:rowOff>
    </xdr:from>
    <xdr:to>
      <xdr:col>76</xdr:col>
      <xdr:colOff>114300</xdr:colOff>
      <xdr:row>82</xdr:row>
      <xdr:rowOff>169545</xdr:rowOff>
    </xdr:to>
    <xdr:cxnSp macro="">
      <xdr:nvCxnSpPr>
        <xdr:cNvPr id="573" name="直線コネクタ 572">
          <a:extLst>
            <a:ext uri="{FF2B5EF4-FFF2-40B4-BE49-F238E27FC236}">
              <a16:creationId xmlns:a16="http://schemas.microsoft.com/office/drawing/2014/main" id="{9B109E66-A846-4CF2-9DD1-E1ABBA7443F5}"/>
            </a:ext>
          </a:extLst>
        </xdr:cNvPr>
        <xdr:cNvCxnSpPr/>
      </xdr:nvCxnSpPr>
      <xdr:spPr>
        <a:xfrm>
          <a:off x="13703300" y="141884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50164</xdr:rowOff>
    </xdr:from>
    <xdr:to>
      <xdr:col>67</xdr:col>
      <xdr:colOff>101600</xdr:colOff>
      <xdr:row>82</xdr:row>
      <xdr:rowOff>151764</xdr:rowOff>
    </xdr:to>
    <xdr:sp macro="" textlink="">
      <xdr:nvSpPr>
        <xdr:cNvPr id="574" name="楕円 573">
          <a:extLst>
            <a:ext uri="{FF2B5EF4-FFF2-40B4-BE49-F238E27FC236}">
              <a16:creationId xmlns:a16="http://schemas.microsoft.com/office/drawing/2014/main" id="{99436D8B-872E-4191-AF3A-DB235966556C}"/>
            </a:ext>
          </a:extLst>
        </xdr:cNvPr>
        <xdr:cNvSpPr/>
      </xdr:nvSpPr>
      <xdr:spPr>
        <a:xfrm>
          <a:off x="12763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100964</xdr:rowOff>
    </xdr:from>
    <xdr:to>
      <xdr:col>71</xdr:col>
      <xdr:colOff>177800</xdr:colOff>
      <xdr:row>82</xdr:row>
      <xdr:rowOff>129539</xdr:rowOff>
    </xdr:to>
    <xdr:cxnSp macro="">
      <xdr:nvCxnSpPr>
        <xdr:cNvPr id="575" name="直線コネクタ 574">
          <a:extLst>
            <a:ext uri="{FF2B5EF4-FFF2-40B4-BE49-F238E27FC236}">
              <a16:creationId xmlns:a16="http://schemas.microsoft.com/office/drawing/2014/main" id="{F67706D8-38F9-4633-BA9A-8CF2FD89B6AC}"/>
            </a:ext>
          </a:extLst>
        </xdr:cNvPr>
        <xdr:cNvCxnSpPr/>
      </xdr:nvCxnSpPr>
      <xdr:spPr>
        <a:xfrm>
          <a:off x="12814300" y="141598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76" name="n_1aveValue【消防施設】&#10;有形固定資産減価償却率">
          <a:extLst>
            <a:ext uri="{FF2B5EF4-FFF2-40B4-BE49-F238E27FC236}">
              <a16:creationId xmlns:a16="http://schemas.microsoft.com/office/drawing/2014/main" id="{D38245EC-3282-4A10-A914-9E81FFBCE1A6}"/>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77" name="n_2aveValue【消防施設】&#10;有形固定資産減価償却率">
          <a:extLst>
            <a:ext uri="{FF2B5EF4-FFF2-40B4-BE49-F238E27FC236}">
              <a16:creationId xmlns:a16="http://schemas.microsoft.com/office/drawing/2014/main" id="{7D010F8F-DB85-4BB4-9FBA-AAD10AFE757A}"/>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78" name="n_3aveValue【消防施設】&#10;有形固定資産減価償却率">
          <a:extLst>
            <a:ext uri="{FF2B5EF4-FFF2-40B4-BE49-F238E27FC236}">
              <a16:creationId xmlns:a16="http://schemas.microsoft.com/office/drawing/2014/main" id="{81864BD9-C2C7-45FD-BAA8-A8B196B47E41}"/>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79" name="n_4aveValue【消防施設】&#10;有形固定資産減価償却率">
          <a:extLst>
            <a:ext uri="{FF2B5EF4-FFF2-40B4-BE49-F238E27FC236}">
              <a16:creationId xmlns:a16="http://schemas.microsoft.com/office/drawing/2014/main" id="{11CE121B-CD8C-49D4-8279-074F6A99D14D}"/>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78122</xdr:rowOff>
    </xdr:from>
    <xdr:ext cx="405111" cy="259045"/>
    <xdr:sp macro="" textlink="">
      <xdr:nvSpPr>
        <xdr:cNvPr id="580" name="n_1mainValue【消防施設】&#10;有形固定資産減価償却率">
          <a:extLst>
            <a:ext uri="{FF2B5EF4-FFF2-40B4-BE49-F238E27FC236}">
              <a16:creationId xmlns:a16="http://schemas.microsoft.com/office/drawing/2014/main" id="{ACE9A1DE-F2A9-4B9F-9CD5-6F219C214D04}"/>
            </a:ext>
          </a:extLst>
        </xdr:cNvPr>
        <xdr:cNvSpPr txBox="1"/>
      </xdr:nvSpPr>
      <xdr:spPr>
        <a:xfrm>
          <a:off x="152660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40022</xdr:rowOff>
    </xdr:from>
    <xdr:ext cx="405111" cy="259045"/>
    <xdr:sp macro="" textlink="">
      <xdr:nvSpPr>
        <xdr:cNvPr id="581" name="n_2mainValue【消防施設】&#10;有形固定資産減価償却率">
          <a:extLst>
            <a:ext uri="{FF2B5EF4-FFF2-40B4-BE49-F238E27FC236}">
              <a16:creationId xmlns:a16="http://schemas.microsoft.com/office/drawing/2014/main" id="{5C02F70A-BBFF-4A8D-BEB6-35F09C948B8D}"/>
            </a:ext>
          </a:extLst>
        </xdr:cNvPr>
        <xdr:cNvSpPr txBox="1"/>
      </xdr:nvSpPr>
      <xdr:spPr>
        <a:xfrm>
          <a:off x="14389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xdr:rowOff>
    </xdr:from>
    <xdr:ext cx="405111" cy="259045"/>
    <xdr:sp macro="" textlink="">
      <xdr:nvSpPr>
        <xdr:cNvPr id="582" name="n_3mainValue【消防施設】&#10;有形固定資産減価償却率">
          <a:extLst>
            <a:ext uri="{FF2B5EF4-FFF2-40B4-BE49-F238E27FC236}">
              <a16:creationId xmlns:a16="http://schemas.microsoft.com/office/drawing/2014/main" id="{BEEA27CB-4E94-4517-89EF-746E180FB455}"/>
            </a:ext>
          </a:extLst>
        </xdr:cNvPr>
        <xdr:cNvSpPr txBox="1"/>
      </xdr:nvSpPr>
      <xdr:spPr>
        <a:xfrm>
          <a:off x="13500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142891</xdr:rowOff>
    </xdr:from>
    <xdr:ext cx="405111" cy="259045"/>
    <xdr:sp macro="" textlink="">
      <xdr:nvSpPr>
        <xdr:cNvPr id="583" name="n_4mainValue【消防施設】&#10;有形固定資産減価償却率">
          <a:extLst>
            <a:ext uri="{FF2B5EF4-FFF2-40B4-BE49-F238E27FC236}">
              <a16:creationId xmlns:a16="http://schemas.microsoft.com/office/drawing/2014/main" id="{72C35AB4-2E32-4962-BA54-5AF7E76AC691}"/>
            </a:ext>
          </a:extLst>
        </xdr:cNvPr>
        <xdr:cNvSpPr txBox="1"/>
      </xdr:nvSpPr>
      <xdr:spPr>
        <a:xfrm>
          <a:off x="12611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23521437-F5BE-4091-A70C-CDFD29CEE93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9635902-B584-4A5A-94D9-49614BEF28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38FBA899-5728-413C-A3C9-8498290E57D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38059C-5B80-48D5-AB32-EE2ACB4FA8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326E1372-0E4C-4695-AB3C-C5AB786ED4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9AF9E327-6964-44D7-9BD4-F4FCA3630B2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63441AD4-F483-41EF-B03E-8BE96FD374A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8E380337-8DB2-4C0D-8968-D22509CBE05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F830C322-BCE3-4D4E-B77C-0F63F9FDC1F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9985B3C7-726D-4099-ADDA-7D270694F74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60F223DC-F8DF-44E1-B04B-926A9D125B9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987EDAB5-216E-4934-8A4C-E2FF4307915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7F5C2F91-690A-4018-A5B0-F7DB8B0A234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9D169546-E75C-452B-9826-CDDD75C30E4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D4AFA568-7E66-4B17-98F9-E359C98D5B8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E59173E5-530B-4F49-A14C-D529840742A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2B269837-CA8E-4427-A713-2E47CF07934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01BC0B92-4A96-485D-9885-570559880AA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8DD93007-E565-4E20-92AA-CC4C2529DDB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BA72737-EF95-4E08-967D-23FE7B5CB1E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6245966F-D1E0-4F2E-B43F-5264AFE88FE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AEFBC0AC-B5AC-4CEF-A431-EAE572F6BF6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57A911F7-71B2-4DCA-9E1C-E9256F0665D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C02672D8-D8E6-489B-BF08-B4C7B90389A4}"/>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消防施設】&#10;一人当たり面積最小値テキスト">
          <a:extLst>
            <a:ext uri="{FF2B5EF4-FFF2-40B4-BE49-F238E27FC236}">
              <a16:creationId xmlns:a16="http://schemas.microsoft.com/office/drawing/2014/main" id="{E1D5FBBA-BC8D-4589-BC95-59ED775B09E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23A9CA3E-F5C4-4F48-81DA-352A922B09F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0" name="【消防施設】&#10;一人当たり面積最大値テキスト">
          <a:extLst>
            <a:ext uri="{FF2B5EF4-FFF2-40B4-BE49-F238E27FC236}">
              <a16:creationId xmlns:a16="http://schemas.microsoft.com/office/drawing/2014/main" id="{92723D36-39B9-4141-92F7-670144922E4C}"/>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1" name="直線コネクタ 610">
          <a:extLst>
            <a:ext uri="{FF2B5EF4-FFF2-40B4-BE49-F238E27FC236}">
              <a16:creationId xmlns:a16="http://schemas.microsoft.com/office/drawing/2014/main" id="{AC90CB7F-6B4F-408F-8176-30B6B678EC3D}"/>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12" name="【消防施設】&#10;一人当たり面積平均値テキスト">
          <a:extLst>
            <a:ext uri="{FF2B5EF4-FFF2-40B4-BE49-F238E27FC236}">
              <a16:creationId xmlns:a16="http://schemas.microsoft.com/office/drawing/2014/main" id="{2F6E99C7-4AF2-43C2-962F-969AC662512E}"/>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3" name="フローチャート: 判断 612">
          <a:extLst>
            <a:ext uri="{FF2B5EF4-FFF2-40B4-BE49-F238E27FC236}">
              <a16:creationId xmlns:a16="http://schemas.microsoft.com/office/drawing/2014/main" id="{E2F56812-CBF6-47A6-B8EB-798C364158C7}"/>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4" name="フローチャート: 判断 613">
          <a:extLst>
            <a:ext uri="{FF2B5EF4-FFF2-40B4-BE49-F238E27FC236}">
              <a16:creationId xmlns:a16="http://schemas.microsoft.com/office/drawing/2014/main" id="{EFD19EB7-D018-457E-9821-12C2FE9449D8}"/>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5" name="フローチャート: 判断 614">
          <a:extLst>
            <a:ext uri="{FF2B5EF4-FFF2-40B4-BE49-F238E27FC236}">
              <a16:creationId xmlns:a16="http://schemas.microsoft.com/office/drawing/2014/main" id="{3FC7D722-C369-414E-87F5-243998604953}"/>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6" name="フローチャート: 判断 615">
          <a:extLst>
            <a:ext uri="{FF2B5EF4-FFF2-40B4-BE49-F238E27FC236}">
              <a16:creationId xmlns:a16="http://schemas.microsoft.com/office/drawing/2014/main" id="{AE42F0D0-BB7D-46B9-8BAB-40DC95026227}"/>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17" name="フローチャート: 判断 616">
          <a:extLst>
            <a:ext uri="{FF2B5EF4-FFF2-40B4-BE49-F238E27FC236}">
              <a16:creationId xmlns:a16="http://schemas.microsoft.com/office/drawing/2014/main" id="{04CEB383-AB67-4BDF-9E04-424AAE58118F}"/>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F544D7CC-5EB2-4080-BB35-36B44B361E4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A851182-9E78-4A48-A139-300329F19C7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52C4E27E-C197-495D-A427-527737F7D86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885B34A-7228-4122-881C-C681E20B920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E3715474-CBCA-4297-847E-DC0026ACCE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23" name="楕円 622">
          <a:extLst>
            <a:ext uri="{FF2B5EF4-FFF2-40B4-BE49-F238E27FC236}">
              <a16:creationId xmlns:a16="http://schemas.microsoft.com/office/drawing/2014/main" id="{9BA65725-9043-45C8-A740-881EF609EFB4}"/>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24" name="【消防施設】&#10;一人当たり面積該当値テキスト">
          <a:extLst>
            <a:ext uri="{FF2B5EF4-FFF2-40B4-BE49-F238E27FC236}">
              <a16:creationId xmlns:a16="http://schemas.microsoft.com/office/drawing/2014/main" id="{77F2CB71-CC92-4DC2-8473-D7E4567ACEBF}"/>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xdr:rowOff>
    </xdr:from>
    <xdr:to>
      <xdr:col>112</xdr:col>
      <xdr:colOff>38100</xdr:colOff>
      <xdr:row>85</xdr:row>
      <xdr:rowOff>109855</xdr:rowOff>
    </xdr:to>
    <xdr:sp macro="" textlink="">
      <xdr:nvSpPr>
        <xdr:cNvPr id="625" name="楕円 624">
          <a:extLst>
            <a:ext uri="{FF2B5EF4-FFF2-40B4-BE49-F238E27FC236}">
              <a16:creationId xmlns:a16="http://schemas.microsoft.com/office/drawing/2014/main" id="{FF095F94-521C-435F-A8F8-9354B27E71BA}"/>
            </a:ext>
          </a:extLst>
        </xdr:cNvPr>
        <xdr:cNvSpPr/>
      </xdr:nvSpPr>
      <xdr:spPr>
        <a:xfrm>
          <a:off x="212725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59055</xdr:rowOff>
    </xdr:to>
    <xdr:cxnSp macro="">
      <xdr:nvCxnSpPr>
        <xdr:cNvPr id="626" name="直線コネクタ 625">
          <a:extLst>
            <a:ext uri="{FF2B5EF4-FFF2-40B4-BE49-F238E27FC236}">
              <a16:creationId xmlns:a16="http://schemas.microsoft.com/office/drawing/2014/main" id="{D80B3A58-17EC-412A-A494-34799D472491}"/>
            </a:ext>
          </a:extLst>
        </xdr:cNvPr>
        <xdr:cNvCxnSpPr/>
      </xdr:nvCxnSpPr>
      <xdr:spPr>
        <a:xfrm flipV="1">
          <a:off x="21323300" y="146304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xdr:rowOff>
    </xdr:from>
    <xdr:to>
      <xdr:col>107</xdr:col>
      <xdr:colOff>101600</xdr:colOff>
      <xdr:row>85</xdr:row>
      <xdr:rowOff>115570</xdr:rowOff>
    </xdr:to>
    <xdr:sp macro="" textlink="">
      <xdr:nvSpPr>
        <xdr:cNvPr id="627" name="楕円 626">
          <a:extLst>
            <a:ext uri="{FF2B5EF4-FFF2-40B4-BE49-F238E27FC236}">
              <a16:creationId xmlns:a16="http://schemas.microsoft.com/office/drawing/2014/main" id="{768445FB-F379-4CB0-B3B8-E7E3629E767E}"/>
            </a:ext>
          </a:extLst>
        </xdr:cNvPr>
        <xdr:cNvSpPr/>
      </xdr:nvSpPr>
      <xdr:spPr>
        <a:xfrm>
          <a:off x="20383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59055</xdr:rowOff>
    </xdr:from>
    <xdr:to>
      <xdr:col>111</xdr:col>
      <xdr:colOff>177800</xdr:colOff>
      <xdr:row>85</xdr:row>
      <xdr:rowOff>64770</xdr:rowOff>
    </xdr:to>
    <xdr:cxnSp macro="">
      <xdr:nvCxnSpPr>
        <xdr:cNvPr id="628" name="直線コネクタ 627">
          <a:extLst>
            <a:ext uri="{FF2B5EF4-FFF2-40B4-BE49-F238E27FC236}">
              <a16:creationId xmlns:a16="http://schemas.microsoft.com/office/drawing/2014/main" id="{6DEC26EF-46E8-4BB4-971A-7EE13729EEC5}"/>
            </a:ext>
          </a:extLst>
        </xdr:cNvPr>
        <xdr:cNvCxnSpPr/>
      </xdr:nvCxnSpPr>
      <xdr:spPr>
        <a:xfrm flipV="1">
          <a:off x="20434300" y="146323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17780</xdr:rowOff>
    </xdr:from>
    <xdr:to>
      <xdr:col>102</xdr:col>
      <xdr:colOff>165100</xdr:colOff>
      <xdr:row>85</xdr:row>
      <xdr:rowOff>119380</xdr:rowOff>
    </xdr:to>
    <xdr:sp macro="" textlink="">
      <xdr:nvSpPr>
        <xdr:cNvPr id="629" name="楕円 628">
          <a:extLst>
            <a:ext uri="{FF2B5EF4-FFF2-40B4-BE49-F238E27FC236}">
              <a16:creationId xmlns:a16="http://schemas.microsoft.com/office/drawing/2014/main" id="{95D618A7-D911-4426-B804-49820238AD2A}"/>
            </a:ext>
          </a:extLst>
        </xdr:cNvPr>
        <xdr:cNvSpPr/>
      </xdr:nvSpPr>
      <xdr:spPr>
        <a:xfrm>
          <a:off x="19494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64770</xdr:rowOff>
    </xdr:from>
    <xdr:to>
      <xdr:col>107</xdr:col>
      <xdr:colOff>50800</xdr:colOff>
      <xdr:row>85</xdr:row>
      <xdr:rowOff>68580</xdr:rowOff>
    </xdr:to>
    <xdr:cxnSp macro="">
      <xdr:nvCxnSpPr>
        <xdr:cNvPr id="630" name="直線コネクタ 629">
          <a:extLst>
            <a:ext uri="{FF2B5EF4-FFF2-40B4-BE49-F238E27FC236}">
              <a16:creationId xmlns:a16="http://schemas.microsoft.com/office/drawing/2014/main" id="{C20E948D-6956-48B5-9F75-B0DD85A66A74}"/>
            </a:ext>
          </a:extLst>
        </xdr:cNvPr>
        <xdr:cNvCxnSpPr/>
      </xdr:nvCxnSpPr>
      <xdr:spPr>
        <a:xfrm flipV="1">
          <a:off x="19545300" y="1463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xdr:rowOff>
    </xdr:from>
    <xdr:to>
      <xdr:col>98</xdr:col>
      <xdr:colOff>38100</xdr:colOff>
      <xdr:row>85</xdr:row>
      <xdr:rowOff>117475</xdr:rowOff>
    </xdr:to>
    <xdr:sp macro="" textlink="">
      <xdr:nvSpPr>
        <xdr:cNvPr id="631" name="楕円 630">
          <a:extLst>
            <a:ext uri="{FF2B5EF4-FFF2-40B4-BE49-F238E27FC236}">
              <a16:creationId xmlns:a16="http://schemas.microsoft.com/office/drawing/2014/main" id="{BA3EE996-9DAF-4596-9A8A-9EF47B6C915C}"/>
            </a:ext>
          </a:extLst>
        </xdr:cNvPr>
        <xdr:cNvSpPr/>
      </xdr:nvSpPr>
      <xdr:spPr>
        <a:xfrm>
          <a:off x="18605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66675</xdr:rowOff>
    </xdr:from>
    <xdr:to>
      <xdr:col>102</xdr:col>
      <xdr:colOff>114300</xdr:colOff>
      <xdr:row>85</xdr:row>
      <xdr:rowOff>68580</xdr:rowOff>
    </xdr:to>
    <xdr:cxnSp macro="">
      <xdr:nvCxnSpPr>
        <xdr:cNvPr id="632" name="直線コネクタ 631">
          <a:extLst>
            <a:ext uri="{FF2B5EF4-FFF2-40B4-BE49-F238E27FC236}">
              <a16:creationId xmlns:a16="http://schemas.microsoft.com/office/drawing/2014/main" id="{1C350F06-CCDC-4627-91C8-768965A1692C}"/>
            </a:ext>
          </a:extLst>
        </xdr:cNvPr>
        <xdr:cNvCxnSpPr/>
      </xdr:nvCxnSpPr>
      <xdr:spPr>
        <a:xfrm>
          <a:off x="18656300" y="14639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633" name="n_1aveValue【消防施設】&#10;一人当たり面積">
          <a:extLst>
            <a:ext uri="{FF2B5EF4-FFF2-40B4-BE49-F238E27FC236}">
              <a16:creationId xmlns:a16="http://schemas.microsoft.com/office/drawing/2014/main" id="{7057D205-4D0B-4AA1-93A5-9EA7CCBD50F9}"/>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34" name="n_2aveValue【消防施設】&#10;一人当たり面積">
          <a:extLst>
            <a:ext uri="{FF2B5EF4-FFF2-40B4-BE49-F238E27FC236}">
              <a16:creationId xmlns:a16="http://schemas.microsoft.com/office/drawing/2014/main" id="{4DE762F1-B21A-43DE-BA3E-C4BA66DE2A63}"/>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635" name="n_3aveValue【消防施設】&#10;一人当たり面積">
          <a:extLst>
            <a:ext uri="{FF2B5EF4-FFF2-40B4-BE49-F238E27FC236}">
              <a16:creationId xmlns:a16="http://schemas.microsoft.com/office/drawing/2014/main" id="{FD149034-DDC9-4ED6-810F-3151F92EC491}"/>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36" name="n_4aveValue【消防施設】&#10;一人当たり面積">
          <a:extLst>
            <a:ext uri="{FF2B5EF4-FFF2-40B4-BE49-F238E27FC236}">
              <a16:creationId xmlns:a16="http://schemas.microsoft.com/office/drawing/2014/main" id="{7F66321D-4483-4502-93FF-3FF1A3794887}"/>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100982</xdr:rowOff>
    </xdr:from>
    <xdr:ext cx="469744" cy="259045"/>
    <xdr:sp macro="" textlink="">
      <xdr:nvSpPr>
        <xdr:cNvPr id="637" name="n_1mainValue【消防施設】&#10;一人当たり面積">
          <a:extLst>
            <a:ext uri="{FF2B5EF4-FFF2-40B4-BE49-F238E27FC236}">
              <a16:creationId xmlns:a16="http://schemas.microsoft.com/office/drawing/2014/main" id="{1F6C492A-D03D-4A49-B64E-EAD028EE4C71}"/>
            </a:ext>
          </a:extLst>
        </xdr:cNvPr>
        <xdr:cNvSpPr txBox="1"/>
      </xdr:nvSpPr>
      <xdr:spPr>
        <a:xfrm>
          <a:off x="21075727" y="146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638" name="n_2mainValue【消防施設】&#10;一人当たり面積">
          <a:extLst>
            <a:ext uri="{FF2B5EF4-FFF2-40B4-BE49-F238E27FC236}">
              <a16:creationId xmlns:a16="http://schemas.microsoft.com/office/drawing/2014/main" id="{4081BDDF-3333-47A1-BECC-6C05C3841D3C}"/>
            </a:ext>
          </a:extLst>
        </xdr:cNvPr>
        <xdr:cNvSpPr txBox="1"/>
      </xdr:nvSpPr>
      <xdr:spPr>
        <a:xfrm>
          <a:off x="20199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110507</xdr:rowOff>
    </xdr:from>
    <xdr:ext cx="469744" cy="259045"/>
    <xdr:sp macro="" textlink="">
      <xdr:nvSpPr>
        <xdr:cNvPr id="639" name="n_3mainValue【消防施設】&#10;一人当たり面積">
          <a:extLst>
            <a:ext uri="{FF2B5EF4-FFF2-40B4-BE49-F238E27FC236}">
              <a16:creationId xmlns:a16="http://schemas.microsoft.com/office/drawing/2014/main" id="{B2B0A026-9A45-4B7B-B394-BC18B6530DFD}"/>
            </a:ext>
          </a:extLst>
        </xdr:cNvPr>
        <xdr:cNvSpPr txBox="1"/>
      </xdr:nvSpPr>
      <xdr:spPr>
        <a:xfrm>
          <a:off x="19310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108602</xdr:rowOff>
    </xdr:from>
    <xdr:ext cx="469744" cy="259045"/>
    <xdr:sp macro="" textlink="">
      <xdr:nvSpPr>
        <xdr:cNvPr id="640" name="n_4mainValue【消防施設】&#10;一人当たり面積">
          <a:extLst>
            <a:ext uri="{FF2B5EF4-FFF2-40B4-BE49-F238E27FC236}">
              <a16:creationId xmlns:a16="http://schemas.microsoft.com/office/drawing/2014/main" id="{A6702072-ECE4-4AC8-8AD1-2BA20E87A8FB}"/>
            </a:ext>
          </a:extLst>
        </xdr:cNvPr>
        <xdr:cNvSpPr txBox="1"/>
      </xdr:nvSpPr>
      <xdr:spPr>
        <a:xfrm>
          <a:off x="18421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5D0A98D6-C08D-4982-8058-E1102245977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CB91CB82-6EB6-46A4-BB57-7E44B21DF76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A9DDD55-CB81-4D85-B5CF-F4E16469CC9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BF15C8EA-75C5-4094-9651-870DE492D5B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D40AB042-7048-4319-AF3F-1CAEBA816E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F0A403EB-2177-49E2-8682-B3D3974C5DA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8E1920B3-7A04-40BC-BC45-78A68F2648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F2658812-AC84-4BCC-86F4-84F7978A7B2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9278CAD9-70E2-4EF7-AE92-F84C1E38935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FAFC7F21-E94C-4FB5-9EE2-8C480315DD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45792876-52E2-4D3F-8066-0BDC340AEAB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1C6CEF6E-68DE-490F-B430-3F18E833151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9712ED0F-65B3-491A-9CAB-4D1E536CDCC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A0AC2629-7316-4511-A181-30202BCEE97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08264399-2231-4A7C-AE27-6A727461B16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3C9FA262-C624-48C8-B510-416596E4B68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BE4B5CFA-5374-45C3-84B3-66F97A47E98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228AF694-C7F2-45EC-85E3-D5691C9C4B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B4CD6F8A-5BCF-4092-B26B-5D0BB20BC5B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2BBB057F-27BA-4F1E-88BF-1981FA8FA22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633DBC41-8579-4F4A-8769-037EA391591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474B7EB4-9202-4A16-AF68-CF6313AB150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9C5DC0B3-A359-48A3-A945-C389740142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2BE26BF0-3342-430A-AA04-235955AAF7D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99687F33-80FA-4824-89E6-D28EC512F20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6" name="直線コネクタ 665">
          <a:extLst>
            <a:ext uri="{FF2B5EF4-FFF2-40B4-BE49-F238E27FC236}">
              <a16:creationId xmlns:a16="http://schemas.microsoft.com/office/drawing/2014/main" id="{E48B7162-4DFD-499F-A9F9-B2CB915680E4}"/>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7" name="【庁舎】&#10;有形固定資産減価償却率最小値テキスト">
          <a:extLst>
            <a:ext uri="{FF2B5EF4-FFF2-40B4-BE49-F238E27FC236}">
              <a16:creationId xmlns:a16="http://schemas.microsoft.com/office/drawing/2014/main" id="{06011CED-9937-4BBC-BE18-8691DA6CFFF2}"/>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68" name="直線コネクタ 667">
          <a:extLst>
            <a:ext uri="{FF2B5EF4-FFF2-40B4-BE49-F238E27FC236}">
              <a16:creationId xmlns:a16="http://schemas.microsoft.com/office/drawing/2014/main" id="{4BA93AEE-00CC-48B4-82BC-680E4159EBA2}"/>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69" name="【庁舎】&#10;有形固定資産減価償却率最大値テキスト">
          <a:extLst>
            <a:ext uri="{FF2B5EF4-FFF2-40B4-BE49-F238E27FC236}">
              <a16:creationId xmlns:a16="http://schemas.microsoft.com/office/drawing/2014/main" id="{0F53E402-4740-472E-B055-FB2DE336CCC3}"/>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0" name="直線コネクタ 669">
          <a:extLst>
            <a:ext uri="{FF2B5EF4-FFF2-40B4-BE49-F238E27FC236}">
              <a16:creationId xmlns:a16="http://schemas.microsoft.com/office/drawing/2014/main" id="{EB0C4E80-1F85-41A9-9878-DDCBDC34F375}"/>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671" name="【庁舎】&#10;有形固定資産減価償却率平均値テキスト">
          <a:extLst>
            <a:ext uri="{FF2B5EF4-FFF2-40B4-BE49-F238E27FC236}">
              <a16:creationId xmlns:a16="http://schemas.microsoft.com/office/drawing/2014/main" id="{B5B0216C-7EA6-4528-B5E4-1A7C73CB1814}"/>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2" name="フローチャート: 判断 671">
          <a:extLst>
            <a:ext uri="{FF2B5EF4-FFF2-40B4-BE49-F238E27FC236}">
              <a16:creationId xmlns:a16="http://schemas.microsoft.com/office/drawing/2014/main" id="{6E8933C6-8FC8-4CC0-A401-207F8C1C375F}"/>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3" name="フローチャート: 判断 672">
          <a:extLst>
            <a:ext uri="{FF2B5EF4-FFF2-40B4-BE49-F238E27FC236}">
              <a16:creationId xmlns:a16="http://schemas.microsoft.com/office/drawing/2014/main" id="{C8DB1C9F-C886-4427-8F55-F520795C8D41}"/>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4" name="フローチャート: 判断 673">
          <a:extLst>
            <a:ext uri="{FF2B5EF4-FFF2-40B4-BE49-F238E27FC236}">
              <a16:creationId xmlns:a16="http://schemas.microsoft.com/office/drawing/2014/main" id="{858BC42D-F58D-495C-B9FC-4F6076172493}"/>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5" name="フローチャート: 判断 674">
          <a:extLst>
            <a:ext uri="{FF2B5EF4-FFF2-40B4-BE49-F238E27FC236}">
              <a16:creationId xmlns:a16="http://schemas.microsoft.com/office/drawing/2014/main" id="{928D8C74-E57C-4BF1-B76C-501694FBC83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6" name="フローチャート: 判断 675">
          <a:extLst>
            <a:ext uri="{FF2B5EF4-FFF2-40B4-BE49-F238E27FC236}">
              <a16:creationId xmlns:a16="http://schemas.microsoft.com/office/drawing/2014/main" id="{11A5AA9B-2294-4FE6-A3BE-95BEB44355C2}"/>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E9CBEFF-0B53-46FA-B426-2D3F987923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250345C-8D67-4081-B28C-B5F0C5C2511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3EF839F-675E-4558-923E-988684D2B14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CA48AB6-75F4-4247-A905-3436F713199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5D8BB4E-DB35-4F4E-9238-0982FB68E06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12337</xdr:rowOff>
    </xdr:from>
    <xdr:to>
      <xdr:col>85</xdr:col>
      <xdr:colOff>177800</xdr:colOff>
      <xdr:row>102</xdr:row>
      <xdr:rowOff>113937</xdr:rowOff>
    </xdr:to>
    <xdr:sp macro="" textlink="">
      <xdr:nvSpPr>
        <xdr:cNvPr id="682" name="楕円 681">
          <a:extLst>
            <a:ext uri="{FF2B5EF4-FFF2-40B4-BE49-F238E27FC236}">
              <a16:creationId xmlns:a16="http://schemas.microsoft.com/office/drawing/2014/main" id="{64D5D83E-9F6D-4423-97D4-18C16B6B9CF6}"/>
            </a:ext>
          </a:extLst>
        </xdr:cNvPr>
        <xdr:cNvSpPr/>
      </xdr:nvSpPr>
      <xdr:spPr>
        <a:xfrm>
          <a:off x="16268700"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35214</xdr:rowOff>
    </xdr:from>
    <xdr:ext cx="405111" cy="259045"/>
    <xdr:sp macro="" textlink="">
      <xdr:nvSpPr>
        <xdr:cNvPr id="683" name="【庁舎】&#10;有形固定資産減価償却率該当値テキスト">
          <a:extLst>
            <a:ext uri="{FF2B5EF4-FFF2-40B4-BE49-F238E27FC236}">
              <a16:creationId xmlns:a16="http://schemas.microsoft.com/office/drawing/2014/main" id="{DC183A58-4A46-46E6-A650-EB35C730DB7F}"/>
            </a:ext>
          </a:extLst>
        </xdr:cNvPr>
        <xdr:cNvSpPr txBox="1"/>
      </xdr:nvSpPr>
      <xdr:spPr>
        <a:xfrm>
          <a:off x="16357600" y="1735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684" name="楕円 683">
          <a:extLst>
            <a:ext uri="{FF2B5EF4-FFF2-40B4-BE49-F238E27FC236}">
              <a16:creationId xmlns:a16="http://schemas.microsoft.com/office/drawing/2014/main" id="{76B69A47-2AFC-416D-8D4E-57AABD9BB64F}"/>
            </a:ext>
          </a:extLst>
        </xdr:cNvPr>
        <xdr:cNvSpPr/>
      </xdr:nvSpPr>
      <xdr:spPr>
        <a:xfrm>
          <a:off x="1543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63137</xdr:rowOff>
    </xdr:from>
    <xdr:to>
      <xdr:col>85</xdr:col>
      <xdr:colOff>127000</xdr:colOff>
      <xdr:row>102</xdr:row>
      <xdr:rowOff>110489</xdr:rowOff>
    </xdr:to>
    <xdr:cxnSp macro="">
      <xdr:nvCxnSpPr>
        <xdr:cNvPr id="685" name="直線コネクタ 684">
          <a:extLst>
            <a:ext uri="{FF2B5EF4-FFF2-40B4-BE49-F238E27FC236}">
              <a16:creationId xmlns:a16="http://schemas.microsoft.com/office/drawing/2014/main" id="{F832C64F-B1F8-4736-B454-6ED4E4D2EEA3}"/>
            </a:ext>
          </a:extLst>
        </xdr:cNvPr>
        <xdr:cNvCxnSpPr/>
      </xdr:nvCxnSpPr>
      <xdr:spPr>
        <a:xfrm flipV="1">
          <a:off x="15481300" y="17551037"/>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22134</xdr:rowOff>
    </xdr:from>
    <xdr:to>
      <xdr:col>76</xdr:col>
      <xdr:colOff>165100</xdr:colOff>
      <xdr:row>103</xdr:row>
      <xdr:rowOff>123734</xdr:rowOff>
    </xdr:to>
    <xdr:sp macro="" textlink="">
      <xdr:nvSpPr>
        <xdr:cNvPr id="686" name="楕円 685">
          <a:extLst>
            <a:ext uri="{FF2B5EF4-FFF2-40B4-BE49-F238E27FC236}">
              <a16:creationId xmlns:a16="http://schemas.microsoft.com/office/drawing/2014/main" id="{A959B443-CBA4-49F6-A19E-A54EF09D76D8}"/>
            </a:ext>
          </a:extLst>
        </xdr:cNvPr>
        <xdr:cNvSpPr/>
      </xdr:nvSpPr>
      <xdr:spPr>
        <a:xfrm>
          <a:off x="145415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110489</xdr:rowOff>
    </xdr:from>
    <xdr:to>
      <xdr:col>81</xdr:col>
      <xdr:colOff>50800</xdr:colOff>
      <xdr:row>103</xdr:row>
      <xdr:rowOff>72934</xdr:rowOff>
    </xdr:to>
    <xdr:cxnSp macro="">
      <xdr:nvCxnSpPr>
        <xdr:cNvPr id="687" name="直線コネクタ 686">
          <a:extLst>
            <a:ext uri="{FF2B5EF4-FFF2-40B4-BE49-F238E27FC236}">
              <a16:creationId xmlns:a16="http://schemas.microsoft.com/office/drawing/2014/main" id="{27DB658F-4854-439A-A11D-9BA828851FD8}"/>
            </a:ext>
          </a:extLst>
        </xdr:cNvPr>
        <xdr:cNvCxnSpPr/>
      </xdr:nvCxnSpPr>
      <xdr:spPr>
        <a:xfrm flipV="1">
          <a:off x="14592300" y="17598389"/>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141332</xdr:rowOff>
    </xdr:from>
    <xdr:to>
      <xdr:col>72</xdr:col>
      <xdr:colOff>38100</xdr:colOff>
      <xdr:row>103</xdr:row>
      <xdr:rowOff>71482</xdr:rowOff>
    </xdr:to>
    <xdr:sp macro="" textlink="">
      <xdr:nvSpPr>
        <xdr:cNvPr id="688" name="楕円 687">
          <a:extLst>
            <a:ext uri="{FF2B5EF4-FFF2-40B4-BE49-F238E27FC236}">
              <a16:creationId xmlns:a16="http://schemas.microsoft.com/office/drawing/2014/main" id="{98AC1941-0F40-422E-A408-3B1106C81903}"/>
            </a:ext>
          </a:extLst>
        </xdr:cNvPr>
        <xdr:cNvSpPr/>
      </xdr:nvSpPr>
      <xdr:spPr>
        <a:xfrm>
          <a:off x="13652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20682</xdr:rowOff>
    </xdr:from>
    <xdr:to>
      <xdr:col>76</xdr:col>
      <xdr:colOff>114300</xdr:colOff>
      <xdr:row>103</xdr:row>
      <xdr:rowOff>72934</xdr:rowOff>
    </xdr:to>
    <xdr:cxnSp macro="">
      <xdr:nvCxnSpPr>
        <xdr:cNvPr id="689" name="直線コネクタ 688">
          <a:extLst>
            <a:ext uri="{FF2B5EF4-FFF2-40B4-BE49-F238E27FC236}">
              <a16:creationId xmlns:a16="http://schemas.microsoft.com/office/drawing/2014/main" id="{669E0EB0-DA8D-47E4-99EE-CB442CFA3204}"/>
            </a:ext>
          </a:extLst>
        </xdr:cNvPr>
        <xdr:cNvCxnSpPr/>
      </xdr:nvCxnSpPr>
      <xdr:spPr>
        <a:xfrm>
          <a:off x="13703300" y="1768003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77651</xdr:rowOff>
    </xdr:from>
    <xdr:to>
      <xdr:col>67</xdr:col>
      <xdr:colOff>101600</xdr:colOff>
      <xdr:row>103</xdr:row>
      <xdr:rowOff>7801</xdr:rowOff>
    </xdr:to>
    <xdr:sp macro="" textlink="">
      <xdr:nvSpPr>
        <xdr:cNvPr id="690" name="楕円 689">
          <a:extLst>
            <a:ext uri="{FF2B5EF4-FFF2-40B4-BE49-F238E27FC236}">
              <a16:creationId xmlns:a16="http://schemas.microsoft.com/office/drawing/2014/main" id="{EB16633B-C06D-4C49-A770-545B2D3F2416}"/>
            </a:ext>
          </a:extLst>
        </xdr:cNvPr>
        <xdr:cNvSpPr/>
      </xdr:nvSpPr>
      <xdr:spPr>
        <a:xfrm>
          <a:off x="12763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128451</xdr:rowOff>
    </xdr:from>
    <xdr:to>
      <xdr:col>71</xdr:col>
      <xdr:colOff>177800</xdr:colOff>
      <xdr:row>103</xdr:row>
      <xdr:rowOff>20682</xdr:rowOff>
    </xdr:to>
    <xdr:cxnSp macro="">
      <xdr:nvCxnSpPr>
        <xdr:cNvPr id="691" name="直線コネクタ 690">
          <a:extLst>
            <a:ext uri="{FF2B5EF4-FFF2-40B4-BE49-F238E27FC236}">
              <a16:creationId xmlns:a16="http://schemas.microsoft.com/office/drawing/2014/main" id="{9F335D79-C82B-419E-A1C4-64A34D5E22C3}"/>
            </a:ext>
          </a:extLst>
        </xdr:cNvPr>
        <xdr:cNvCxnSpPr/>
      </xdr:nvCxnSpPr>
      <xdr:spPr>
        <a:xfrm>
          <a:off x="12814300" y="1761635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692" name="n_1aveValue【庁舎】&#10;有形固定資産減価償却率">
          <a:extLst>
            <a:ext uri="{FF2B5EF4-FFF2-40B4-BE49-F238E27FC236}">
              <a16:creationId xmlns:a16="http://schemas.microsoft.com/office/drawing/2014/main" id="{9288D53D-A0FA-478A-9B54-51B7CB5C5416}"/>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693" name="n_2aveValue【庁舎】&#10;有形固定資産減価償却率">
          <a:extLst>
            <a:ext uri="{FF2B5EF4-FFF2-40B4-BE49-F238E27FC236}">
              <a16:creationId xmlns:a16="http://schemas.microsoft.com/office/drawing/2014/main" id="{7CCB558C-0B40-491E-9F30-04351B9ACD66}"/>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694" name="n_3aveValue【庁舎】&#10;有形固定資産減価償却率">
          <a:extLst>
            <a:ext uri="{FF2B5EF4-FFF2-40B4-BE49-F238E27FC236}">
              <a16:creationId xmlns:a16="http://schemas.microsoft.com/office/drawing/2014/main" id="{D29C65EE-6631-4AFF-B61C-F1AA277F909A}"/>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695" name="n_4aveValue【庁舎】&#10;有形固定資産減価償却率">
          <a:extLst>
            <a:ext uri="{FF2B5EF4-FFF2-40B4-BE49-F238E27FC236}">
              <a16:creationId xmlns:a16="http://schemas.microsoft.com/office/drawing/2014/main" id="{003C5FB6-0E90-4C51-A270-A892B70535EB}"/>
            </a:ext>
          </a:extLst>
        </xdr:cNvPr>
        <xdr:cNvSpPr txBox="1"/>
      </xdr:nvSpPr>
      <xdr:spPr>
        <a:xfrm>
          <a:off x="12611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696" name="n_1mainValue【庁舎】&#10;有形固定資産減価償却率">
          <a:extLst>
            <a:ext uri="{FF2B5EF4-FFF2-40B4-BE49-F238E27FC236}">
              <a16:creationId xmlns:a16="http://schemas.microsoft.com/office/drawing/2014/main" id="{83AD7C63-7B57-4C67-8732-9FCA782E698C}"/>
            </a:ext>
          </a:extLst>
        </xdr:cNvPr>
        <xdr:cNvSpPr txBox="1"/>
      </xdr:nvSpPr>
      <xdr:spPr>
        <a:xfrm>
          <a:off x="15266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140261</xdr:rowOff>
    </xdr:from>
    <xdr:ext cx="405111" cy="259045"/>
    <xdr:sp macro="" textlink="">
      <xdr:nvSpPr>
        <xdr:cNvPr id="697" name="n_2mainValue【庁舎】&#10;有形固定資産減価償却率">
          <a:extLst>
            <a:ext uri="{FF2B5EF4-FFF2-40B4-BE49-F238E27FC236}">
              <a16:creationId xmlns:a16="http://schemas.microsoft.com/office/drawing/2014/main" id="{D6A58AF6-5CCE-4403-A863-0DFC807C1F45}"/>
            </a:ext>
          </a:extLst>
        </xdr:cNvPr>
        <xdr:cNvSpPr txBox="1"/>
      </xdr:nvSpPr>
      <xdr:spPr>
        <a:xfrm>
          <a:off x="143897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88009</xdr:rowOff>
    </xdr:from>
    <xdr:ext cx="405111" cy="259045"/>
    <xdr:sp macro="" textlink="">
      <xdr:nvSpPr>
        <xdr:cNvPr id="698" name="n_3mainValue【庁舎】&#10;有形固定資産減価償却率">
          <a:extLst>
            <a:ext uri="{FF2B5EF4-FFF2-40B4-BE49-F238E27FC236}">
              <a16:creationId xmlns:a16="http://schemas.microsoft.com/office/drawing/2014/main" id="{167658AC-DB59-44EA-ACF4-E1DCAD25C2D2}"/>
            </a:ext>
          </a:extLst>
        </xdr:cNvPr>
        <xdr:cNvSpPr txBox="1"/>
      </xdr:nvSpPr>
      <xdr:spPr>
        <a:xfrm>
          <a:off x="135007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24328</xdr:rowOff>
    </xdr:from>
    <xdr:ext cx="405111" cy="259045"/>
    <xdr:sp macro="" textlink="">
      <xdr:nvSpPr>
        <xdr:cNvPr id="699" name="n_4mainValue【庁舎】&#10;有形固定資産減価償却率">
          <a:extLst>
            <a:ext uri="{FF2B5EF4-FFF2-40B4-BE49-F238E27FC236}">
              <a16:creationId xmlns:a16="http://schemas.microsoft.com/office/drawing/2014/main" id="{20FD2B71-A5E4-4B64-9A00-428F6CA6D7F6}"/>
            </a:ext>
          </a:extLst>
        </xdr:cNvPr>
        <xdr:cNvSpPr txBox="1"/>
      </xdr:nvSpPr>
      <xdr:spPr>
        <a:xfrm>
          <a:off x="12611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9D02884B-91F9-449E-A847-F22D798D87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515DB0E0-0DC4-46F9-9805-FC5BC50323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13A50A38-7041-463D-9F7C-4ADC03A5320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4CA6C803-6763-451A-8CDD-A6AD18DC2D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AEA039FD-77DB-4887-A892-AA013E6C8EF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689EBAAB-0BF6-43B6-99F4-8CF51AA4525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B27D83F4-747C-4EA2-A5C2-470B9A4FB7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EF5D8290-41FC-4D1C-839E-DB4A9C04ED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FAF5AD15-F65D-4CCE-839D-58A3BA22319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9EB72226-D2D7-44EE-B5AC-398FECD1B4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id="{3F1C1DFA-A77B-49D7-A315-5C4F7F71D6B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1A9B56FA-848C-4959-8055-95579D2A741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id="{A93FC1B2-3AA8-4EED-827E-F06FFBB9208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id="{6173E6B6-944F-4771-A622-D636935A25F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id="{FB3BB393-01E3-471E-918C-08734F1C622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id="{0C5CCA15-2470-4234-A73E-B3F7BAD9BD0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id="{6C6B39CC-7C11-4D6B-A3CC-190DCD31D76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id="{7155BE51-413C-41C3-9326-796AEBE34C0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id="{1A96FC0E-91A5-4581-A570-AFC81822E90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id="{DEE330BE-FCB4-40C1-82CE-89BA3FA8E42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id="{A79C4DF5-1B4B-4EB0-BA38-C3C09753F2B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id="{3D533052-777A-475B-A3EC-455C969D893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1AE8D0DF-7642-4F7E-931C-AE800054F4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C916E10F-5730-453F-98EB-BDE1766CE63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9A9DEAE6-6A24-4116-B901-64D8324A9EC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5" name="直線コネクタ 724">
          <a:extLst>
            <a:ext uri="{FF2B5EF4-FFF2-40B4-BE49-F238E27FC236}">
              <a16:creationId xmlns:a16="http://schemas.microsoft.com/office/drawing/2014/main" id="{6AE89F79-6BB6-4151-B13C-1760957FA6B2}"/>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6" name="【庁舎】&#10;一人当たり面積最小値テキスト">
          <a:extLst>
            <a:ext uri="{FF2B5EF4-FFF2-40B4-BE49-F238E27FC236}">
              <a16:creationId xmlns:a16="http://schemas.microsoft.com/office/drawing/2014/main" id="{7D99F805-D4D4-4D81-9B55-15888C161438}"/>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7" name="直線コネクタ 726">
          <a:extLst>
            <a:ext uri="{FF2B5EF4-FFF2-40B4-BE49-F238E27FC236}">
              <a16:creationId xmlns:a16="http://schemas.microsoft.com/office/drawing/2014/main" id="{28B836C9-2E2B-4506-A8DE-761403CCF90A}"/>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28" name="【庁舎】&#10;一人当たり面積最大値テキスト">
          <a:extLst>
            <a:ext uri="{FF2B5EF4-FFF2-40B4-BE49-F238E27FC236}">
              <a16:creationId xmlns:a16="http://schemas.microsoft.com/office/drawing/2014/main" id="{E114CE91-37C4-4318-AEEE-443A4D883CFC}"/>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29" name="直線コネクタ 728">
          <a:extLst>
            <a:ext uri="{FF2B5EF4-FFF2-40B4-BE49-F238E27FC236}">
              <a16:creationId xmlns:a16="http://schemas.microsoft.com/office/drawing/2014/main" id="{788096E3-ABD6-4EB9-AC2A-070A92C01DD2}"/>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30" name="【庁舎】&#10;一人当たり面積平均値テキスト">
          <a:extLst>
            <a:ext uri="{FF2B5EF4-FFF2-40B4-BE49-F238E27FC236}">
              <a16:creationId xmlns:a16="http://schemas.microsoft.com/office/drawing/2014/main" id="{57AFC1B6-8EB6-4489-8297-FBBFDE174892}"/>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1" name="フローチャート: 判断 730">
          <a:extLst>
            <a:ext uri="{FF2B5EF4-FFF2-40B4-BE49-F238E27FC236}">
              <a16:creationId xmlns:a16="http://schemas.microsoft.com/office/drawing/2014/main" id="{EAF20720-BB2F-4742-9646-539983519C3F}"/>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2" name="フローチャート: 判断 731">
          <a:extLst>
            <a:ext uri="{FF2B5EF4-FFF2-40B4-BE49-F238E27FC236}">
              <a16:creationId xmlns:a16="http://schemas.microsoft.com/office/drawing/2014/main" id="{4890CC7B-2372-4AF1-A03B-EE69E06D3959}"/>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3" name="フローチャート: 判断 732">
          <a:extLst>
            <a:ext uri="{FF2B5EF4-FFF2-40B4-BE49-F238E27FC236}">
              <a16:creationId xmlns:a16="http://schemas.microsoft.com/office/drawing/2014/main" id="{80176A6B-13B8-45CD-A8B4-708368060AD8}"/>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4" name="フローチャート: 判断 733">
          <a:extLst>
            <a:ext uri="{FF2B5EF4-FFF2-40B4-BE49-F238E27FC236}">
              <a16:creationId xmlns:a16="http://schemas.microsoft.com/office/drawing/2014/main" id="{0013E3CD-A5B8-46B7-9D97-68411D1C257D}"/>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5" name="フローチャート: 判断 734">
          <a:extLst>
            <a:ext uri="{FF2B5EF4-FFF2-40B4-BE49-F238E27FC236}">
              <a16:creationId xmlns:a16="http://schemas.microsoft.com/office/drawing/2014/main" id="{217196E8-2B6B-4CCA-A559-6FBCDC3CC469}"/>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676DC38F-88B7-4DBF-9535-C907898745F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1B68C86-E04B-423F-9FCE-5DEC437948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2ED3FA9E-1015-496B-A15E-832909BC2E9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7F2D3877-1A28-46E9-ADDE-4064BF397DB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0831858-ABFE-4D3E-8234-B22B97C117C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89626</xdr:rowOff>
    </xdr:from>
    <xdr:to>
      <xdr:col>116</xdr:col>
      <xdr:colOff>114300</xdr:colOff>
      <xdr:row>107</xdr:row>
      <xdr:rowOff>19776</xdr:rowOff>
    </xdr:to>
    <xdr:sp macro="" textlink="">
      <xdr:nvSpPr>
        <xdr:cNvPr id="741" name="楕円 740">
          <a:extLst>
            <a:ext uri="{FF2B5EF4-FFF2-40B4-BE49-F238E27FC236}">
              <a16:creationId xmlns:a16="http://schemas.microsoft.com/office/drawing/2014/main" id="{CF6309FD-42A1-4B5A-9241-BD75E390A6A2}"/>
            </a:ext>
          </a:extLst>
        </xdr:cNvPr>
        <xdr:cNvSpPr/>
      </xdr:nvSpPr>
      <xdr:spPr>
        <a:xfrm>
          <a:off x="22110700" y="182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68053</xdr:rowOff>
    </xdr:from>
    <xdr:ext cx="469744" cy="259045"/>
    <xdr:sp macro="" textlink="">
      <xdr:nvSpPr>
        <xdr:cNvPr id="742" name="【庁舎】&#10;一人当たり面積該当値テキスト">
          <a:extLst>
            <a:ext uri="{FF2B5EF4-FFF2-40B4-BE49-F238E27FC236}">
              <a16:creationId xmlns:a16="http://schemas.microsoft.com/office/drawing/2014/main" id="{66FFC788-6451-4029-A67C-8FEBCB0A3BE7}"/>
            </a:ext>
          </a:extLst>
        </xdr:cNvPr>
        <xdr:cNvSpPr txBox="1"/>
      </xdr:nvSpPr>
      <xdr:spPr>
        <a:xfrm>
          <a:off x="22199600" y="1824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83094</xdr:rowOff>
    </xdr:from>
    <xdr:to>
      <xdr:col>112</xdr:col>
      <xdr:colOff>38100</xdr:colOff>
      <xdr:row>107</xdr:row>
      <xdr:rowOff>13244</xdr:rowOff>
    </xdr:to>
    <xdr:sp macro="" textlink="">
      <xdr:nvSpPr>
        <xdr:cNvPr id="743" name="楕円 742">
          <a:extLst>
            <a:ext uri="{FF2B5EF4-FFF2-40B4-BE49-F238E27FC236}">
              <a16:creationId xmlns:a16="http://schemas.microsoft.com/office/drawing/2014/main" id="{A0E5706E-6A9D-4152-923F-5A92DB353132}"/>
            </a:ext>
          </a:extLst>
        </xdr:cNvPr>
        <xdr:cNvSpPr/>
      </xdr:nvSpPr>
      <xdr:spPr>
        <a:xfrm>
          <a:off x="21272500" y="182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133894</xdr:rowOff>
    </xdr:from>
    <xdr:to>
      <xdr:col>116</xdr:col>
      <xdr:colOff>63500</xdr:colOff>
      <xdr:row>106</xdr:row>
      <xdr:rowOff>140426</xdr:rowOff>
    </xdr:to>
    <xdr:cxnSp macro="">
      <xdr:nvCxnSpPr>
        <xdr:cNvPr id="744" name="直線コネクタ 743">
          <a:extLst>
            <a:ext uri="{FF2B5EF4-FFF2-40B4-BE49-F238E27FC236}">
              <a16:creationId xmlns:a16="http://schemas.microsoft.com/office/drawing/2014/main" id="{E5DEFDAC-F713-48C0-9F91-C440E6C32904}"/>
            </a:ext>
          </a:extLst>
        </xdr:cNvPr>
        <xdr:cNvCxnSpPr/>
      </xdr:nvCxnSpPr>
      <xdr:spPr>
        <a:xfrm>
          <a:off x="21323300" y="183075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122282</xdr:rowOff>
    </xdr:from>
    <xdr:to>
      <xdr:col>107</xdr:col>
      <xdr:colOff>101600</xdr:colOff>
      <xdr:row>105</xdr:row>
      <xdr:rowOff>52432</xdr:rowOff>
    </xdr:to>
    <xdr:sp macro="" textlink="">
      <xdr:nvSpPr>
        <xdr:cNvPr id="745" name="楕円 744">
          <a:extLst>
            <a:ext uri="{FF2B5EF4-FFF2-40B4-BE49-F238E27FC236}">
              <a16:creationId xmlns:a16="http://schemas.microsoft.com/office/drawing/2014/main" id="{DB288793-AF07-4EFD-BEF2-DF9EE750A8CA}"/>
            </a:ext>
          </a:extLst>
        </xdr:cNvPr>
        <xdr:cNvSpPr/>
      </xdr:nvSpPr>
      <xdr:spPr>
        <a:xfrm>
          <a:off x="20383500" y="179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1632</xdr:rowOff>
    </xdr:from>
    <xdr:to>
      <xdr:col>111</xdr:col>
      <xdr:colOff>177800</xdr:colOff>
      <xdr:row>106</xdr:row>
      <xdr:rowOff>133894</xdr:rowOff>
    </xdr:to>
    <xdr:cxnSp macro="">
      <xdr:nvCxnSpPr>
        <xdr:cNvPr id="746" name="直線コネクタ 745">
          <a:extLst>
            <a:ext uri="{FF2B5EF4-FFF2-40B4-BE49-F238E27FC236}">
              <a16:creationId xmlns:a16="http://schemas.microsoft.com/office/drawing/2014/main" id="{7F67A511-1494-44A0-8AAD-ED6F8EA57CF7}"/>
            </a:ext>
          </a:extLst>
        </xdr:cNvPr>
        <xdr:cNvCxnSpPr/>
      </xdr:nvCxnSpPr>
      <xdr:spPr>
        <a:xfrm>
          <a:off x="20434300" y="18003882"/>
          <a:ext cx="8890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22134</xdr:rowOff>
    </xdr:from>
    <xdr:to>
      <xdr:col>102</xdr:col>
      <xdr:colOff>165100</xdr:colOff>
      <xdr:row>104</xdr:row>
      <xdr:rowOff>123734</xdr:rowOff>
    </xdr:to>
    <xdr:sp macro="" textlink="">
      <xdr:nvSpPr>
        <xdr:cNvPr id="747" name="楕円 746">
          <a:extLst>
            <a:ext uri="{FF2B5EF4-FFF2-40B4-BE49-F238E27FC236}">
              <a16:creationId xmlns:a16="http://schemas.microsoft.com/office/drawing/2014/main" id="{5DF799C3-6648-402F-9C91-C5E2F64CCD95}"/>
            </a:ext>
          </a:extLst>
        </xdr:cNvPr>
        <xdr:cNvSpPr/>
      </xdr:nvSpPr>
      <xdr:spPr>
        <a:xfrm>
          <a:off x="19494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72934</xdr:rowOff>
    </xdr:from>
    <xdr:to>
      <xdr:col>107</xdr:col>
      <xdr:colOff>50800</xdr:colOff>
      <xdr:row>105</xdr:row>
      <xdr:rowOff>1632</xdr:rowOff>
    </xdr:to>
    <xdr:cxnSp macro="">
      <xdr:nvCxnSpPr>
        <xdr:cNvPr id="748" name="直線コネクタ 747">
          <a:extLst>
            <a:ext uri="{FF2B5EF4-FFF2-40B4-BE49-F238E27FC236}">
              <a16:creationId xmlns:a16="http://schemas.microsoft.com/office/drawing/2014/main" id="{8A23DDBA-0101-49BB-AA84-CF17F7B3E59F}"/>
            </a:ext>
          </a:extLst>
        </xdr:cNvPr>
        <xdr:cNvCxnSpPr/>
      </xdr:nvCxnSpPr>
      <xdr:spPr>
        <a:xfrm>
          <a:off x="19545300" y="17903734"/>
          <a:ext cx="889000" cy="10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35198</xdr:rowOff>
    </xdr:from>
    <xdr:to>
      <xdr:col>98</xdr:col>
      <xdr:colOff>38100</xdr:colOff>
      <xdr:row>104</xdr:row>
      <xdr:rowOff>136798</xdr:rowOff>
    </xdr:to>
    <xdr:sp macro="" textlink="">
      <xdr:nvSpPr>
        <xdr:cNvPr id="749" name="楕円 748">
          <a:extLst>
            <a:ext uri="{FF2B5EF4-FFF2-40B4-BE49-F238E27FC236}">
              <a16:creationId xmlns:a16="http://schemas.microsoft.com/office/drawing/2014/main" id="{8088BF40-87E8-485C-97B4-587F18ACFD3C}"/>
            </a:ext>
          </a:extLst>
        </xdr:cNvPr>
        <xdr:cNvSpPr/>
      </xdr:nvSpPr>
      <xdr:spPr>
        <a:xfrm>
          <a:off x="18605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72934</xdr:rowOff>
    </xdr:from>
    <xdr:to>
      <xdr:col>102</xdr:col>
      <xdr:colOff>114300</xdr:colOff>
      <xdr:row>104</xdr:row>
      <xdr:rowOff>85998</xdr:rowOff>
    </xdr:to>
    <xdr:cxnSp macro="">
      <xdr:nvCxnSpPr>
        <xdr:cNvPr id="750" name="直線コネクタ 749">
          <a:extLst>
            <a:ext uri="{FF2B5EF4-FFF2-40B4-BE49-F238E27FC236}">
              <a16:creationId xmlns:a16="http://schemas.microsoft.com/office/drawing/2014/main" id="{F962DE5F-E0F5-41E4-B61D-66307509C077}"/>
            </a:ext>
          </a:extLst>
        </xdr:cNvPr>
        <xdr:cNvCxnSpPr/>
      </xdr:nvCxnSpPr>
      <xdr:spPr>
        <a:xfrm flipV="1">
          <a:off x="18656300" y="179037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1" name="n_1aveValue【庁舎】&#10;一人当たり面積">
          <a:extLst>
            <a:ext uri="{FF2B5EF4-FFF2-40B4-BE49-F238E27FC236}">
              <a16:creationId xmlns:a16="http://schemas.microsoft.com/office/drawing/2014/main" id="{FE2C0BA1-89B4-4D5D-B052-4F952B156C6C}"/>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752" name="n_2aveValue【庁舎】&#10;一人当たり面積">
          <a:extLst>
            <a:ext uri="{FF2B5EF4-FFF2-40B4-BE49-F238E27FC236}">
              <a16:creationId xmlns:a16="http://schemas.microsoft.com/office/drawing/2014/main" id="{2615C1D7-681E-49FD-808B-065DC27607F4}"/>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753" name="n_3aveValue【庁舎】&#10;一人当たり面積">
          <a:extLst>
            <a:ext uri="{FF2B5EF4-FFF2-40B4-BE49-F238E27FC236}">
              <a16:creationId xmlns:a16="http://schemas.microsoft.com/office/drawing/2014/main" id="{74662163-534A-42BA-805E-A0206CBB0F4C}"/>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754" name="n_4aveValue【庁舎】&#10;一人当たり面積">
          <a:extLst>
            <a:ext uri="{FF2B5EF4-FFF2-40B4-BE49-F238E27FC236}">
              <a16:creationId xmlns:a16="http://schemas.microsoft.com/office/drawing/2014/main" id="{03241420-7D6E-45F6-8242-8D7DB5E872D7}"/>
            </a:ext>
          </a:extLst>
        </xdr:cNvPr>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4371</xdr:rowOff>
    </xdr:from>
    <xdr:ext cx="469744" cy="259045"/>
    <xdr:sp macro="" textlink="">
      <xdr:nvSpPr>
        <xdr:cNvPr id="755" name="n_1mainValue【庁舎】&#10;一人当たり面積">
          <a:extLst>
            <a:ext uri="{FF2B5EF4-FFF2-40B4-BE49-F238E27FC236}">
              <a16:creationId xmlns:a16="http://schemas.microsoft.com/office/drawing/2014/main" id="{796B7197-49C6-40A9-8A95-EC09A444A419}"/>
            </a:ext>
          </a:extLst>
        </xdr:cNvPr>
        <xdr:cNvSpPr txBox="1"/>
      </xdr:nvSpPr>
      <xdr:spPr>
        <a:xfrm>
          <a:off x="21075727" y="183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68959</xdr:rowOff>
    </xdr:from>
    <xdr:ext cx="469744" cy="259045"/>
    <xdr:sp macro="" textlink="">
      <xdr:nvSpPr>
        <xdr:cNvPr id="756" name="n_2mainValue【庁舎】&#10;一人当たり面積">
          <a:extLst>
            <a:ext uri="{FF2B5EF4-FFF2-40B4-BE49-F238E27FC236}">
              <a16:creationId xmlns:a16="http://schemas.microsoft.com/office/drawing/2014/main" id="{DE889E94-B0C4-472F-A545-EE470047D118}"/>
            </a:ext>
          </a:extLst>
        </xdr:cNvPr>
        <xdr:cNvSpPr txBox="1"/>
      </xdr:nvSpPr>
      <xdr:spPr>
        <a:xfrm>
          <a:off x="20199427" y="177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140261</xdr:rowOff>
    </xdr:from>
    <xdr:ext cx="469744" cy="259045"/>
    <xdr:sp macro="" textlink="">
      <xdr:nvSpPr>
        <xdr:cNvPr id="757" name="n_3mainValue【庁舎】&#10;一人当たり面積">
          <a:extLst>
            <a:ext uri="{FF2B5EF4-FFF2-40B4-BE49-F238E27FC236}">
              <a16:creationId xmlns:a16="http://schemas.microsoft.com/office/drawing/2014/main" id="{AC4FB1E0-2AD5-4328-A655-EA28DFC0BE6F}"/>
            </a:ext>
          </a:extLst>
        </xdr:cNvPr>
        <xdr:cNvSpPr txBox="1"/>
      </xdr:nvSpPr>
      <xdr:spPr>
        <a:xfrm>
          <a:off x="193104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153325</xdr:rowOff>
    </xdr:from>
    <xdr:ext cx="469744" cy="259045"/>
    <xdr:sp macro="" textlink="">
      <xdr:nvSpPr>
        <xdr:cNvPr id="758" name="n_4mainValue【庁舎】&#10;一人当たり面積">
          <a:extLst>
            <a:ext uri="{FF2B5EF4-FFF2-40B4-BE49-F238E27FC236}">
              <a16:creationId xmlns:a16="http://schemas.microsoft.com/office/drawing/2014/main" id="{AA0729A7-5E7C-46FE-A46E-5ECD9E3D9D82}"/>
            </a:ext>
          </a:extLst>
        </xdr:cNvPr>
        <xdr:cNvSpPr txBox="1"/>
      </xdr:nvSpPr>
      <xdr:spPr>
        <a:xfrm>
          <a:off x="18421427"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C0DCF3BD-6A83-4C50-B3D1-317D85449E3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5FE9B79A-1A4B-4D01-BF4A-C284AD27E6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CB46C6EB-0DA6-434D-9C0C-450E330555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を除く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に比べ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状況にある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については、令和元年５月に新庁舎の供用が開始されたことや、旧庁舎の除却等により、数値の改善が図られたものと考える。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を除くその他の施設で老朽化が進んでいる要因としては、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島の沿岸部に居住地域が点在しているという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本町の地域特性などを考慮し、旧町において整備した類似施設を適切な維持管理に努めながら有効活用を図ってきたことが影響している。今後は、屋久島町公共施設等総合管理計画及び公共施設個別計画等に基づいて、老朽施設や類似施設については、集約化、複合化及び除却などにより維持管理経費の削減を図るとともに、利用可能施設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かつ適切に更新・整備に努めながら住民福祉の向上に取り組んでいくこととする。また、一人当たり面積についても類似団体の水準を参考としつつ、本町の地域特性を踏まえた適切な水準を模索しながら施設整備を図ることと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11,591
11,464
540.45
13,784,672
12,286,708
470,119
6,256,477
11,410,131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予測を上回る人口減少及び全国平均を上回る高齢化率（</a:t>
          </a:r>
          <a:r>
            <a:rPr kumimoji="1" lang="ja-JP" altLang="ja-JP" sz="900" b="0" i="0" baseline="0">
              <a:solidFill>
                <a:schemeClr val="dk1"/>
              </a:solidFill>
              <a:effectLst/>
              <a:latin typeface="+mn-ea"/>
              <a:ea typeface="+mn-ea"/>
              <a:cs typeface="+mn-cs"/>
            </a:rPr>
            <a:t>令和</a:t>
          </a:r>
          <a:r>
            <a:rPr kumimoji="1" lang="en-US" altLang="ja-JP" sz="900" b="0" i="0" baseline="0">
              <a:solidFill>
                <a:schemeClr val="dk1"/>
              </a:solidFill>
              <a:effectLst/>
              <a:latin typeface="+mn-ea"/>
              <a:ea typeface="+mn-ea"/>
              <a:cs typeface="+mn-cs"/>
            </a:rPr>
            <a:t>6</a:t>
          </a:r>
          <a:r>
            <a:rPr kumimoji="1" lang="ja-JP" altLang="ja-JP" sz="900" b="0" i="0" baseline="0">
              <a:solidFill>
                <a:schemeClr val="dk1"/>
              </a:solidFill>
              <a:effectLst/>
              <a:latin typeface="+mn-ea"/>
              <a:ea typeface="+mn-ea"/>
              <a:cs typeface="+mn-cs"/>
            </a:rPr>
            <a:t>年</a:t>
          </a:r>
          <a:r>
            <a:rPr kumimoji="1" lang="en-US" altLang="ja-JP" sz="900" b="0" i="0" baseline="0">
              <a:solidFill>
                <a:schemeClr val="dk1"/>
              </a:solidFill>
              <a:effectLst/>
              <a:latin typeface="+mn-ea"/>
              <a:ea typeface="+mn-ea"/>
              <a:cs typeface="+mn-cs"/>
            </a:rPr>
            <a:t>3</a:t>
          </a:r>
          <a:r>
            <a:rPr kumimoji="1" lang="ja-JP" altLang="ja-JP" sz="900" b="0" i="0" baseline="0">
              <a:solidFill>
                <a:schemeClr val="dk1"/>
              </a:solidFill>
              <a:effectLst/>
              <a:latin typeface="+mn-ea"/>
              <a:ea typeface="+mn-ea"/>
              <a:cs typeface="+mn-cs"/>
            </a:rPr>
            <a:t>月末 </a:t>
          </a:r>
          <a:r>
            <a:rPr kumimoji="1" lang="en-US" altLang="ja-JP" sz="900" b="0" i="0" baseline="0">
              <a:solidFill>
                <a:schemeClr val="dk1"/>
              </a:solidFill>
              <a:effectLst/>
              <a:latin typeface="+mn-ea"/>
              <a:ea typeface="+mn-ea"/>
              <a:cs typeface="+mn-cs"/>
            </a:rPr>
            <a:t>38.70</a:t>
          </a:r>
          <a:r>
            <a:rPr kumimoji="1" lang="ja-JP" altLang="ja-JP" sz="900" b="0" i="0" baseline="0">
              <a:solidFill>
                <a:schemeClr val="dk1"/>
              </a:solidFill>
              <a:effectLst/>
              <a:latin typeface="+mn-ea"/>
              <a:ea typeface="+mn-ea"/>
              <a:cs typeface="+mn-cs"/>
            </a:rPr>
            <a:t>％</a:t>
          </a:r>
          <a:r>
            <a:rPr kumimoji="1" lang="ja-JP" altLang="ja-JP" sz="900" b="0" i="0" baseline="0">
              <a:solidFill>
                <a:schemeClr val="dk1"/>
              </a:solidFill>
              <a:effectLst/>
              <a:latin typeface="+mn-lt"/>
              <a:ea typeface="+mn-ea"/>
              <a:cs typeface="+mn-cs"/>
            </a:rPr>
            <a:t>）に加え、離島という地理的条件などもあって零細企業が多いことなどから財政基盤が弱</a:t>
          </a:r>
          <a:r>
            <a:rPr kumimoji="1" lang="ja-JP" altLang="en-US" sz="900" b="0" i="0" baseline="0">
              <a:solidFill>
                <a:schemeClr val="dk1"/>
              </a:solidFill>
              <a:effectLst/>
              <a:latin typeface="+mn-lt"/>
              <a:ea typeface="+mn-ea"/>
              <a:cs typeface="+mn-cs"/>
            </a:rPr>
            <a:t>い状況にある。</a:t>
          </a:r>
          <a:r>
            <a:rPr kumimoji="1" lang="ja-JP" altLang="ja-JP" sz="900" b="0" i="0" baseline="0">
              <a:solidFill>
                <a:schemeClr val="dk1"/>
              </a:solidFill>
              <a:effectLst/>
              <a:latin typeface="+mn-lt"/>
              <a:ea typeface="+mn-ea"/>
              <a:cs typeface="+mn-cs"/>
            </a:rPr>
            <a:t>また、各種公共事業の財源として辺地対策事業債や過疎対策事業債などの交付税措置のある起債を活用していることから公債費が基準財政需要額を増大させており、類似団体平均を大きく下回っている。</a:t>
          </a:r>
          <a:r>
            <a:rPr kumimoji="1" lang="ja-JP" altLang="en-US" sz="900" b="0" i="0" baseline="0">
              <a:solidFill>
                <a:schemeClr val="dk1"/>
              </a:solidFill>
              <a:effectLst/>
              <a:latin typeface="+mn-lt"/>
              <a:ea typeface="+mn-ea"/>
              <a:cs typeface="+mn-cs"/>
            </a:rPr>
            <a:t>加えて</a:t>
          </a:r>
          <a:r>
            <a:rPr kumimoji="1" lang="ja-JP" altLang="ja-JP" sz="900" b="0" i="0" baseline="0">
              <a:solidFill>
                <a:schemeClr val="dk1"/>
              </a:solidFill>
              <a:effectLst/>
              <a:latin typeface="+mn-lt"/>
              <a:ea typeface="+mn-ea"/>
              <a:cs typeface="+mn-cs"/>
            </a:rPr>
            <a:t>、市町村合併の際に住民サービス向上施策として、出張所</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増設</a:t>
          </a:r>
          <a:r>
            <a:rPr kumimoji="1" lang="ja-JP" altLang="en-US" sz="900" b="0" i="0" baseline="0">
              <a:solidFill>
                <a:schemeClr val="dk1"/>
              </a:solidFill>
              <a:effectLst/>
              <a:latin typeface="+mn-lt"/>
              <a:ea typeface="+mn-ea"/>
              <a:cs typeface="+mn-cs"/>
            </a:rPr>
            <a:t>や</a:t>
          </a:r>
          <a:r>
            <a:rPr kumimoji="1" lang="ja-JP" altLang="ja-JP" sz="900" b="0" i="0" baseline="0">
              <a:solidFill>
                <a:schemeClr val="dk1"/>
              </a:solidFill>
              <a:effectLst/>
              <a:latin typeface="+mn-lt"/>
              <a:ea typeface="+mn-ea"/>
              <a:cs typeface="+mn-cs"/>
            </a:rPr>
            <a:t>福祉事務所を設置したことなどから類似団体に比べ</a:t>
          </a:r>
          <a:r>
            <a:rPr kumimoji="1" lang="ja-JP" altLang="en-US" sz="900" b="0" i="0" baseline="0">
              <a:solidFill>
                <a:schemeClr val="dk1"/>
              </a:solidFill>
              <a:effectLst/>
              <a:latin typeface="+mn-lt"/>
              <a:ea typeface="+mn-ea"/>
              <a:cs typeface="+mn-cs"/>
            </a:rPr>
            <a:t>多くの</a:t>
          </a:r>
          <a:r>
            <a:rPr kumimoji="1" lang="ja-JP" altLang="ja-JP" sz="900" b="0" i="0" baseline="0">
              <a:solidFill>
                <a:schemeClr val="dk1"/>
              </a:solidFill>
              <a:effectLst/>
              <a:latin typeface="+mn-lt"/>
              <a:ea typeface="+mn-ea"/>
              <a:cs typeface="+mn-cs"/>
            </a:rPr>
            <a:t>職員</a:t>
          </a:r>
          <a:r>
            <a:rPr kumimoji="1" lang="ja-JP" altLang="en-US" sz="900" b="0" i="0" baseline="0">
              <a:solidFill>
                <a:schemeClr val="dk1"/>
              </a:solidFill>
              <a:effectLst/>
              <a:latin typeface="+mn-lt"/>
              <a:ea typeface="+mn-ea"/>
              <a:cs typeface="+mn-cs"/>
            </a:rPr>
            <a:t>を</a:t>
          </a:r>
          <a:r>
            <a:rPr kumimoji="1" lang="ja-JP" altLang="ja-JP" sz="900" b="0" i="0" baseline="0">
              <a:solidFill>
                <a:schemeClr val="dk1"/>
              </a:solidFill>
              <a:effectLst/>
              <a:latin typeface="+mn-lt"/>
              <a:ea typeface="+mn-ea"/>
              <a:cs typeface="+mn-cs"/>
            </a:rPr>
            <a:t>抱えている。住民ニーズが多様化・複雑化している中、過度な人員抑制は行政サービスの低下や職員の働き方に悪影響を及ぼすおそれがあることから、適切な職員配置による効率的な組織を目指すとともに、経常経費の徹底的な見直しと抑制及び投資的事業の厳選、徴収体制の強化による税収確保等に努めて財政の健全化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物価高騰</a:t>
          </a:r>
          <a:r>
            <a:rPr kumimoji="1" lang="ja-JP" altLang="en-US" sz="900" b="0" i="0" baseline="0">
              <a:solidFill>
                <a:schemeClr val="dk1"/>
              </a:solidFill>
              <a:effectLst/>
              <a:latin typeface="+mn-lt"/>
              <a:ea typeface="+mn-ea"/>
              <a:cs typeface="+mn-cs"/>
            </a:rPr>
            <a:t>など</a:t>
          </a:r>
          <a:r>
            <a:rPr kumimoji="1" lang="ja-JP" altLang="ja-JP" sz="900" b="0" i="0" baseline="0">
              <a:solidFill>
                <a:schemeClr val="dk1"/>
              </a:solidFill>
              <a:effectLst/>
              <a:latin typeface="+mn-lt"/>
              <a:ea typeface="+mn-ea"/>
              <a:cs typeface="+mn-cs"/>
            </a:rPr>
            <a:t>の影響による物件費の上昇</a:t>
          </a:r>
          <a:r>
            <a:rPr kumimoji="1" lang="ja-JP" altLang="en-US" sz="900" b="0" i="0" baseline="0">
              <a:solidFill>
                <a:schemeClr val="dk1"/>
              </a:solidFill>
              <a:effectLst/>
              <a:latin typeface="+mn-lt"/>
              <a:ea typeface="+mn-ea"/>
              <a:cs typeface="+mn-cs"/>
            </a:rPr>
            <a:t>や公共施設の老朽化に伴う維持補修費の増</a:t>
          </a:r>
          <a:r>
            <a:rPr kumimoji="1" lang="ja-JP" altLang="ja-JP" sz="900" b="0" i="0" baseline="0">
              <a:solidFill>
                <a:schemeClr val="dk1"/>
              </a:solidFill>
              <a:effectLst/>
              <a:latin typeface="+mn-lt"/>
              <a:ea typeface="+mn-ea"/>
              <a:cs typeface="+mn-cs"/>
            </a:rPr>
            <a:t>などで経常経費が増加する一方、臨時財政対策債発行可能額が国の地方財政対策における財源不足額の減少に伴って抑制されたことから比率が上昇した。本町は</a:t>
          </a:r>
          <a:r>
            <a:rPr kumimoji="1" lang="ja-JP" altLang="en-US" sz="900" b="0" i="0" baseline="0">
              <a:solidFill>
                <a:schemeClr val="dk1"/>
              </a:solidFill>
              <a:effectLst/>
              <a:latin typeface="+mn-lt"/>
              <a:ea typeface="+mn-ea"/>
              <a:cs typeface="+mn-cs"/>
            </a:rPr>
            <a:t>前年度比</a:t>
          </a:r>
          <a:r>
            <a:rPr kumimoji="1" lang="en-US" altLang="ja-JP" sz="900" b="0" i="0" baseline="0">
              <a:solidFill>
                <a:schemeClr val="dk1"/>
              </a:solidFill>
              <a:effectLst/>
              <a:latin typeface="+mn-lt"/>
              <a:ea typeface="+mn-ea"/>
              <a:cs typeface="+mn-cs"/>
            </a:rPr>
            <a:t>0.4</a:t>
          </a:r>
          <a:r>
            <a:rPr kumimoji="1" lang="ja-JP" altLang="ja-JP" sz="900" b="0" i="0" baseline="0">
              <a:solidFill>
                <a:schemeClr val="dk1"/>
              </a:solidFill>
              <a:effectLst/>
              <a:latin typeface="+mn-lt"/>
              <a:ea typeface="+mn-ea"/>
              <a:cs typeface="+mn-cs"/>
            </a:rPr>
            <a:t>ポイント上昇したものの</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類似団体</a:t>
          </a:r>
          <a:r>
            <a:rPr kumimoji="1" lang="ja-JP" altLang="en-US" sz="900" b="0" i="0" baseline="0">
              <a:solidFill>
                <a:schemeClr val="dk1"/>
              </a:solidFill>
              <a:effectLst/>
              <a:latin typeface="+mn-lt"/>
              <a:ea typeface="+mn-ea"/>
              <a:cs typeface="+mn-cs"/>
            </a:rPr>
            <a:t>平均</a:t>
          </a:r>
          <a:r>
            <a:rPr kumimoji="1" lang="ja-JP" altLang="ja-JP" sz="900" b="0" i="0" baseline="0">
              <a:solidFill>
                <a:schemeClr val="dk1"/>
              </a:solidFill>
              <a:effectLst/>
              <a:latin typeface="+mn-lt"/>
              <a:ea typeface="+mn-ea"/>
              <a:cs typeface="+mn-cs"/>
            </a:rPr>
            <a:t>を下回っている</a:t>
          </a:r>
          <a:r>
            <a:rPr kumimoji="1" lang="ja-JP" altLang="en-US" sz="900" b="0" i="0" baseline="0">
              <a:solidFill>
                <a:schemeClr val="dk1"/>
              </a:solidFill>
              <a:effectLst/>
              <a:latin typeface="+mn-lt"/>
              <a:ea typeface="+mn-ea"/>
              <a:cs typeface="+mn-cs"/>
            </a:rPr>
            <a:t>状況にある</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今後は、</a:t>
          </a:r>
          <a:r>
            <a:rPr kumimoji="1" lang="ja-JP" altLang="en-US" sz="900" b="0" i="0" baseline="0">
              <a:solidFill>
                <a:schemeClr val="dk1"/>
              </a:solidFill>
              <a:effectLst/>
              <a:latin typeface="+mn-lt"/>
              <a:ea typeface="+mn-ea"/>
              <a:cs typeface="+mn-cs"/>
            </a:rPr>
            <a:t>一般廃棄物処理施設など大規模な公共施設</a:t>
          </a:r>
          <a:r>
            <a:rPr kumimoji="1" lang="ja-JP" altLang="ja-JP" sz="900" b="0" i="0" baseline="0">
              <a:solidFill>
                <a:schemeClr val="dk1"/>
              </a:solidFill>
              <a:effectLst/>
              <a:latin typeface="+mn-lt"/>
              <a:ea typeface="+mn-ea"/>
              <a:cs typeface="+mn-cs"/>
            </a:rPr>
            <a:t>の</a:t>
          </a:r>
          <a:r>
            <a:rPr kumimoji="1" lang="ja-JP" altLang="en-US" sz="900" b="0" i="0" baseline="0">
              <a:solidFill>
                <a:schemeClr val="dk1"/>
              </a:solidFill>
              <a:effectLst/>
              <a:latin typeface="+mn-lt"/>
              <a:ea typeface="+mn-ea"/>
              <a:cs typeface="+mn-cs"/>
            </a:rPr>
            <a:t>建設・改修</a:t>
          </a:r>
          <a:r>
            <a:rPr kumimoji="1" lang="ja-JP" altLang="ja-JP" sz="900" b="0" i="0" baseline="0">
              <a:solidFill>
                <a:schemeClr val="dk1"/>
              </a:solidFill>
              <a:effectLst/>
              <a:latin typeface="+mn-lt"/>
              <a:ea typeface="+mn-ea"/>
              <a:cs typeface="+mn-cs"/>
            </a:rPr>
            <a:t>事業</a:t>
          </a:r>
          <a:r>
            <a:rPr kumimoji="1" lang="ja-JP" altLang="en-US" sz="900" b="0" i="0" baseline="0">
              <a:solidFill>
                <a:schemeClr val="dk1"/>
              </a:solidFill>
              <a:effectLst/>
              <a:latin typeface="+mn-lt"/>
              <a:ea typeface="+mn-ea"/>
              <a:cs typeface="+mn-cs"/>
            </a:rPr>
            <a:t>に係る</a:t>
          </a:r>
          <a:r>
            <a:rPr kumimoji="1" lang="ja-JP" altLang="ja-JP" sz="900" b="0" i="0" baseline="0">
              <a:solidFill>
                <a:schemeClr val="dk1"/>
              </a:solidFill>
              <a:effectLst/>
              <a:latin typeface="+mn-lt"/>
              <a:ea typeface="+mn-ea"/>
              <a:cs typeface="+mn-cs"/>
            </a:rPr>
            <a:t>地方債の償還が</a:t>
          </a:r>
          <a:r>
            <a:rPr kumimoji="1" lang="ja-JP" altLang="en-US" sz="900" b="0" i="0" baseline="0">
              <a:solidFill>
                <a:schemeClr val="dk1"/>
              </a:solidFill>
              <a:effectLst/>
              <a:latin typeface="+mn-lt"/>
              <a:ea typeface="+mn-ea"/>
              <a:cs typeface="+mn-cs"/>
            </a:rPr>
            <a:t>始まる</a:t>
          </a:r>
          <a:r>
            <a:rPr kumimoji="1" lang="ja-JP" altLang="ja-JP" sz="900" b="0" i="0" baseline="0">
              <a:solidFill>
                <a:schemeClr val="dk1"/>
              </a:solidFill>
              <a:effectLst/>
              <a:latin typeface="+mn-lt"/>
              <a:ea typeface="+mn-ea"/>
              <a:cs typeface="+mn-cs"/>
            </a:rPr>
            <a:t>ことから公債費の増加</a:t>
          </a:r>
          <a:r>
            <a:rPr kumimoji="1" lang="ja-JP" altLang="en-US" sz="900" b="0" i="0" baseline="0">
              <a:solidFill>
                <a:schemeClr val="dk1"/>
              </a:solidFill>
              <a:effectLst/>
              <a:latin typeface="+mn-lt"/>
              <a:ea typeface="+mn-ea"/>
              <a:cs typeface="+mn-cs"/>
            </a:rPr>
            <a:t>が見込まれるため</a:t>
          </a:r>
          <a:r>
            <a:rPr kumimoji="1" lang="ja-JP" altLang="ja-JP" sz="900" b="0" i="0" baseline="0">
              <a:solidFill>
                <a:schemeClr val="dk1"/>
              </a:solidFill>
              <a:effectLst/>
              <a:latin typeface="+mn-lt"/>
              <a:ea typeface="+mn-ea"/>
              <a:cs typeface="+mn-cs"/>
            </a:rPr>
            <a:t>比率の上昇が懸念される。自主財源が乏しい本町にとっては各種事業を実施していくためには地方債の発行はある程度やむを得ないが、可能な限り発行額の抑制に努めるとともに事務事業の見直しを行って歳出予算の削減に努めるなど、経常経費の縮減を図って比率上昇の抑制を目指す。</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109474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915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87884</xdr:rowOff>
    </xdr:from>
    <xdr:to>
      <xdr:col>19</xdr:col>
      <xdr:colOff>133350</xdr:colOff>
      <xdr:row>63</xdr:row>
      <xdr:rowOff>90170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177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87884</xdr:rowOff>
    </xdr:from>
    <xdr:to>
      <xdr:col>15</xdr:col>
      <xdr:colOff>82550</xdr:colOff>
      <xdr:row>64</xdr:row>
      <xdr:rowOff>24892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1778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24892</xdr:rowOff>
    </xdr:from>
    <xdr:to>
      <xdr:col>11</xdr:col>
      <xdr:colOff>31750</xdr:colOff>
      <xdr:row>65</xdr:row>
      <xdr:rowOff>27178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976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75201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37084</xdr:rowOff>
    </xdr:from>
    <xdr:to>
      <xdr:col>15</xdr:col>
      <xdr:colOff>133350</xdr:colOff>
      <xdr:row>62</xdr:row>
      <xdr:rowOff>138684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85869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en-US" sz="900" b="0" i="0" baseline="0">
              <a:solidFill>
                <a:schemeClr val="dk1"/>
              </a:solidFill>
              <a:effectLst/>
              <a:latin typeface="+mn-ea"/>
              <a:ea typeface="+mn-ea"/>
              <a:cs typeface="+mn-cs"/>
            </a:rPr>
            <a:t>決算額が</a:t>
          </a:r>
          <a:r>
            <a:rPr kumimoji="1" lang="ja-JP" altLang="ja-JP" sz="900" b="0" i="0" baseline="0">
              <a:solidFill>
                <a:schemeClr val="dk1"/>
              </a:solidFill>
              <a:effectLst/>
              <a:latin typeface="+mn-ea"/>
              <a:ea typeface="+mn-ea"/>
              <a:cs typeface="+mn-cs"/>
            </a:rPr>
            <a:t>前年度から</a:t>
          </a:r>
          <a:r>
            <a:rPr kumimoji="1" lang="en-US" altLang="ja-JP" sz="900" b="0" i="0" baseline="0">
              <a:solidFill>
                <a:schemeClr val="dk1"/>
              </a:solidFill>
              <a:effectLst/>
              <a:latin typeface="+mn-ea"/>
              <a:ea typeface="+mn-ea"/>
              <a:cs typeface="+mn-cs"/>
            </a:rPr>
            <a:t>7,163</a:t>
          </a:r>
          <a:r>
            <a:rPr kumimoji="1" lang="ja-JP" altLang="ja-JP" sz="900" b="0" i="0" baseline="0">
              <a:solidFill>
                <a:schemeClr val="dk1"/>
              </a:solidFill>
              <a:effectLst/>
              <a:latin typeface="+mn-ea"/>
              <a:ea typeface="+mn-ea"/>
              <a:cs typeface="+mn-cs"/>
            </a:rPr>
            <a:t>円減少</a:t>
          </a:r>
          <a:r>
            <a:rPr kumimoji="1" lang="ja-JP" altLang="en-US" sz="900" b="0" i="0" baseline="0">
              <a:solidFill>
                <a:schemeClr val="dk1"/>
              </a:solidFill>
              <a:effectLst/>
              <a:latin typeface="+mn-ea"/>
              <a:ea typeface="+mn-ea"/>
              <a:cs typeface="+mn-cs"/>
            </a:rPr>
            <a:t>して</a:t>
          </a:r>
          <a:r>
            <a:rPr kumimoji="1" lang="ja-JP" altLang="en-US" sz="900" b="0" i="0" baseline="0">
              <a:solidFill>
                <a:schemeClr val="dk1"/>
              </a:solidFill>
              <a:effectLst/>
              <a:latin typeface="+mn-lt"/>
              <a:ea typeface="+mn-ea"/>
              <a:cs typeface="+mn-cs"/>
            </a:rPr>
            <a:t>いるが</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これは物件費の減少によるものである。物件費については、公共施設解体に要する費用が前年度から大きく減少したことが影響している。本町においては</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月の合併の際、住民サービスを低下させないように出張所を６箇所設置したことや</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屋久島と口永良部</a:t>
          </a:r>
          <a:r>
            <a:rPr kumimoji="1" lang="ja-JP" altLang="en-US" sz="900" b="0" i="0" baseline="0">
              <a:solidFill>
                <a:schemeClr val="dk1"/>
              </a:solidFill>
              <a:effectLst/>
              <a:latin typeface="+mn-lt"/>
              <a:ea typeface="+mn-ea"/>
              <a:cs typeface="+mn-cs"/>
            </a:rPr>
            <a:t>島</a:t>
          </a:r>
          <a:r>
            <a:rPr kumimoji="1" lang="ja-JP" altLang="ja-JP" sz="900" b="0" i="0" baseline="0">
              <a:solidFill>
                <a:schemeClr val="dk1"/>
              </a:solidFill>
              <a:effectLst/>
              <a:latin typeface="+mn-lt"/>
              <a:ea typeface="+mn-ea"/>
              <a:cs typeface="+mn-cs"/>
            </a:rPr>
            <a:t>間に町営船を運航していることなどで類似団体平均よりも職員数が多い</a:t>
          </a:r>
          <a:r>
            <a:rPr kumimoji="1" lang="ja-JP" altLang="en-US" sz="900" b="0" i="0" baseline="0">
              <a:solidFill>
                <a:schemeClr val="dk1"/>
              </a:solidFill>
              <a:effectLst/>
              <a:latin typeface="+mn-lt"/>
              <a:ea typeface="+mn-ea"/>
              <a:cs typeface="+mn-cs"/>
            </a:rPr>
            <a:t>状況にある。</a:t>
          </a:r>
          <a:r>
            <a:rPr kumimoji="1" lang="ja-JP" altLang="ja-JP" sz="900" b="0" i="0" baseline="0">
              <a:solidFill>
                <a:schemeClr val="dk1"/>
              </a:solidFill>
              <a:effectLst/>
              <a:latin typeface="+mn-lt"/>
              <a:ea typeface="+mn-ea"/>
              <a:cs typeface="+mn-cs"/>
            </a:rPr>
            <a:t>また、令和２年度以降においては、会計年度任用職員制度の導入による人件費の増や、</a:t>
          </a:r>
          <a:r>
            <a:rPr kumimoji="1" lang="ja-JP" altLang="en-US" sz="900" b="0" i="0" baseline="0">
              <a:solidFill>
                <a:schemeClr val="dk1"/>
              </a:solidFill>
              <a:effectLst/>
              <a:latin typeface="+mn-lt"/>
              <a:ea typeface="+mn-ea"/>
              <a:cs typeface="+mn-cs"/>
            </a:rPr>
            <a:t>物価高騰や公共施設の</a:t>
          </a:r>
          <a:r>
            <a:rPr kumimoji="1" lang="ja-JP" altLang="ja-JP" sz="900" b="0" i="0" baseline="0">
              <a:solidFill>
                <a:schemeClr val="dk1"/>
              </a:solidFill>
              <a:effectLst/>
              <a:latin typeface="+mn-lt"/>
              <a:ea typeface="+mn-ea"/>
              <a:cs typeface="+mn-cs"/>
            </a:rPr>
            <a:t>解体</a:t>
          </a:r>
          <a:r>
            <a:rPr kumimoji="1" lang="ja-JP" altLang="en-US" sz="900" b="0" i="0" baseline="0">
              <a:solidFill>
                <a:schemeClr val="dk1"/>
              </a:solidFill>
              <a:effectLst/>
              <a:latin typeface="+mn-lt"/>
              <a:ea typeface="+mn-ea"/>
              <a:cs typeface="+mn-cs"/>
            </a:rPr>
            <a:t>に伴う物件費の増</a:t>
          </a:r>
          <a:r>
            <a:rPr kumimoji="1" lang="ja-JP" altLang="ja-JP" sz="900" b="0" i="0" baseline="0">
              <a:solidFill>
                <a:schemeClr val="dk1"/>
              </a:solidFill>
              <a:effectLst/>
              <a:latin typeface="+mn-lt"/>
              <a:ea typeface="+mn-ea"/>
              <a:cs typeface="+mn-cs"/>
            </a:rPr>
            <a:t>などが影響し高止まりの状況</a:t>
          </a:r>
          <a:r>
            <a:rPr kumimoji="1" lang="ja-JP" altLang="en-US" sz="900" b="0" i="0" baseline="0">
              <a:solidFill>
                <a:schemeClr val="dk1"/>
              </a:solidFill>
              <a:effectLst/>
              <a:latin typeface="+mn-lt"/>
              <a:ea typeface="+mn-ea"/>
              <a:cs typeface="+mn-cs"/>
            </a:rPr>
            <a:t>となっている。</a:t>
          </a:r>
          <a:endParaRPr kumimoji="1" lang="en-US" altLang="ja-JP" sz="9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今後</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会計年度任用職員を含めた職員の適切な定員管理</a:t>
          </a:r>
          <a:r>
            <a:rPr kumimoji="1" lang="ja-JP" altLang="ja-JP" sz="900" b="0" i="0" baseline="0">
              <a:solidFill>
                <a:schemeClr val="dk1"/>
              </a:solidFill>
              <a:effectLst/>
              <a:latin typeface="+mn-lt"/>
              <a:ea typeface="+mn-ea"/>
              <a:cs typeface="+mn-cs"/>
            </a:rPr>
            <a:t>や、公共施設管理計画等に基づ</a:t>
          </a:r>
          <a:r>
            <a:rPr kumimoji="1" lang="ja-JP" altLang="en-US" sz="900" b="0" i="0" baseline="0">
              <a:solidFill>
                <a:schemeClr val="dk1"/>
              </a:solidFill>
              <a:effectLst/>
              <a:latin typeface="+mn-lt"/>
              <a:ea typeface="+mn-ea"/>
              <a:cs typeface="+mn-cs"/>
            </a:rPr>
            <a:t>く</a:t>
          </a:r>
          <a:r>
            <a:rPr kumimoji="1" lang="ja-JP" altLang="ja-JP" sz="900" b="0" i="0" baseline="0">
              <a:solidFill>
                <a:schemeClr val="dk1"/>
              </a:solidFill>
              <a:effectLst/>
              <a:latin typeface="+mn-lt"/>
              <a:ea typeface="+mn-ea"/>
              <a:cs typeface="+mn-cs"/>
            </a:rPr>
            <a:t>施設の統廃合</a:t>
          </a:r>
          <a:r>
            <a:rPr kumimoji="1" lang="ja-JP" altLang="en-US" sz="900" b="0" i="0" baseline="0">
              <a:solidFill>
                <a:schemeClr val="dk1"/>
              </a:solidFill>
              <a:effectLst/>
              <a:latin typeface="+mn-lt"/>
              <a:ea typeface="+mn-ea"/>
              <a:cs typeface="+mn-cs"/>
            </a:rPr>
            <a:t>や長寿命化による適正管理</a:t>
          </a:r>
          <a:r>
            <a:rPr kumimoji="1" lang="ja-JP" altLang="ja-JP" sz="900" b="0" i="0" baseline="0">
              <a:solidFill>
                <a:schemeClr val="dk1"/>
              </a:solidFill>
              <a:effectLst/>
              <a:latin typeface="+mn-lt"/>
              <a:ea typeface="+mn-ea"/>
              <a:cs typeface="+mn-cs"/>
            </a:rPr>
            <a:t>を</a:t>
          </a:r>
          <a:r>
            <a:rPr kumimoji="1" lang="ja-JP" altLang="en-US" sz="900" b="0" i="0" baseline="0">
              <a:solidFill>
                <a:schemeClr val="dk1"/>
              </a:solidFill>
              <a:effectLst/>
              <a:latin typeface="+mn-lt"/>
              <a:ea typeface="+mn-ea"/>
              <a:cs typeface="+mn-cs"/>
            </a:rPr>
            <a:t>進め改善を図るよう努める。</a:t>
          </a:r>
          <a:endParaRPr lang="ja-JP" altLang="ja-JP" sz="9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129459</xdr:rowOff>
    </xdr:from>
    <xdr:to>
      <xdr:col>23</xdr:col>
      <xdr:colOff>133350</xdr:colOff>
      <xdr:row>83</xdr:row>
      <xdr:rowOff>154150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359809"/>
          <a:ext cx="838200" cy="2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128197</xdr:rowOff>
    </xdr:from>
    <xdr:to>
      <xdr:col>19</xdr:col>
      <xdr:colOff>133350</xdr:colOff>
      <xdr:row>83</xdr:row>
      <xdr:rowOff>154150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58547"/>
          <a:ext cx="889000" cy="2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128197</xdr:rowOff>
    </xdr:from>
    <xdr:to>
      <xdr:col>15</xdr:col>
      <xdr:colOff>82550</xdr:colOff>
      <xdr:row>83</xdr:row>
      <xdr:rowOff>140934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358547"/>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33317</xdr:rowOff>
    </xdr:from>
    <xdr:to>
      <xdr:col>11</xdr:col>
      <xdr:colOff>31750</xdr:colOff>
      <xdr:row>83</xdr:row>
      <xdr:rowOff>140934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63667"/>
          <a:ext cx="889000" cy="10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78659</xdr:rowOff>
    </xdr:from>
    <xdr:to>
      <xdr:col>23</xdr:col>
      <xdr:colOff>184150</xdr:colOff>
      <xdr:row>84</xdr:row>
      <xdr:rowOff>8809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50736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8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103350</xdr:rowOff>
    </xdr:from>
    <xdr:to>
      <xdr:col>19</xdr:col>
      <xdr:colOff>184150</xdr:colOff>
      <xdr:row>84</xdr:row>
      <xdr:rowOff>33500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18277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77397</xdr:rowOff>
    </xdr:from>
    <xdr:to>
      <xdr:col>15</xdr:col>
      <xdr:colOff>133350</xdr:colOff>
      <xdr:row>84</xdr:row>
      <xdr:rowOff>7547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3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163774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9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90134</xdr:rowOff>
    </xdr:from>
    <xdr:to>
      <xdr:col>11</xdr:col>
      <xdr:colOff>82550</xdr:colOff>
      <xdr:row>84</xdr:row>
      <xdr:rowOff>20284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3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5061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40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153967</xdr:rowOff>
    </xdr:from>
    <xdr:to>
      <xdr:col>7</xdr:col>
      <xdr:colOff>31750</xdr:colOff>
      <xdr:row>83</xdr:row>
      <xdr:rowOff>84117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68894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9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9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前年度から</a:t>
          </a:r>
          <a:r>
            <a:rPr lang="en-US" altLang="ja-JP" sz="900" b="0" i="0" baseline="0">
              <a:solidFill>
                <a:schemeClr val="dk1"/>
              </a:solidFill>
              <a:effectLst/>
              <a:latin typeface="+mn-lt"/>
              <a:ea typeface="+mn-ea"/>
              <a:cs typeface="+mn-cs"/>
            </a:rPr>
            <a:t>0.1</a:t>
          </a:r>
          <a:r>
            <a:rPr lang="ja-JP" altLang="ja-JP" sz="900" b="0" i="0" baseline="0">
              <a:solidFill>
                <a:schemeClr val="dk1"/>
              </a:solidFill>
              <a:effectLst/>
              <a:latin typeface="+mn-lt"/>
              <a:ea typeface="+mn-ea"/>
              <a:cs typeface="+mn-cs"/>
            </a:rPr>
            <a:t>ポイント</a:t>
          </a:r>
          <a:r>
            <a:rPr lang="ja-JP" altLang="en-US" sz="900" b="0" i="0" baseline="0">
              <a:solidFill>
                <a:schemeClr val="dk1"/>
              </a:solidFill>
              <a:effectLst/>
              <a:latin typeface="+mn-lt"/>
              <a:ea typeface="+mn-ea"/>
              <a:cs typeface="+mn-cs"/>
            </a:rPr>
            <a:t>増加</a:t>
          </a:r>
          <a:r>
            <a:rPr lang="ja-JP" altLang="ja-JP" sz="900" b="0" i="0" baseline="0">
              <a:solidFill>
                <a:schemeClr val="dk1"/>
              </a:solidFill>
              <a:effectLst/>
              <a:latin typeface="+mn-lt"/>
              <a:ea typeface="+mn-ea"/>
              <a:cs typeface="+mn-cs"/>
            </a:rPr>
            <a:t>し</a:t>
          </a:r>
          <a:r>
            <a:rPr lang="ja-JP" altLang="en-US" sz="900" b="0" i="0" baseline="0">
              <a:solidFill>
                <a:schemeClr val="dk1"/>
              </a:solidFill>
              <a:effectLst/>
              <a:latin typeface="+mn-lt"/>
              <a:ea typeface="+mn-ea"/>
              <a:cs typeface="+mn-cs"/>
            </a:rPr>
            <a:t>たが、前年度に引き続き</a:t>
          </a:r>
          <a:r>
            <a:rPr lang="ja-JP" altLang="ja-JP" sz="900" b="0" i="0" baseline="0">
              <a:solidFill>
                <a:schemeClr val="dk1"/>
              </a:solidFill>
              <a:effectLst/>
              <a:latin typeface="+mn-lt"/>
              <a:ea typeface="+mn-ea"/>
              <a:cs typeface="+mn-cs"/>
            </a:rPr>
            <a:t>類似団体</a:t>
          </a:r>
          <a:r>
            <a:rPr lang="ja-JP" altLang="en-US" sz="900" b="0" i="0" baseline="0">
              <a:solidFill>
                <a:schemeClr val="dk1"/>
              </a:solidFill>
              <a:effectLst/>
              <a:latin typeface="+mn-lt"/>
              <a:ea typeface="+mn-ea"/>
              <a:cs typeface="+mn-cs"/>
            </a:rPr>
            <a:t>平均</a:t>
          </a:r>
          <a:r>
            <a:rPr lang="ja-JP" altLang="ja-JP" sz="900" b="0" i="0" baseline="0">
              <a:solidFill>
                <a:schemeClr val="dk1"/>
              </a:solidFill>
              <a:effectLst/>
              <a:latin typeface="+mn-lt"/>
              <a:ea typeface="+mn-ea"/>
              <a:cs typeface="+mn-cs"/>
            </a:rPr>
            <a:t>を</a:t>
          </a:r>
          <a:r>
            <a:rPr lang="ja-JP" altLang="en-US" sz="900" b="0" i="0" baseline="0">
              <a:solidFill>
                <a:schemeClr val="dk1"/>
              </a:solidFill>
              <a:effectLst/>
              <a:latin typeface="+mn-lt"/>
              <a:ea typeface="+mn-ea"/>
              <a:cs typeface="+mn-cs"/>
            </a:rPr>
            <a:t>下回っており、全国町村平均も下回っている状況にある</a:t>
          </a:r>
          <a:r>
            <a:rPr lang="ja-JP" altLang="ja-JP" sz="900" b="0" i="0" baseline="0">
              <a:solidFill>
                <a:schemeClr val="dk1"/>
              </a:solidFill>
              <a:effectLst/>
              <a:latin typeface="+mn-lt"/>
              <a:ea typeface="+mn-ea"/>
              <a:cs typeface="+mn-cs"/>
            </a:rPr>
            <a:t>。本町の給与は国の制度に準じており、各年度の増減は職員構成や年齢階層の変動の影響が大きいと考えられる。小規模自治体のため、経験年数階層内の分布が変わった場合によっては数値の動きが顕著な場合がある。</a:t>
          </a:r>
          <a:endParaRPr lang="ja-JP" altLang="ja-JP" sz="900">
            <a:effectLst/>
          </a:endParaRPr>
        </a:p>
        <a:p>
          <a:pPr eaLnBrk="1" fontAlgn="auto" latinLnBrk="0" hangingPunct="1"/>
          <a:r>
            <a:rPr lang="ja-JP" altLang="ja-JP" sz="900" b="0" i="0" baseline="0">
              <a:solidFill>
                <a:schemeClr val="dk1"/>
              </a:solidFill>
              <a:effectLst/>
              <a:latin typeface="+mn-lt"/>
              <a:ea typeface="+mn-ea"/>
              <a:cs typeface="+mn-cs"/>
            </a:rPr>
            <a:t>　現状は、全体の年齢構成としては高年齢層の職員が多く、今後も引き続き住民サービスの維持に配慮した適正な職員配置</a:t>
          </a:r>
          <a:r>
            <a:rPr lang="ja-JP" altLang="en-US" sz="900" b="0" i="0" baseline="0">
              <a:solidFill>
                <a:schemeClr val="dk1"/>
              </a:solidFill>
              <a:effectLst/>
              <a:latin typeface="+mn-lt"/>
              <a:ea typeface="+mn-ea"/>
              <a:cs typeface="+mn-cs"/>
            </a:rPr>
            <a:t>を</a:t>
          </a:r>
          <a:r>
            <a:rPr lang="ja-JP" altLang="ja-JP" sz="900" b="0" i="0" baseline="0">
              <a:solidFill>
                <a:schemeClr val="dk1"/>
              </a:solidFill>
              <a:effectLst/>
              <a:latin typeface="+mn-lt"/>
              <a:ea typeface="+mn-ea"/>
              <a:cs typeface="+mn-cs"/>
            </a:rPr>
            <a:t>心掛け、全体の年齢層のバランスを勘案しながら、退職者数に見合った新規採用、適正な給与格付けを行うとともに、昇給・昇格についても人事評価に基づいて適切に行っていくよう努める。</a:t>
          </a:r>
          <a:endParaRPr lang="ja-JP" altLang="ja-JP" sz="9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45155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0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85372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050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86</xdr:row>
      <xdr:rowOff>61384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586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61384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926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120949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ysClr val="windowText" lastClr="00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本町は屋久島と口永良部島の</a:t>
          </a:r>
          <a:r>
            <a:rPr kumimoji="1" lang="ja-JP" altLang="en-US" sz="900" b="0" i="0" baseline="0">
              <a:solidFill>
                <a:sysClr val="windowText" lastClr="000000"/>
              </a:solidFill>
              <a:effectLst/>
              <a:latin typeface="+mn-lt"/>
              <a:ea typeface="+mn-ea"/>
              <a:cs typeface="+mn-cs"/>
            </a:rPr>
            <a:t>２</a:t>
          </a:r>
          <a:r>
            <a:rPr kumimoji="1" lang="ja-JP" altLang="ja-JP" sz="900" b="0" i="0" baseline="0">
              <a:solidFill>
                <a:sysClr val="windowText" lastClr="000000"/>
              </a:solidFill>
              <a:effectLst/>
              <a:latin typeface="+mn-lt"/>
              <a:ea typeface="+mn-ea"/>
              <a:cs typeface="+mn-cs"/>
            </a:rPr>
            <a:t>つの離島を行政区域としている。屋久島の居住区域は島の周囲沿岸部のみで行政区域が広範囲であるため本庁舎以外に５つの出張所、そして、口永良部島に１</a:t>
          </a:r>
          <a:r>
            <a:rPr kumimoji="1" lang="ja-JP" altLang="en-US" sz="900" b="0" i="0" baseline="0">
              <a:solidFill>
                <a:sysClr val="windowText" lastClr="000000"/>
              </a:solidFill>
              <a:effectLst/>
              <a:latin typeface="+mn-lt"/>
              <a:ea typeface="+mn-ea"/>
              <a:cs typeface="+mn-cs"/>
            </a:rPr>
            <a:t>つの</a:t>
          </a:r>
          <a:endParaRPr kumimoji="1" lang="en-US" altLang="ja-JP" sz="900" b="0" i="0" baseline="0">
            <a:solidFill>
              <a:sysClr val="windowText" lastClr="000000"/>
            </a:solidFill>
            <a:effectLst/>
            <a:latin typeface="+mn-lt"/>
            <a:ea typeface="+mn-ea"/>
            <a:cs typeface="+mn-cs"/>
          </a:endParaRPr>
        </a:p>
        <a:p>
          <a:pPr eaLnBrk="1" fontAlgn="auto" latinLnBrk="0" hangingPunct="1"/>
          <a:r>
            <a:rPr kumimoji="1" lang="ja-JP" altLang="ja-JP" sz="900" b="0" i="0" baseline="0">
              <a:solidFill>
                <a:sysClr val="windowText" lastClr="000000"/>
              </a:solidFill>
              <a:effectLst/>
              <a:latin typeface="+mn-lt"/>
              <a:ea typeface="+mn-ea"/>
              <a:cs typeface="+mn-cs"/>
            </a:rPr>
            <a:t>出張所を設置して行政サービスに努めている。したがって、出張所に配置する職員も相当数必要なことや屋久島と口永良部島間で町営船を運航していること、さらに、福祉事務所設置町として生活保護業務を移管されていることなどから本指数は類似団体平均を上回っている。</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平成</a:t>
          </a:r>
          <a:r>
            <a:rPr kumimoji="1" lang="en-US" altLang="ja-JP" sz="900" b="0" i="0" baseline="0">
              <a:solidFill>
                <a:sysClr val="windowText" lastClr="000000"/>
              </a:solidFill>
              <a:effectLst/>
              <a:latin typeface="+mn-lt"/>
              <a:ea typeface="+mn-ea"/>
              <a:cs typeface="+mn-cs"/>
            </a:rPr>
            <a:t>19</a:t>
          </a:r>
          <a:r>
            <a:rPr kumimoji="1" lang="ja-JP" altLang="ja-JP" sz="900" b="0" i="0" baseline="0">
              <a:solidFill>
                <a:sysClr val="windowText" lastClr="000000"/>
              </a:solidFill>
              <a:effectLst/>
              <a:latin typeface="+mn-lt"/>
              <a:ea typeface="+mn-ea"/>
              <a:cs typeface="+mn-cs"/>
            </a:rPr>
            <a:t>年の合併以降、職員数は自然減という形で年々減少傾向</a:t>
          </a:r>
          <a:r>
            <a:rPr kumimoji="1" lang="ja-JP" altLang="en-US" sz="900" b="0" i="0" baseline="0">
              <a:solidFill>
                <a:sysClr val="windowText" lastClr="000000"/>
              </a:solidFill>
              <a:effectLst/>
              <a:latin typeface="+mn-lt"/>
              <a:ea typeface="+mn-ea"/>
              <a:cs typeface="+mn-cs"/>
            </a:rPr>
            <a:t>に</a:t>
          </a:r>
          <a:r>
            <a:rPr kumimoji="1" lang="ja-JP" altLang="ja-JP" sz="900" b="0" i="0" baseline="0">
              <a:solidFill>
                <a:sysClr val="windowText" lastClr="000000"/>
              </a:solidFill>
              <a:effectLst/>
              <a:latin typeface="+mn-lt"/>
              <a:ea typeface="+mn-ea"/>
              <a:cs typeface="+mn-cs"/>
            </a:rPr>
            <a:t>あったが、</a:t>
          </a:r>
          <a:r>
            <a:rPr kumimoji="1" lang="ja-JP" altLang="en-US" sz="900" b="0" i="0" baseline="0">
              <a:solidFill>
                <a:sysClr val="windowText" lastClr="000000"/>
              </a:solidFill>
              <a:effectLst/>
              <a:latin typeface="+mn-lt"/>
              <a:ea typeface="+mn-ea"/>
              <a:cs typeface="+mn-cs"/>
            </a:rPr>
            <a:t>近年</a:t>
          </a:r>
          <a:r>
            <a:rPr kumimoji="1" lang="ja-JP" altLang="ja-JP" sz="900" b="0" i="0" baseline="0">
              <a:solidFill>
                <a:sysClr val="windowText" lastClr="000000"/>
              </a:solidFill>
              <a:effectLst/>
              <a:latin typeface="+mn-lt"/>
              <a:ea typeface="+mn-ea"/>
              <a:cs typeface="+mn-cs"/>
            </a:rPr>
            <a:t>は鈍化している。今後は住民ニーズの多様化・複雑化が一層進んでい</a:t>
          </a:r>
          <a:r>
            <a:rPr kumimoji="1" lang="ja-JP" altLang="en-US" sz="900" b="0" i="0" baseline="0">
              <a:solidFill>
                <a:sysClr val="windowText" lastClr="000000"/>
              </a:solidFill>
              <a:effectLst/>
              <a:latin typeface="+mn-lt"/>
              <a:ea typeface="+mn-ea"/>
              <a:cs typeface="+mn-cs"/>
            </a:rPr>
            <a:t>く</a:t>
          </a:r>
          <a:r>
            <a:rPr kumimoji="1" lang="ja-JP" altLang="ja-JP" sz="900" b="0" i="0" baseline="0">
              <a:solidFill>
                <a:sysClr val="windowText" lastClr="000000"/>
              </a:solidFill>
              <a:effectLst/>
              <a:latin typeface="+mn-lt"/>
              <a:ea typeface="+mn-ea"/>
              <a:cs typeface="+mn-cs"/>
            </a:rPr>
            <a:t>中、地域の特性や事情に配慮しつつ</a:t>
          </a:r>
          <a:r>
            <a:rPr kumimoji="1" lang="ja-JP" altLang="en-US" sz="900" b="0" i="0" baseline="0">
              <a:solidFill>
                <a:sysClr val="windowText" lastClr="000000"/>
              </a:solidFill>
              <a:effectLst/>
              <a:latin typeface="+mn-lt"/>
              <a:ea typeface="+mn-ea"/>
              <a:cs typeface="+mn-cs"/>
            </a:rPr>
            <a:t>、</a:t>
          </a:r>
          <a:r>
            <a:rPr kumimoji="1" lang="ja-JP" altLang="ja-JP" sz="900" b="0" i="0" baseline="0">
              <a:solidFill>
                <a:sysClr val="windowText" lastClr="000000"/>
              </a:solidFill>
              <a:effectLst/>
              <a:latin typeface="+mn-lt"/>
              <a:ea typeface="+mn-ea"/>
              <a:cs typeface="+mn-cs"/>
            </a:rPr>
            <a:t>適切な行政サービスを提供できるよう適正な職員配置に努めていく。</a:t>
          </a:r>
          <a:endParaRPr lang="ja-JP" altLang="ja-JP" sz="9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78232</xdr:rowOff>
    </xdr:from>
    <xdr:to>
      <xdr:col>81</xdr:col>
      <xdr:colOff>44450</xdr:colOff>
      <xdr:row>62</xdr:row>
      <xdr:rowOff>79197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708132"/>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55550</xdr:rowOff>
    </xdr:from>
    <xdr:to>
      <xdr:col>77</xdr:col>
      <xdr:colOff>44450</xdr:colOff>
      <xdr:row>62</xdr:row>
      <xdr:rowOff>79197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85450"/>
          <a:ext cx="8890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44933</xdr:rowOff>
    </xdr:from>
    <xdr:to>
      <xdr:col>72</xdr:col>
      <xdr:colOff>203200</xdr:colOff>
      <xdr:row>62</xdr:row>
      <xdr:rowOff>55550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74833"/>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44933</xdr:rowOff>
    </xdr:from>
    <xdr:to>
      <xdr:col>68</xdr:col>
      <xdr:colOff>152400</xdr:colOff>
      <xdr:row>62</xdr:row>
      <xdr:rowOff>51689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67483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27432</xdr:rowOff>
    </xdr:from>
    <xdr:to>
      <xdr:col>81</xdr:col>
      <xdr:colOff>95250</xdr:colOff>
      <xdr:row>62</xdr:row>
      <xdr:rowOff>129032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170959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2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28397</xdr:rowOff>
    </xdr:from>
    <xdr:to>
      <xdr:col>77</xdr:col>
      <xdr:colOff>95250</xdr:colOff>
      <xdr:row>62</xdr:row>
      <xdr:rowOff>129997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114774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4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4750</xdr:rowOff>
    </xdr:from>
    <xdr:to>
      <xdr:col>73</xdr:col>
      <xdr:colOff>44450</xdr:colOff>
      <xdr:row>62</xdr:row>
      <xdr:rowOff>106350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91127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2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165583</xdr:rowOff>
    </xdr:from>
    <xdr:to>
      <xdr:col>68</xdr:col>
      <xdr:colOff>203200</xdr:colOff>
      <xdr:row>62</xdr:row>
      <xdr:rowOff>95733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80510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1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889</xdr:rowOff>
    </xdr:from>
    <xdr:to>
      <xdr:col>64</xdr:col>
      <xdr:colOff>152400</xdr:colOff>
      <xdr:row>62</xdr:row>
      <xdr:rowOff>102489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87266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22</a:t>
          </a:r>
          <a:r>
            <a:rPr kumimoji="1" lang="ja-JP" altLang="ja-JP" sz="900" b="0" i="0" baseline="0">
              <a:solidFill>
                <a:schemeClr val="dk1"/>
              </a:solidFill>
              <a:effectLst/>
              <a:latin typeface="+mn-lt"/>
              <a:ea typeface="+mn-ea"/>
              <a:cs typeface="+mn-cs"/>
            </a:rPr>
            <a:t>年度に策定した公債費負担適正化計画に基づ</a:t>
          </a:r>
          <a:r>
            <a:rPr kumimoji="1" lang="ja-JP" altLang="en-US" sz="900" b="0" i="0" baseline="0">
              <a:solidFill>
                <a:schemeClr val="dk1"/>
              </a:solidFill>
              <a:effectLst/>
              <a:latin typeface="+mn-lt"/>
              <a:ea typeface="+mn-ea"/>
              <a:cs typeface="+mn-cs"/>
            </a:rPr>
            <a:t>き</a:t>
          </a:r>
          <a:r>
            <a:rPr kumimoji="1" lang="ja-JP" altLang="ja-JP" sz="900" b="0" i="0" baseline="0">
              <a:solidFill>
                <a:schemeClr val="dk1"/>
              </a:solidFill>
              <a:effectLst/>
              <a:latin typeface="+mn-lt"/>
              <a:ea typeface="+mn-ea"/>
              <a:cs typeface="+mn-cs"/>
            </a:rPr>
            <a:t>事業の厳選などによる新規地方債の発行抑制</a:t>
          </a:r>
          <a:r>
            <a:rPr kumimoji="1" lang="ja-JP" altLang="en-US" sz="900" b="0" i="0" baseline="0">
              <a:solidFill>
                <a:schemeClr val="dk1"/>
              </a:solidFill>
              <a:effectLst/>
              <a:latin typeface="+mn-lt"/>
              <a:ea typeface="+mn-ea"/>
              <a:cs typeface="+mn-cs"/>
            </a:rPr>
            <a:t>等</a:t>
          </a:r>
          <a:r>
            <a:rPr kumimoji="1" lang="ja-JP" altLang="ja-JP" sz="900" b="0" i="0" baseline="0">
              <a:solidFill>
                <a:schemeClr val="dk1"/>
              </a:solidFill>
              <a:effectLst/>
              <a:latin typeface="+mn-lt"/>
              <a:ea typeface="+mn-ea"/>
              <a:cs typeface="+mn-cs"/>
            </a:rPr>
            <a:t>に</a:t>
          </a:r>
          <a:r>
            <a:rPr kumimoji="1" lang="ja-JP" altLang="en-US" sz="900" b="0" i="0" baseline="0">
              <a:solidFill>
                <a:schemeClr val="dk1"/>
              </a:solidFill>
              <a:effectLst/>
              <a:latin typeface="+mn-lt"/>
              <a:ea typeface="+mn-ea"/>
              <a:cs typeface="+mn-cs"/>
            </a:rPr>
            <a:t>継続して取り組んでおり、結果として</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24</a:t>
          </a:r>
          <a:r>
            <a:rPr kumimoji="1" lang="ja-JP" altLang="ja-JP" sz="900" b="0" i="0" baseline="0">
              <a:solidFill>
                <a:schemeClr val="dk1"/>
              </a:solidFill>
              <a:effectLst/>
              <a:latin typeface="+mn-lt"/>
              <a:ea typeface="+mn-ea"/>
              <a:cs typeface="+mn-cs"/>
            </a:rPr>
            <a:t>年度決算で</a:t>
          </a:r>
          <a:r>
            <a:rPr kumimoji="1" lang="en-US" altLang="ja-JP" sz="900" b="0" i="0" baseline="0">
              <a:solidFill>
                <a:schemeClr val="dk1"/>
              </a:solidFill>
              <a:effectLst/>
              <a:latin typeface="+mn-lt"/>
              <a:ea typeface="+mn-ea"/>
              <a:cs typeface="+mn-cs"/>
            </a:rPr>
            <a:t>18</a:t>
          </a:r>
          <a:r>
            <a:rPr kumimoji="1" lang="ja-JP" altLang="ja-JP" sz="900" b="0" i="0" baseline="0">
              <a:solidFill>
                <a:schemeClr val="dk1"/>
              </a:solidFill>
              <a:effectLst/>
              <a:latin typeface="+mn-lt"/>
              <a:ea typeface="+mn-ea"/>
              <a:cs typeface="+mn-cs"/>
            </a:rPr>
            <a:t>％を下回り、令和</a:t>
          </a:r>
          <a:r>
            <a:rPr kumimoji="1" lang="ja-JP" altLang="en-US" sz="900" b="0" i="0" baseline="0">
              <a:solidFill>
                <a:schemeClr val="dk1"/>
              </a:solidFill>
              <a:effectLst/>
              <a:latin typeface="+mn-lt"/>
              <a:ea typeface="+mn-ea"/>
              <a:cs typeface="+mn-cs"/>
            </a:rPr>
            <a:t>５</a:t>
          </a:r>
          <a:r>
            <a:rPr kumimoji="1" lang="ja-JP" altLang="ja-JP" sz="900" b="0" i="0" baseline="0">
              <a:solidFill>
                <a:schemeClr val="dk1"/>
              </a:solidFill>
              <a:effectLst/>
              <a:latin typeface="+mn-lt"/>
              <a:ea typeface="+mn-ea"/>
              <a:cs typeface="+mn-cs"/>
            </a:rPr>
            <a:t>年度決算では</a:t>
          </a:r>
          <a:r>
            <a:rPr kumimoji="1" lang="en-US" altLang="ja-JP" sz="900" b="0" i="0" baseline="0">
              <a:solidFill>
                <a:schemeClr val="dk1"/>
              </a:solidFill>
              <a:effectLst/>
              <a:latin typeface="+mn-lt"/>
              <a:ea typeface="+mn-ea"/>
              <a:cs typeface="+mn-cs"/>
            </a:rPr>
            <a:t>10.0</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前年度</a:t>
          </a:r>
          <a:r>
            <a:rPr kumimoji="1" lang="ja-JP" altLang="en-US" sz="900" b="0" i="0" baseline="0">
              <a:solidFill>
                <a:schemeClr val="dk1"/>
              </a:solidFill>
              <a:effectLst/>
              <a:latin typeface="+mn-lt"/>
              <a:ea typeface="+mn-ea"/>
              <a:cs typeface="+mn-cs"/>
            </a:rPr>
            <a:t>比</a:t>
          </a:r>
          <a:r>
            <a:rPr kumimoji="1" lang="en-US" altLang="ja-JP" sz="900" b="0" i="0" baseline="0">
              <a:solidFill>
                <a:schemeClr val="dk1"/>
              </a:solidFill>
              <a:effectLst/>
              <a:latin typeface="+mn-lt"/>
              <a:ea typeface="+mn-ea"/>
              <a:cs typeface="+mn-cs"/>
            </a:rPr>
            <a:t>0.2</a:t>
          </a:r>
          <a:r>
            <a:rPr kumimoji="1" lang="ja-JP" altLang="ja-JP" sz="900" b="0" i="0" baseline="0">
              <a:solidFill>
                <a:schemeClr val="dk1"/>
              </a:solidFill>
              <a:effectLst/>
              <a:latin typeface="+mn-lt"/>
              <a:ea typeface="+mn-ea"/>
              <a:cs typeface="+mn-cs"/>
            </a:rPr>
            <a:t>ポイント減</a:t>
          </a:r>
          <a:r>
            <a:rPr kumimoji="1" lang="ja-JP" altLang="en-US" sz="900" b="0" i="0" baseline="0">
              <a:solidFill>
                <a:schemeClr val="dk1"/>
              </a:solidFill>
              <a:effectLst/>
              <a:latin typeface="+mn-lt"/>
              <a:ea typeface="+mn-ea"/>
              <a:cs typeface="+mn-cs"/>
            </a:rPr>
            <a:t>）となった</a:t>
          </a:r>
          <a:r>
            <a:rPr kumimoji="1" lang="ja-JP" altLang="ja-JP" sz="900" b="0" i="0" baseline="0">
              <a:solidFill>
                <a:schemeClr val="dk1"/>
              </a:solidFill>
              <a:effectLst/>
              <a:latin typeface="+mn-lt"/>
              <a:ea typeface="+mn-ea"/>
              <a:cs typeface="+mn-cs"/>
            </a:rPr>
            <a:t>。これは、これまでに実施した基盤整備等の償還が終了したことによる地方債残高の減少とともに、地方交付税（普通交付税）において新たな算定項目が追加されたことなどにより、合併の際のシミュレーションを上回る交付額となっていることなども影響している。</a:t>
          </a:r>
          <a:endParaRPr lang="ja-JP" altLang="ja-JP" sz="900">
            <a:effectLst/>
          </a:endParaRPr>
        </a:p>
        <a:p>
          <a:r>
            <a:rPr kumimoji="1" lang="ja-JP" altLang="ja-JP" sz="900" b="0" i="0" baseline="0">
              <a:solidFill>
                <a:schemeClr val="dk1"/>
              </a:solidFill>
              <a:effectLst/>
              <a:latin typeface="+mn-lt"/>
              <a:ea typeface="+mn-ea"/>
              <a:cs typeface="+mn-cs"/>
            </a:rPr>
            <a:t>　しかし、比率は減少傾向にはあるものの依然として類似団体平均を上回っており、県内でも高い水準にあることから、特に普通建設事業については適正な計画・管理・厳選を行い、当該年度の起債額を元金償還額以下に抑制するように努めるなど長期的視点に立った公債費管理に努める。</a:t>
          </a:r>
          <a:endParaRPr lang="ja-JP" altLang="ja-JP" sz="9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44704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2263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43</xdr:row>
      <xdr:rowOff>8382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24560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8382</xdr:rowOff>
    </xdr:from>
    <xdr:to>
      <xdr:col>72</xdr:col>
      <xdr:colOff>203200</xdr:colOff>
      <xdr:row>43</xdr:row>
      <xdr:rowOff>153162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38073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153162</xdr:rowOff>
    </xdr:from>
    <xdr:to>
      <xdr:col>68</xdr:col>
      <xdr:colOff>152400</xdr:colOff>
      <xdr:row>44</xdr:row>
      <xdr:rowOff>58928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52551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129032</xdr:rowOff>
    </xdr:from>
    <xdr:to>
      <xdr:col>73</xdr:col>
      <xdr:colOff>44450</xdr:colOff>
      <xdr:row>43</xdr:row>
      <xdr:rowOff>59182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43959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102362</xdr:rowOff>
    </xdr:from>
    <xdr:to>
      <xdr:col>68</xdr:col>
      <xdr:colOff>203200</xdr:colOff>
      <xdr:row>44</xdr:row>
      <xdr:rowOff>32512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17289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8128</xdr:rowOff>
    </xdr:from>
    <xdr:to>
      <xdr:col>64</xdr:col>
      <xdr:colOff>152400</xdr:colOff>
      <xdr:row>44</xdr:row>
      <xdr:rowOff>109728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94505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月の合併以降、経常経費の見直しによる歳出抑制や事業の厳選などによる地方債発行抑制など健全な財政</a:t>
          </a:r>
          <a:r>
            <a:rPr kumimoji="1" lang="ja-JP" altLang="en-US" sz="900" b="0" i="0" baseline="0">
              <a:solidFill>
                <a:schemeClr val="dk1"/>
              </a:solidFill>
              <a:effectLst/>
              <a:latin typeface="+mn-lt"/>
              <a:ea typeface="+mn-ea"/>
              <a:cs typeface="+mn-cs"/>
            </a:rPr>
            <a:t>運営</a:t>
          </a:r>
          <a:r>
            <a:rPr kumimoji="1" lang="ja-JP" altLang="ja-JP" sz="900" b="0" i="0" baseline="0">
              <a:solidFill>
                <a:schemeClr val="dk1"/>
              </a:solidFill>
              <a:effectLst/>
              <a:latin typeface="+mn-lt"/>
              <a:ea typeface="+mn-ea"/>
              <a:cs typeface="+mn-cs"/>
            </a:rPr>
            <a:t>を目指して取り組んできたところであり、その効果もあって各種比率の改善が進みつつあるといえる。</a:t>
          </a:r>
          <a:endParaRPr lang="ja-JP" altLang="ja-JP" sz="900">
            <a:effectLst/>
          </a:endParaRPr>
        </a:p>
        <a:p>
          <a:r>
            <a:rPr kumimoji="1" lang="ja-JP" altLang="ja-JP" sz="900" b="0" i="0" baseline="0">
              <a:solidFill>
                <a:schemeClr val="dk1"/>
              </a:solidFill>
              <a:effectLst/>
              <a:latin typeface="+mn-lt"/>
              <a:ea typeface="+mn-ea"/>
              <a:cs typeface="+mn-cs"/>
            </a:rPr>
            <a:t>　前年度に引き続いて将来負担比率は算定なしとなった。これは、これまでに実施した大規模な基盤整備の償還が終了したことによる地方債残高の減少とともに、老朽化が著しい公共施設の大規模改修等に備えた公共施設整備基金への積立てなどの影響によるものである。</a:t>
          </a:r>
          <a:r>
            <a:rPr kumimoji="1" lang="ja-JP" altLang="en-US" sz="900" b="0" i="0" baseline="0">
              <a:solidFill>
                <a:schemeClr val="dk1"/>
              </a:solidFill>
              <a:effectLst/>
              <a:latin typeface="+mn-lt"/>
              <a:ea typeface="+mn-ea"/>
              <a:cs typeface="+mn-cs"/>
            </a:rPr>
            <a:t>今後は老朽化した施設の更新や大規模改修</a:t>
          </a:r>
          <a:r>
            <a:rPr kumimoji="1" lang="ja-JP" altLang="ja-JP" sz="900" b="0" i="0" baseline="0">
              <a:solidFill>
                <a:schemeClr val="dk1"/>
              </a:solidFill>
              <a:effectLst/>
              <a:latin typeface="+mn-lt"/>
              <a:ea typeface="+mn-ea"/>
              <a:cs typeface="+mn-cs"/>
            </a:rPr>
            <a:t>等による地方債発行及び基金の取崩しなどにより比率の悪化が見込まれるが、町民の安全・安心な生活に配慮しつつ、財政健全化とのバランスを図りながらの適切な事業執行による町勢発展に努める。</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10583</xdr:rowOff>
    </xdr:from>
    <xdr:to>
      <xdr:col>68</xdr:col>
      <xdr:colOff>152400</xdr:colOff>
      <xdr:row>14</xdr:row>
      <xdr:rowOff>133531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410883"/>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105911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0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82731</xdr:rowOff>
    </xdr:from>
    <xdr:to>
      <xdr:col>64</xdr:col>
      <xdr:colOff>152400</xdr:colOff>
      <xdr:row>15</xdr:row>
      <xdr:rowOff>12881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169108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6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11,591
11,464
540.45
13,784,672
12,286,708
470,119
6,256,477
11,410,131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前年度から</a:t>
          </a:r>
          <a:r>
            <a:rPr kumimoji="1" lang="en-US" altLang="ja-JP" sz="900" b="0" i="0" baseline="0">
              <a:solidFill>
                <a:schemeClr val="dk1"/>
              </a:solidFill>
              <a:effectLst/>
              <a:latin typeface="+mn-lt"/>
              <a:ea typeface="+mn-ea"/>
              <a:cs typeface="+mn-cs"/>
            </a:rPr>
            <a:t>0.8</a:t>
          </a:r>
          <a:r>
            <a:rPr kumimoji="1" lang="ja-JP" altLang="ja-JP" sz="900" b="0" i="0" baseline="0">
              <a:solidFill>
                <a:schemeClr val="dk1"/>
              </a:solidFill>
              <a:effectLst/>
              <a:latin typeface="+mn-lt"/>
              <a:ea typeface="+mn-ea"/>
              <a:cs typeface="+mn-cs"/>
            </a:rPr>
            <a:t>ポイントの増加となったものの、職員給与は国の制度に準じていることなどから、例年同様に類似団体平均を下回っている。数値増加の要因は、</a:t>
          </a:r>
          <a:r>
            <a:rPr kumimoji="1" lang="ja-JP" altLang="en-US" sz="900" b="0" i="0" baseline="0">
              <a:solidFill>
                <a:schemeClr val="dk1"/>
              </a:solidFill>
              <a:effectLst/>
              <a:latin typeface="+mn-lt"/>
              <a:ea typeface="+mn-ea"/>
              <a:cs typeface="+mn-cs"/>
            </a:rPr>
            <a:t>令和５年人事院勧告に基づく給与及び期末勤勉手当の改定などによるものとなっている。</a:t>
          </a:r>
          <a:endParaRPr lang="ja-JP" altLang="ja-JP" sz="900">
            <a:effectLst/>
          </a:endParaRPr>
        </a:p>
        <a:p>
          <a:r>
            <a:rPr kumimoji="1" lang="ja-JP" altLang="ja-JP" sz="900" b="0" i="0" baseline="0">
              <a:solidFill>
                <a:schemeClr val="dk1"/>
              </a:solidFill>
              <a:effectLst/>
              <a:latin typeface="+mn-lt"/>
              <a:ea typeface="+mn-ea"/>
              <a:cs typeface="+mn-cs"/>
            </a:rPr>
            <a:t>　住民ニーズの多様化・複雑化が深化する中で、適宜、人員配置の見直し等を行って適切な行政サービスを提供できるよう努め</a:t>
          </a:r>
          <a:r>
            <a:rPr kumimoji="1" lang="ja-JP" altLang="en-US" sz="900" b="0" i="0" baseline="0">
              <a:solidFill>
                <a:schemeClr val="dk1"/>
              </a:solidFill>
              <a:effectLst/>
              <a:latin typeface="+mn-lt"/>
              <a:ea typeface="+mn-ea"/>
              <a:cs typeface="+mn-cs"/>
            </a:rPr>
            <a:t>ていく</a:t>
          </a:r>
          <a:r>
            <a:rPr kumimoji="1" lang="ja-JP" altLang="ja-JP" sz="900" b="0" i="0" baseline="0">
              <a:solidFill>
                <a:schemeClr val="dk1"/>
              </a:solidFill>
              <a:effectLst/>
              <a:latin typeface="+mn-lt"/>
              <a:ea typeface="+mn-ea"/>
              <a:cs typeface="+mn-cs"/>
            </a:rPr>
            <a:t>。</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53848</xdr:rowOff>
    </xdr:from>
    <xdr:to>
      <xdr:col>24</xdr:col>
      <xdr:colOff>25400</xdr:colOff>
      <xdr:row>34</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831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17272</xdr:rowOff>
    </xdr:from>
    <xdr:to>
      <xdr:col>19</xdr:col>
      <xdr:colOff>187325</xdr:colOff>
      <xdr:row>34</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465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17272</xdr:rowOff>
    </xdr:from>
    <xdr:to>
      <xdr:col>15</xdr:col>
      <xdr:colOff>98425</xdr:colOff>
      <xdr:row>34</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465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129286</xdr:rowOff>
    </xdr:from>
    <xdr:to>
      <xdr:col>11</xdr:col>
      <xdr:colOff>9525</xdr:colOff>
      <xdr:row>34</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871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39624</xdr:rowOff>
    </xdr:from>
    <xdr:to>
      <xdr:col>24</xdr:col>
      <xdr:colOff>76200</xdr:colOff>
      <xdr:row>34</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56151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7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xdr:rowOff>
    </xdr:from>
    <xdr:to>
      <xdr:col>20</xdr:col>
      <xdr:colOff>38100</xdr:colOff>
      <xdr:row>34</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114825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137922</xdr:rowOff>
    </xdr:from>
    <xdr:to>
      <xdr:col>15</xdr:col>
      <xdr:colOff>149225</xdr:colOff>
      <xdr:row>34</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78249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44196</xdr:rowOff>
    </xdr:from>
    <xdr:to>
      <xdr:col>11</xdr:col>
      <xdr:colOff>60325</xdr:colOff>
      <xdr:row>34</xdr:row>
      <xdr:rowOff>145796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155973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78486</xdr:rowOff>
    </xdr:from>
    <xdr:to>
      <xdr:col>6</xdr:col>
      <xdr:colOff>171450</xdr:colOff>
      <xdr:row>34</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18813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0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前年度と比較して</a:t>
          </a:r>
          <a:r>
            <a:rPr kumimoji="1" lang="en-US" altLang="ja-JP" sz="900" b="0" i="0" baseline="0">
              <a:solidFill>
                <a:schemeClr val="dk1"/>
              </a:solidFill>
              <a:effectLst/>
              <a:latin typeface="+mn-lt"/>
              <a:ea typeface="+mn-ea"/>
              <a:cs typeface="+mn-cs"/>
            </a:rPr>
            <a:t>0.9</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増加</a:t>
          </a:r>
          <a:r>
            <a:rPr kumimoji="1" lang="ja-JP" altLang="ja-JP" sz="900" b="0" i="0" baseline="0">
              <a:solidFill>
                <a:schemeClr val="dk1"/>
              </a:solidFill>
              <a:effectLst/>
              <a:latin typeface="+mn-lt"/>
              <a:ea typeface="+mn-ea"/>
              <a:cs typeface="+mn-cs"/>
            </a:rPr>
            <a:t>し、類似団体との差は</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ポイントと</a:t>
          </a:r>
          <a:r>
            <a:rPr kumimoji="1" lang="ja-JP" altLang="en-US" sz="900" b="0" i="0" baseline="0">
              <a:solidFill>
                <a:schemeClr val="dk1"/>
              </a:solidFill>
              <a:effectLst/>
              <a:latin typeface="+mn-lt"/>
              <a:ea typeface="+mn-ea"/>
              <a:cs typeface="+mn-cs"/>
            </a:rPr>
            <a:t>なった。</a:t>
          </a:r>
          <a:r>
            <a:rPr kumimoji="1" lang="ja-JP" altLang="ja-JP" sz="900" b="0" i="0" baseline="0">
              <a:solidFill>
                <a:schemeClr val="dk1"/>
              </a:solidFill>
              <a:effectLst/>
              <a:latin typeface="+mn-lt"/>
              <a:ea typeface="+mn-ea"/>
              <a:cs typeface="+mn-cs"/>
            </a:rPr>
            <a:t>本町は離島であることから各種経費が割高であることや、</a:t>
          </a:r>
          <a:r>
            <a:rPr kumimoji="1" lang="ja-JP" altLang="en-US" sz="900" b="0" i="0" baseline="0">
              <a:solidFill>
                <a:schemeClr val="dk1"/>
              </a:solidFill>
              <a:effectLst/>
              <a:latin typeface="+mn-lt"/>
              <a:ea typeface="+mn-ea"/>
              <a:cs typeface="+mn-cs"/>
            </a:rPr>
            <a:t>保有している施設数が多いこと、また、一般廃棄物</a:t>
          </a:r>
          <a:r>
            <a:rPr kumimoji="1" lang="ja-JP" altLang="ja-JP" sz="900" b="0" i="0" baseline="0">
              <a:solidFill>
                <a:schemeClr val="dk1"/>
              </a:solidFill>
              <a:effectLst/>
              <a:latin typeface="+mn-lt"/>
              <a:ea typeface="+mn-ea"/>
              <a:cs typeface="+mn-cs"/>
            </a:rPr>
            <a:t>処理施設において環境に配慮したリサイクル費用</a:t>
          </a:r>
          <a:r>
            <a:rPr kumimoji="1" lang="en-US" altLang="ja-JP"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島外搬出費用含む</a:t>
          </a:r>
          <a:r>
            <a:rPr kumimoji="1" lang="en-US" altLang="ja-JP"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が多額であることなどが要因として挙げられる。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月の合併からこれまで継続して物件費を含む経常経費の削減に取り組んでおり、事務的経費の削減はある程度進んでいると考えている。今後も類似団体と比較して大きな乖離を生じさせないよう、これまで同様に経済性や効率性などを勘案して経常経費の削減に取り組みつつ適正な事務執行における物件費の支出に努め</a:t>
          </a:r>
          <a:r>
            <a:rPr kumimoji="1" lang="ja-JP" altLang="en-US" sz="900" b="0" i="0" baseline="0">
              <a:solidFill>
                <a:schemeClr val="dk1"/>
              </a:solidFill>
              <a:effectLst/>
              <a:latin typeface="+mn-lt"/>
              <a:ea typeface="+mn-ea"/>
              <a:cs typeface="+mn-cs"/>
            </a:rPr>
            <a:t>ていく</a:t>
          </a:r>
          <a:r>
            <a:rPr kumimoji="1" lang="ja-JP" altLang="ja-JP" sz="900" b="0" i="0" baseline="0">
              <a:solidFill>
                <a:schemeClr val="dk1"/>
              </a:solidFill>
              <a:effectLst/>
              <a:latin typeface="+mn-lt"/>
              <a:ea typeface="+mn-ea"/>
              <a:cs typeface="+mn-cs"/>
            </a:rPr>
            <a:t>。</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18</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22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123190</xdr:rowOff>
    </xdr:from>
    <xdr:to>
      <xdr:col>73</xdr:col>
      <xdr:colOff>180975</xdr:colOff>
      <xdr:row>18</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0378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81280</xdr:rowOff>
    </xdr:from>
    <xdr:to>
      <xdr:col>69</xdr:col>
      <xdr:colOff>92075</xdr:colOff>
      <xdr:row>19</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673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125730</xdr:rowOff>
    </xdr:from>
    <xdr:to>
      <xdr:col>82</xdr:col>
      <xdr:colOff>158750</xdr:colOff>
      <xdr:row>18</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97807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前年度比</a:t>
          </a:r>
          <a:r>
            <a:rPr kumimoji="1" lang="en-US" altLang="ja-JP" sz="900" b="0" i="0" baseline="0">
              <a:solidFill>
                <a:schemeClr val="dk1"/>
              </a:solidFill>
              <a:effectLst/>
              <a:latin typeface="+mn-lt"/>
              <a:ea typeface="+mn-ea"/>
              <a:cs typeface="+mn-cs"/>
            </a:rPr>
            <a:t>1.6</a:t>
          </a:r>
          <a:r>
            <a:rPr kumimoji="1" lang="ja-JP" altLang="ja-JP" sz="900" b="0" i="0" baseline="0">
              <a:solidFill>
                <a:schemeClr val="dk1"/>
              </a:solidFill>
              <a:effectLst/>
              <a:latin typeface="+mn-lt"/>
              <a:ea typeface="+mn-ea"/>
              <a:cs typeface="+mn-cs"/>
            </a:rPr>
            <a:t>ポイントの減となっているが、これは前年度に比べ特定財源が増加したことが要因であり、扶助費</a:t>
          </a:r>
          <a:r>
            <a:rPr kumimoji="1" lang="ja-JP" altLang="en-US" sz="900" b="0" i="0" baseline="0">
              <a:solidFill>
                <a:schemeClr val="dk1"/>
              </a:solidFill>
              <a:effectLst/>
              <a:latin typeface="+mn-lt"/>
              <a:ea typeface="+mn-ea"/>
              <a:cs typeface="+mn-cs"/>
            </a:rPr>
            <a:t>総額で見れば</a:t>
          </a:r>
          <a:r>
            <a:rPr kumimoji="1" lang="ja-JP" altLang="ja-JP" sz="900" b="0" i="0" baseline="0">
              <a:solidFill>
                <a:schemeClr val="dk1"/>
              </a:solidFill>
              <a:effectLst/>
              <a:latin typeface="+mn-lt"/>
              <a:ea typeface="+mn-ea"/>
              <a:cs typeface="+mn-cs"/>
            </a:rPr>
            <a:t>、生活保護扶助費において生活費及び住宅費が高止まっており、</a:t>
          </a:r>
          <a:r>
            <a:rPr kumimoji="1" lang="ja-JP" altLang="en-US" sz="900" b="0" i="0" baseline="0">
              <a:solidFill>
                <a:schemeClr val="dk1"/>
              </a:solidFill>
              <a:effectLst/>
              <a:latin typeface="+mn-lt"/>
              <a:ea typeface="+mn-ea"/>
              <a:cs typeface="+mn-cs"/>
            </a:rPr>
            <a:t>障害者福祉や児童福祉に係る経費も</a:t>
          </a:r>
          <a:r>
            <a:rPr kumimoji="1" lang="ja-JP" altLang="ja-JP" sz="900" b="0" i="0" baseline="0">
              <a:solidFill>
                <a:schemeClr val="dk1"/>
              </a:solidFill>
              <a:effectLst/>
              <a:latin typeface="+mn-lt"/>
              <a:ea typeface="+mn-ea"/>
              <a:cs typeface="+mn-cs"/>
            </a:rPr>
            <a:t>増加</a:t>
          </a:r>
          <a:r>
            <a:rPr kumimoji="1" lang="ja-JP" altLang="en-US" sz="900" b="0" i="0" baseline="0">
              <a:solidFill>
                <a:schemeClr val="dk1"/>
              </a:solidFill>
              <a:effectLst/>
              <a:latin typeface="+mn-lt"/>
              <a:ea typeface="+mn-ea"/>
              <a:cs typeface="+mn-cs"/>
            </a:rPr>
            <a:t>傾向にある</a:t>
          </a:r>
          <a:r>
            <a:rPr kumimoji="1" lang="ja-JP" altLang="ja-JP" sz="900" b="0" i="0" baseline="0">
              <a:solidFill>
                <a:schemeClr val="dk1"/>
              </a:solidFill>
              <a:effectLst/>
              <a:latin typeface="+mn-lt"/>
              <a:ea typeface="+mn-ea"/>
              <a:cs typeface="+mn-cs"/>
            </a:rPr>
            <a:t>。</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扶助費は時代の流れや社会の様子が大きく反映される傾向にあり、また、離島である本町は地理的要因の影響も受ける。社会情勢の変化や保護者のニーズに対応した良質なサービスを提供するために、公益性や適時性の精査を行うとともに、必要性の高い施策への重点化のため、介護予防や健康づくりなどのサービス充実を図るなど予防段階での取組みを進めていく。</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67128</xdr:rowOff>
    </xdr:from>
    <xdr:to>
      <xdr:col>24</xdr:col>
      <xdr:colOff>25400</xdr:colOff>
      <xdr:row>57</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668328"/>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777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15422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711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32855</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前年度と比較して</a:t>
          </a:r>
          <a:r>
            <a:rPr kumimoji="1" lang="en-US" altLang="ja-JP" sz="900" b="0" i="0" baseline="0">
              <a:solidFill>
                <a:schemeClr val="dk1"/>
              </a:solidFill>
              <a:effectLst/>
              <a:latin typeface="+mn-lt"/>
              <a:ea typeface="+mn-ea"/>
              <a:cs typeface="+mn-cs"/>
            </a:rPr>
            <a:t>0.4</a:t>
          </a:r>
          <a:r>
            <a:rPr kumimoji="1" lang="ja-JP" altLang="ja-JP" sz="900" b="0" i="0" baseline="0">
              <a:solidFill>
                <a:schemeClr val="dk1"/>
              </a:solidFill>
              <a:effectLst/>
              <a:latin typeface="+mn-lt"/>
              <a:ea typeface="+mn-ea"/>
              <a:cs typeface="+mn-cs"/>
            </a:rPr>
            <a:t>ポイント上昇した。</a:t>
          </a:r>
          <a:r>
            <a:rPr kumimoji="1" lang="ja-JP" altLang="en-US" sz="900" b="0" i="0" baseline="0">
              <a:solidFill>
                <a:schemeClr val="dk1"/>
              </a:solidFill>
              <a:effectLst/>
              <a:latin typeface="+mn-lt"/>
              <a:ea typeface="+mn-ea"/>
              <a:cs typeface="+mn-cs"/>
            </a:rPr>
            <a:t>繰出金については、総額は減少したが特定財源が減少したことにより、一般財源充当額が増加し数値が悪化している。また、維持補修費については、町営住宅や一般廃棄物処理施設など保有施設の老朽化や設備の故障等による修繕経費が増加したことによ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特別会計の運営は少子高齢化の進展などにより総じて厳しい状況にあるが、町民生活に直結していることから適切な事業実施が図られるよう適時精査を行いながら、各種サービスの一層の推進に努める必要がある。また、老朽化が進む公共施設についても施設の利用に支障を来すことのないように適切な維持管理に</a:t>
          </a:r>
          <a:r>
            <a:rPr kumimoji="1" lang="ja-JP" altLang="en-US" sz="900" b="0" i="0" baseline="0">
              <a:solidFill>
                <a:schemeClr val="dk1"/>
              </a:solidFill>
              <a:effectLst/>
              <a:latin typeface="+mn-lt"/>
              <a:ea typeface="+mn-ea"/>
              <a:cs typeface="+mn-cs"/>
            </a:rPr>
            <a:t>努めていく</a:t>
          </a:r>
          <a:r>
            <a:rPr kumimoji="1" lang="ja-JP" altLang="ja-JP" sz="900" b="0" i="0" baseline="0">
              <a:solidFill>
                <a:schemeClr val="dk1"/>
              </a:solidFill>
              <a:effectLst/>
              <a:latin typeface="+mn-lt"/>
              <a:ea typeface="+mn-ea"/>
              <a:cs typeface="+mn-cs"/>
            </a:rPr>
            <a:t>。</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57</xdr:row>
      <xdr:rowOff>1270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43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142240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119380</xdr:rowOff>
    </xdr:from>
    <xdr:to>
      <xdr:col>73</xdr:col>
      <xdr:colOff>180975</xdr:colOff>
      <xdr:row>56</xdr:row>
      <xdr:rowOff>119380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20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119380</xdr:rowOff>
    </xdr:from>
    <xdr:to>
      <xdr:col>69</xdr:col>
      <xdr:colOff>92075</xdr:colOff>
      <xdr:row>57</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20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138447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68580</xdr:rowOff>
    </xdr:from>
    <xdr:to>
      <xdr:col>69</xdr:col>
      <xdr:colOff>142875</xdr:colOff>
      <xdr:row>56</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類似団体の平均を下回っているものの、これは本町では公債費及び物件費の割合が高いことから、他の費目が総じて低く抑えられていることに起因する。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公債費の占める割合が高い本町では、他の経常経費の削減に努めなければならず、各種団体への補助金等については、これまで重点的に精査及び見直しを実施してきたところである。今後も継続的に必要性の低い補助金は見直しや廃止を行う方針であるが、生活環境の向上に資する</a:t>
          </a:r>
          <a:r>
            <a:rPr kumimoji="1" lang="ja-JP" altLang="en-US" sz="900" b="0" i="0" baseline="0">
              <a:solidFill>
                <a:schemeClr val="dk1"/>
              </a:solidFill>
              <a:effectLst/>
              <a:latin typeface="+mn-lt"/>
              <a:ea typeface="+mn-ea"/>
              <a:cs typeface="+mn-cs"/>
            </a:rPr>
            <a:t>もの</a:t>
          </a:r>
          <a:r>
            <a:rPr kumimoji="1" lang="ja-JP" altLang="ja-JP" sz="900" b="0" i="0" baseline="0">
              <a:solidFill>
                <a:schemeClr val="dk1"/>
              </a:solidFill>
              <a:effectLst/>
              <a:latin typeface="+mn-lt"/>
              <a:ea typeface="+mn-ea"/>
              <a:cs typeface="+mn-cs"/>
            </a:rPr>
            <a:t>など真に必要なものについては、住民ニーズを的確に捉え</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適切な行政サービスを提供できるよう努めていく。</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99568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44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99568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620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月の合併により誕生した本町は公債費が平成</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年度にピークとなった。さらに、平成</a:t>
          </a:r>
          <a:r>
            <a:rPr kumimoji="1" lang="en-US" altLang="ja-JP" sz="900" b="0" i="0" baseline="0">
              <a:solidFill>
                <a:schemeClr val="dk1"/>
              </a:solidFill>
              <a:effectLst/>
              <a:latin typeface="+mn-lt"/>
              <a:ea typeface="+mn-ea"/>
              <a:cs typeface="+mn-cs"/>
            </a:rPr>
            <a:t>22</a:t>
          </a:r>
          <a:r>
            <a:rPr kumimoji="1" lang="ja-JP" altLang="ja-JP" sz="900" b="0" i="0" baseline="0">
              <a:solidFill>
                <a:schemeClr val="dk1"/>
              </a:solidFill>
              <a:effectLst/>
              <a:latin typeface="+mn-lt"/>
              <a:ea typeface="+mn-ea"/>
              <a:cs typeface="+mn-cs"/>
            </a:rPr>
            <a:t>年度には実質公債費比率が</a:t>
          </a:r>
          <a:r>
            <a:rPr kumimoji="1" lang="en-US" altLang="ja-JP" sz="900" b="0" i="0" baseline="0">
              <a:solidFill>
                <a:schemeClr val="dk1"/>
              </a:solidFill>
              <a:effectLst/>
              <a:latin typeface="+mn-lt"/>
              <a:ea typeface="+mn-ea"/>
              <a:cs typeface="+mn-cs"/>
            </a:rPr>
            <a:t>18</a:t>
          </a:r>
          <a:r>
            <a:rPr kumimoji="1" lang="ja-JP" altLang="ja-JP" sz="900" b="0" i="0" baseline="0">
              <a:solidFill>
                <a:schemeClr val="dk1"/>
              </a:solidFill>
              <a:effectLst/>
              <a:latin typeface="+mn-lt"/>
              <a:ea typeface="+mn-ea"/>
              <a:cs typeface="+mn-cs"/>
            </a:rPr>
            <a:t>％を超えたため公債費負担適正化計画を策定し、新規地方債の発行抑制等による公債費削減に取組み、その成果もあって公債費は年次的に減少してきたところである。令和</a:t>
          </a:r>
          <a:r>
            <a:rPr kumimoji="1" lang="ja-JP" altLang="en-US" sz="900" b="0" i="0" baseline="0">
              <a:solidFill>
                <a:schemeClr val="dk1"/>
              </a:solidFill>
              <a:effectLst/>
              <a:latin typeface="+mn-lt"/>
              <a:ea typeface="+mn-ea"/>
              <a:cs typeface="+mn-cs"/>
            </a:rPr>
            <a:t>５</a:t>
          </a:r>
          <a:r>
            <a:rPr kumimoji="1" lang="ja-JP" altLang="ja-JP" sz="900" b="0" i="0" baseline="0">
              <a:solidFill>
                <a:schemeClr val="dk1"/>
              </a:solidFill>
              <a:effectLst/>
              <a:latin typeface="+mn-lt"/>
              <a:ea typeface="+mn-ea"/>
              <a:cs typeface="+mn-cs"/>
            </a:rPr>
            <a:t>年度は</a:t>
          </a:r>
          <a:r>
            <a:rPr kumimoji="1" lang="ja-JP" altLang="en-US" sz="900" b="0" i="0" baseline="0">
              <a:solidFill>
                <a:schemeClr val="dk1"/>
              </a:solidFill>
              <a:effectLst/>
              <a:latin typeface="+mn-lt"/>
              <a:ea typeface="+mn-ea"/>
              <a:cs typeface="+mn-cs"/>
            </a:rPr>
            <a:t>デジタル防災行政無線整備事業等に係る</a:t>
          </a:r>
          <a:r>
            <a:rPr kumimoji="1" lang="ja-JP" altLang="ja-JP" sz="900" b="0" i="0" baseline="0">
              <a:solidFill>
                <a:schemeClr val="dk1"/>
              </a:solidFill>
              <a:effectLst/>
              <a:latin typeface="+mn-lt"/>
              <a:ea typeface="+mn-ea"/>
              <a:cs typeface="+mn-cs"/>
            </a:rPr>
            <a:t>地方債の償還が</a:t>
          </a:r>
          <a:r>
            <a:rPr kumimoji="1" lang="ja-JP" altLang="en-US" sz="900" b="0" i="0" baseline="0">
              <a:solidFill>
                <a:schemeClr val="dk1"/>
              </a:solidFill>
              <a:effectLst/>
              <a:latin typeface="+mn-lt"/>
              <a:ea typeface="+mn-ea"/>
              <a:cs typeface="+mn-cs"/>
            </a:rPr>
            <a:t>終了し</a:t>
          </a:r>
          <a:r>
            <a:rPr kumimoji="1" lang="ja-JP" altLang="ja-JP" sz="900" b="0" i="0" baseline="0">
              <a:solidFill>
                <a:schemeClr val="dk1"/>
              </a:solidFill>
              <a:effectLst/>
              <a:latin typeface="+mn-lt"/>
              <a:ea typeface="+mn-ea"/>
              <a:cs typeface="+mn-cs"/>
            </a:rPr>
            <a:t>たことなど</a:t>
          </a:r>
          <a:r>
            <a:rPr kumimoji="1" lang="ja-JP" altLang="en-US" sz="900" b="0" i="0" baseline="0">
              <a:solidFill>
                <a:schemeClr val="dk1"/>
              </a:solidFill>
              <a:effectLst/>
              <a:latin typeface="+mn-lt"/>
              <a:ea typeface="+mn-ea"/>
              <a:cs typeface="+mn-cs"/>
            </a:rPr>
            <a:t>から前年度比</a:t>
          </a:r>
          <a:r>
            <a:rPr kumimoji="1" lang="en-US" altLang="ja-JP" sz="900" b="0" i="0" baseline="0">
              <a:solidFill>
                <a:schemeClr val="dk1"/>
              </a:solidFill>
              <a:effectLst/>
              <a:latin typeface="+mn-lt"/>
              <a:ea typeface="+mn-ea"/>
              <a:cs typeface="+mn-cs"/>
            </a:rPr>
            <a:t>0.5</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減少</a:t>
          </a:r>
          <a:r>
            <a:rPr kumimoji="1" lang="ja-JP" altLang="ja-JP" sz="900" b="0" i="0" baseline="0">
              <a:solidFill>
                <a:schemeClr val="dk1"/>
              </a:solidFill>
              <a:effectLst/>
              <a:latin typeface="+mn-lt"/>
              <a:ea typeface="+mn-ea"/>
              <a:cs typeface="+mn-cs"/>
            </a:rPr>
            <a:t>し</a:t>
          </a:r>
          <a:r>
            <a:rPr kumimoji="1" lang="ja-JP" altLang="en-US" sz="900" b="0" i="0" baseline="0">
              <a:solidFill>
                <a:schemeClr val="dk1"/>
              </a:solidFill>
              <a:effectLst/>
              <a:latin typeface="+mn-lt"/>
              <a:ea typeface="+mn-ea"/>
              <a:cs typeface="+mn-cs"/>
            </a:rPr>
            <a:t>ている</a:t>
          </a:r>
          <a:r>
            <a:rPr kumimoji="1" lang="ja-JP" altLang="ja-JP" sz="900" b="0" i="0" baseline="0">
              <a:solidFill>
                <a:schemeClr val="dk1"/>
              </a:solidFill>
              <a:effectLst/>
              <a:latin typeface="+mn-lt"/>
              <a:ea typeface="+mn-ea"/>
              <a:cs typeface="+mn-cs"/>
            </a:rPr>
            <a:t>。町民の生活環境向上のための事業実施にあたっては、ある程度の地方債の発行は必要であることから、今後も類似団体との格差に注視しながら、長期定な視点に立ったインフラ整備等と財政健全化のバランスを図った行財政運営に努める。</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78</xdr:row>
      <xdr:rowOff>131572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48181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131572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4315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168148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4315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168148</xdr:rowOff>
    </xdr:from>
    <xdr:to>
      <xdr:col>11</xdr:col>
      <xdr:colOff>9525</xdr:colOff>
      <xdr:row>79</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541248"/>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57913</xdr:rowOff>
    </xdr:from>
    <xdr:to>
      <xdr:col>24</xdr:col>
      <xdr:colOff>76200</xdr:colOff>
      <xdr:row>78</xdr:row>
      <xdr:rowOff>159513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29990</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80772</xdr:rowOff>
    </xdr:from>
    <xdr:to>
      <xdr:col>20</xdr:col>
      <xdr:colOff>38100</xdr:colOff>
      <xdr:row>79</xdr:row>
      <xdr:rowOff>10922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167149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117348</xdr:rowOff>
    </xdr:from>
    <xdr:to>
      <xdr:col>11</xdr:col>
      <xdr:colOff>60325</xdr:colOff>
      <xdr:row>79</xdr:row>
      <xdr:rowOff>47498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32275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昨年度と比較して</a:t>
          </a:r>
          <a:r>
            <a:rPr kumimoji="1" lang="en-US" altLang="ja-JP" sz="900" b="0" i="0" baseline="0">
              <a:solidFill>
                <a:schemeClr val="dk1"/>
              </a:solidFill>
              <a:effectLst/>
              <a:latin typeface="+mn-lt"/>
              <a:ea typeface="+mn-ea"/>
              <a:cs typeface="+mn-cs"/>
            </a:rPr>
            <a:t>0.9</a:t>
          </a:r>
          <a:r>
            <a:rPr kumimoji="1" lang="ja-JP" altLang="ja-JP" sz="900" b="0" i="0" baseline="0">
              <a:solidFill>
                <a:schemeClr val="dk1"/>
              </a:solidFill>
              <a:effectLst/>
              <a:latin typeface="+mn-lt"/>
              <a:ea typeface="+mn-ea"/>
              <a:cs typeface="+mn-cs"/>
            </a:rPr>
            <a:t>ポイントの増加となったものの、類似団体平均は</a:t>
          </a:r>
          <a:r>
            <a:rPr kumimoji="1" lang="en-US" altLang="ja-JP" sz="900" b="0" i="0" baseline="0">
              <a:solidFill>
                <a:schemeClr val="dk1"/>
              </a:solidFill>
              <a:effectLst/>
              <a:latin typeface="+mn-lt"/>
              <a:ea typeface="+mn-ea"/>
              <a:cs typeface="+mn-cs"/>
            </a:rPr>
            <a:t>1.8</a:t>
          </a:r>
          <a:r>
            <a:rPr kumimoji="1" lang="ja-JP" altLang="ja-JP" sz="900" b="0" i="0" baseline="0">
              <a:solidFill>
                <a:schemeClr val="dk1"/>
              </a:solidFill>
              <a:effectLst/>
              <a:latin typeface="+mn-lt"/>
              <a:ea typeface="+mn-ea"/>
              <a:cs typeface="+mn-cs"/>
            </a:rPr>
            <a:t>ポイントの増加となっており、増加の傾向は全国的なものであるといえる。</a:t>
          </a:r>
          <a:r>
            <a:rPr kumimoji="1" lang="ja-JP" altLang="en-US" sz="900" b="0" i="0" baseline="0">
              <a:solidFill>
                <a:schemeClr val="dk1"/>
              </a:solidFill>
              <a:effectLst/>
              <a:latin typeface="+mn-lt"/>
              <a:ea typeface="+mn-ea"/>
              <a:cs typeface="+mn-cs"/>
            </a:rPr>
            <a:t>なお</a:t>
          </a:r>
          <a:r>
            <a:rPr kumimoji="1" lang="ja-JP" altLang="ja-JP" sz="900" b="0" i="0" baseline="0">
              <a:solidFill>
                <a:schemeClr val="dk1"/>
              </a:solidFill>
              <a:effectLst/>
              <a:latin typeface="+mn-lt"/>
              <a:ea typeface="+mn-ea"/>
              <a:cs typeface="+mn-cs"/>
            </a:rPr>
            <a:t>、増加比率が類似団体平均を下回ったことについては、事業の厳選や経常経費の精査など、健全な財政運営に向けての取り組みの効果であると考えられる。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今後も住民ニーズに迅速に応えることができる柔軟な財政運営を目指して、経常経費については適宜精査を行い抑制に努めるとともに、人件費の推移にも注視しながら必要な行政サービスの提供を</a:t>
          </a:r>
          <a:r>
            <a:rPr kumimoji="1" lang="ja-JP" altLang="en-US" sz="900" b="0" i="0" baseline="0">
              <a:solidFill>
                <a:schemeClr val="dk1"/>
              </a:solidFill>
              <a:effectLst/>
              <a:latin typeface="+mn-lt"/>
              <a:ea typeface="+mn-ea"/>
              <a:cs typeface="+mn-cs"/>
            </a:rPr>
            <a:t>行い</a:t>
          </a:r>
          <a:r>
            <a:rPr kumimoji="1" lang="ja-JP" altLang="ja-JP" sz="900" b="0" i="0" baseline="0">
              <a:solidFill>
                <a:schemeClr val="dk1"/>
              </a:solidFill>
              <a:effectLst/>
              <a:latin typeface="+mn-lt"/>
              <a:ea typeface="+mn-ea"/>
              <a:cs typeface="+mn-cs"/>
            </a:rPr>
            <a:t>、生活環境の向上に資するよう長期的視点に立った町勢発展に努めていく。</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123189</xdr:rowOff>
    </xdr:from>
    <xdr:to>
      <xdr:col>82</xdr:col>
      <xdr:colOff>107950</xdr:colOff>
      <xdr:row>76</xdr:row>
      <xdr:rowOff>157480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533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46989</xdr:rowOff>
    </xdr:from>
    <xdr:to>
      <xdr:col>78</xdr:col>
      <xdr:colOff>69850</xdr:colOff>
      <xdr:row>76</xdr:row>
      <xdr:rowOff>123189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7718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77</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771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xdr:rowOff>
    </xdr:from>
    <xdr:to>
      <xdr:col>69</xdr:col>
      <xdr:colOff>92075</xdr:colOff>
      <xdr:row>77</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06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72389</xdr:rowOff>
    </xdr:from>
    <xdr:to>
      <xdr:col>78</xdr:col>
      <xdr:colOff>120650</xdr:colOff>
      <xdr:row>77</xdr:row>
      <xdr:rowOff>2539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12717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107967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125730</xdr:rowOff>
    </xdr:from>
    <xdr:to>
      <xdr:col>69</xdr:col>
      <xdr:colOff>142875</xdr:colOff>
      <xdr:row>77</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66057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125730</xdr:rowOff>
    </xdr:from>
    <xdr:to>
      <xdr:col>65</xdr:col>
      <xdr:colOff>53975</xdr:colOff>
      <xdr:row>77</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66057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94057</xdr:rowOff>
    </xdr:from>
    <xdr:to>
      <xdr:col>29</xdr:col>
      <xdr:colOff>127000</xdr:colOff>
      <xdr:row>15</xdr:row>
      <xdr:rowOff>113269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13432"/>
          <a:ext cx="647700" cy="19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113269</xdr:rowOff>
    </xdr:from>
    <xdr:to>
      <xdr:col>26</xdr:col>
      <xdr:colOff>50800</xdr:colOff>
      <xdr:row>15</xdr:row>
      <xdr:rowOff>124310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32644"/>
          <a:ext cx="698500" cy="11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124310</xdr:rowOff>
    </xdr:from>
    <xdr:to>
      <xdr:col>22</xdr:col>
      <xdr:colOff>114300</xdr:colOff>
      <xdr:row>15</xdr:row>
      <xdr:rowOff>144299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43685"/>
          <a:ext cx="698500" cy="19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144299</xdr:rowOff>
    </xdr:from>
    <xdr:to>
      <xdr:col>18</xdr:col>
      <xdr:colOff>177800</xdr:colOff>
      <xdr:row>15</xdr:row>
      <xdr:rowOff>157695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63674"/>
          <a:ext cx="698500" cy="13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43257</xdr:rowOff>
    </xdr:from>
    <xdr:to>
      <xdr:col>29</xdr:col>
      <xdr:colOff>177800</xdr:colOff>
      <xdr:row>15</xdr:row>
      <xdr:rowOff>144857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62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59784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0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62469</xdr:rowOff>
    </xdr:from>
    <xdr:to>
      <xdr:col>26</xdr:col>
      <xdr:colOff>101600</xdr:colOff>
      <xdr:row>15</xdr:row>
      <xdr:rowOff>164069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8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2796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5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73510</xdr:rowOff>
    </xdr:from>
    <xdr:to>
      <xdr:col>22</xdr:col>
      <xdr:colOff>165100</xdr:colOff>
      <xdr:row>16</xdr:row>
      <xdr:rowOff>3660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92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13837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6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93499</xdr:rowOff>
    </xdr:from>
    <xdr:to>
      <xdr:col>19</xdr:col>
      <xdr:colOff>38100</xdr:colOff>
      <xdr:row>16</xdr:row>
      <xdr:rowOff>23649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12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33826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106895</xdr:rowOff>
    </xdr:from>
    <xdr:to>
      <xdr:col>15</xdr:col>
      <xdr:colOff>101600</xdr:colOff>
      <xdr:row>16</xdr:row>
      <xdr:rowOff>37045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2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47222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49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114976</xdr:rowOff>
    </xdr:from>
    <xdr:to>
      <xdr:col>29</xdr:col>
      <xdr:colOff>127000</xdr:colOff>
      <xdr:row>34</xdr:row>
      <xdr:rowOff>122725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382426"/>
          <a:ext cx="647700" cy="7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122725</xdr:rowOff>
    </xdr:from>
    <xdr:to>
      <xdr:col>26</xdr:col>
      <xdr:colOff>50800</xdr:colOff>
      <xdr:row>34</xdr:row>
      <xdr:rowOff>258194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390175"/>
          <a:ext cx="698500" cy="135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145265</xdr:rowOff>
    </xdr:from>
    <xdr:to>
      <xdr:col>22</xdr:col>
      <xdr:colOff>114300</xdr:colOff>
      <xdr:row>34</xdr:row>
      <xdr:rowOff>258194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412715"/>
          <a:ext cx="698500" cy="112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184767</xdr:rowOff>
    </xdr:from>
    <xdr:to>
      <xdr:col>18</xdr:col>
      <xdr:colOff>177800</xdr:colOff>
      <xdr:row>34</xdr:row>
      <xdr:rowOff>145265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109317"/>
          <a:ext cx="698500" cy="303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64176</xdr:rowOff>
    </xdr:from>
    <xdr:to>
      <xdr:col>29</xdr:col>
      <xdr:colOff>177800</xdr:colOff>
      <xdr:row>34</xdr:row>
      <xdr:rowOff>165776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331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252153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1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71925</xdr:rowOff>
    </xdr:from>
    <xdr:to>
      <xdr:col>26</xdr:col>
      <xdr:colOff>101600</xdr:colOff>
      <xdr:row>34</xdr:row>
      <xdr:rowOff>173525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339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183702</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10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207394</xdr:rowOff>
    </xdr:from>
    <xdr:to>
      <xdr:col>22</xdr:col>
      <xdr:colOff>165100</xdr:colOff>
      <xdr:row>34</xdr:row>
      <xdr:rowOff>308994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474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319171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24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94465</xdr:rowOff>
    </xdr:from>
    <xdr:to>
      <xdr:col>19</xdr:col>
      <xdr:colOff>38100</xdr:colOff>
      <xdr:row>34</xdr:row>
      <xdr:rowOff>196065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36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206242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13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133967</xdr:rowOff>
    </xdr:from>
    <xdr:to>
      <xdr:col>15</xdr:col>
      <xdr:colOff>101600</xdr:colOff>
      <xdr:row>33</xdr:row>
      <xdr:rowOff>235567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058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74294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582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11,591
11,464
540.45
13,784,672
12,286,708
470,119
6,256,477
11,410,131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208</xdr:rowOff>
    </xdr:from>
    <xdr:to>
      <xdr:col>24</xdr:col>
      <xdr:colOff>63500</xdr:colOff>
      <xdr:row>35</xdr:row>
      <xdr:rowOff>17070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00958"/>
          <a:ext cx="838200" cy="1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17070</xdr:rowOff>
    </xdr:from>
    <xdr:to>
      <xdr:col>19</xdr:col>
      <xdr:colOff>177800</xdr:colOff>
      <xdr:row>35</xdr:row>
      <xdr:rowOff>31490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17820"/>
          <a:ext cx="8890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31490</xdr:rowOff>
    </xdr:from>
    <xdr:to>
      <xdr:col>15</xdr:col>
      <xdr:colOff>50800</xdr:colOff>
      <xdr:row>35</xdr:row>
      <xdr:rowOff>41114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32240"/>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41114</xdr:rowOff>
    </xdr:from>
    <xdr:to>
      <xdr:col>10</xdr:col>
      <xdr:colOff>114300</xdr:colOff>
      <xdr:row>35</xdr:row>
      <xdr:rowOff>140290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41864"/>
          <a:ext cx="889000" cy="9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120858</xdr:rowOff>
    </xdr:from>
    <xdr:to>
      <xdr:col>24</xdr:col>
      <xdr:colOff>114300</xdr:colOff>
      <xdr:row>35</xdr:row>
      <xdr:rowOff>51008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5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143735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137720</xdr:rowOff>
    </xdr:from>
    <xdr:to>
      <xdr:col>20</xdr:col>
      <xdr:colOff>38100</xdr:colOff>
      <xdr:row>35</xdr:row>
      <xdr:rowOff>67870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84397</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4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152140</xdr:rowOff>
    </xdr:from>
    <xdr:to>
      <xdr:col>15</xdr:col>
      <xdr:colOff>101600</xdr:colOff>
      <xdr:row>35</xdr:row>
      <xdr:rowOff>82290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98817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5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161764</xdr:rowOff>
    </xdr:from>
    <xdr:to>
      <xdr:col>10</xdr:col>
      <xdr:colOff>165100</xdr:colOff>
      <xdr:row>35</xdr:row>
      <xdr:rowOff>91914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108441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6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89490</xdr:rowOff>
    </xdr:from>
    <xdr:to>
      <xdr:col>6</xdr:col>
      <xdr:colOff>38100</xdr:colOff>
      <xdr:row>36</xdr:row>
      <xdr:rowOff>19640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36167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6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165367</xdr:rowOff>
    </xdr:from>
    <xdr:to>
      <xdr:col>24</xdr:col>
      <xdr:colOff>63500</xdr:colOff>
      <xdr:row>55</xdr:row>
      <xdr:rowOff>57573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423667"/>
          <a:ext cx="838200" cy="6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165367</xdr:rowOff>
    </xdr:from>
    <xdr:to>
      <xdr:col>19</xdr:col>
      <xdr:colOff>177800</xdr:colOff>
      <xdr:row>55</xdr:row>
      <xdr:rowOff>17998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423667"/>
          <a:ext cx="889000" cy="2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137492</xdr:rowOff>
    </xdr:from>
    <xdr:to>
      <xdr:col>15</xdr:col>
      <xdr:colOff>50800</xdr:colOff>
      <xdr:row>55</xdr:row>
      <xdr:rowOff>17998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395792"/>
          <a:ext cx="889000" cy="5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137492</xdr:rowOff>
    </xdr:from>
    <xdr:to>
      <xdr:col>10</xdr:col>
      <xdr:colOff>114300</xdr:colOff>
      <xdr:row>55</xdr:row>
      <xdr:rowOff>6572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395792"/>
          <a:ext cx="889000" cy="4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6773</xdr:rowOff>
    </xdr:from>
    <xdr:to>
      <xdr:col>24</xdr:col>
      <xdr:colOff>114300</xdr:colOff>
      <xdr:row>55</xdr:row>
      <xdr:rowOff>108373</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4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29650</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8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114567</xdr:rowOff>
    </xdr:from>
    <xdr:to>
      <xdr:col>20</xdr:col>
      <xdr:colOff>38100</xdr:colOff>
      <xdr:row>55</xdr:row>
      <xdr:rowOff>44717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37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61244</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14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138648</xdr:rowOff>
    </xdr:from>
    <xdr:to>
      <xdr:col>15</xdr:col>
      <xdr:colOff>101600</xdr:colOff>
      <xdr:row>55</xdr:row>
      <xdr:rowOff>68798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3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85325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17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86692</xdr:rowOff>
    </xdr:from>
    <xdr:to>
      <xdr:col>10</xdr:col>
      <xdr:colOff>165100</xdr:colOff>
      <xdr:row>55</xdr:row>
      <xdr:rowOff>16842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3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33369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12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127222</xdr:rowOff>
    </xdr:from>
    <xdr:to>
      <xdr:col>6</xdr:col>
      <xdr:colOff>38100</xdr:colOff>
      <xdr:row>55</xdr:row>
      <xdr:rowOff>57372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3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73899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1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136911</xdr:rowOff>
    </xdr:from>
    <xdr:to>
      <xdr:col>24</xdr:col>
      <xdr:colOff>63500</xdr:colOff>
      <xdr:row>76</xdr:row>
      <xdr:rowOff>90551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2995661"/>
          <a:ext cx="838200" cy="1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86711</xdr:rowOff>
    </xdr:from>
    <xdr:to>
      <xdr:col>19</xdr:col>
      <xdr:colOff>177800</xdr:colOff>
      <xdr:row>76</xdr:row>
      <xdr:rowOff>90551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116911"/>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86711</xdr:rowOff>
    </xdr:from>
    <xdr:to>
      <xdr:col>15</xdr:col>
      <xdr:colOff>50800</xdr:colOff>
      <xdr:row>77</xdr:row>
      <xdr:rowOff>103307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116911"/>
          <a:ext cx="889000" cy="18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103307</xdr:rowOff>
    </xdr:from>
    <xdr:to>
      <xdr:col>10</xdr:col>
      <xdr:colOff>114300</xdr:colOff>
      <xdr:row>77</xdr:row>
      <xdr:rowOff>148020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04957"/>
          <a:ext cx="889000" cy="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86111</xdr:rowOff>
    </xdr:from>
    <xdr:to>
      <xdr:col>24</xdr:col>
      <xdr:colOff>114300</xdr:colOff>
      <xdr:row>76</xdr:row>
      <xdr:rowOff>16261</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294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108988</xdr:rowOff>
    </xdr:from>
    <xdr:ext cx="534377"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7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39751</xdr:rowOff>
    </xdr:from>
    <xdr:to>
      <xdr:col>20</xdr:col>
      <xdr:colOff>38100</xdr:colOff>
      <xdr:row>76</xdr:row>
      <xdr:rowOff>141351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157878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284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35911</xdr:rowOff>
    </xdr:from>
    <xdr:to>
      <xdr:col>15</xdr:col>
      <xdr:colOff>101600</xdr:colOff>
      <xdr:row>76</xdr:row>
      <xdr:rowOff>137511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0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154037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284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52507</xdr:rowOff>
    </xdr:from>
    <xdr:to>
      <xdr:col>10</xdr:col>
      <xdr:colOff>165100</xdr:colOff>
      <xdr:row>77</xdr:row>
      <xdr:rowOff>154107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2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145234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3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97220</xdr:rowOff>
    </xdr:from>
    <xdr:to>
      <xdr:col>6</xdr:col>
      <xdr:colOff>38100</xdr:colOff>
      <xdr:row>78</xdr:row>
      <xdr:rowOff>27370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2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18497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3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103820</xdr:rowOff>
    </xdr:from>
    <xdr:to>
      <xdr:col>24</xdr:col>
      <xdr:colOff>63500</xdr:colOff>
      <xdr:row>91</xdr:row>
      <xdr:rowOff>20414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534320"/>
          <a:ext cx="8382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20414</xdr:rowOff>
    </xdr:from>
    <xdr:to>
      <xdr:col>19</xdr:col>
      <xdr:colOff>177800</xdr:colOff>
      <xdr:row>91</xdr:row>
      <xdr:rowOff>32976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622364"/>
          <a:ext cx="889000" cy="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32976</xdr:rowOff>
    </xdr:from>
    <xdr:to>
      <xdr:col>15</xdr:col>
      <xdr:colOff>50800</xdr:colOff>
      <xdr:row>92</xdr:row>
      <xdr:rowOff>80395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634926"/>
          <a:ext cx="889000" cy="21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80395</xdr:rowOff>
    </xdr:from>
    <xdr:to>
      <xdr:col>10</xdr:col>
      <xdr:colOff>114300</xdr:colOff>
      <xdr:row>92</xdr:row>
      <xdr:rowOff>92825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5853795"/>
          <a:ext cx="889000" cy="1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53020</xdr:rowOff>
    </xdr:from>
    <xdr:to>
      <xdr:col>24</xdr:col>
      <xdr:colOff>114300</xdr:colOff>
      <xdr:row>90</xdr:row>
      <xdr:rowOff>154620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4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6047</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43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141064</xdr:rowOff>
    </xdr:from>
    <xdr:to>
      <xdr:col>20</xdr:col>
      <xdr:colOff>38100</xdr:colOff>
      <xdr:row>91</xdr:row>
      <xdr:rowOff>71214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57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87741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3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153626</xdr:rowOff>
    </xdr:from>
    <xdr:to>
      <xdr:col>15</xdr:col>
      <xdr:colOff>101600</xdr:colOff>
      <xdr:row>91</xdr:row>
      <xdr:rowOff>83776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5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100303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35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29595</xdr:rowOff>
    </xdr:from>
    <xdr:to>
      <xdr:col>10</xdr:col>
      <xdr:colOff>165100</xdr:colOff>
      <xdr:row>92</xdr:row>
      <xdr:rowOff>131195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580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147722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57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42025</xdr:rowOff>
    </xdr:from>
    <xdr:to>
      <xdr:col>6</xdr:col>
      <xdr:colOff>38100</xdr:colOff>
      <xdr:row>92</xdr:row>
      <xdr:rowOff>143625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58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160152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59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62986</xdr:rowOff>
    </xdr:from>
    <xdr:to>
      <xdr:col>55</xdr:col>
      <xdr:colOff>0</xdr:colOff>
      <xdr:row>34</xdr:row>
      <xdr:rowOff>63494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5892286"/>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64705</xdr:rowOff>
    </xdr:from>
    <xdr:to>
      <xdr:col>50</xdr:col>
      <xdr:colOff>114300</xdr:colOff>
      <xdr:row>34</xdr:row>
      <xdr:rowOff>62986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722555"/>
          <a:ext cx="889000" cy="16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110823</xdr:rowOff>
    </xdr:from>
    <xdr:to>
      <xdr:col>45</xdr:col>
      <xdr:colOff>177800</xdr:colOff>
      <xdr:row>33</xdr:row>
      <xdr:rowOff>64705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597223"/>
          <a:ext cx="889000" cy="12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110823</xdr:rowOff>
    </xdr:from>
    <xdr:to>
      <xdr:col>41</xdr:col>
      <xdr:colOff>50800</xdr:colOff>
      <xdr:row>36</xdr:row>
      <xdr:rowOff>60348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597223"/>
          <a:ext cx="889000" cy="6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12694</xdr:rowOff>
    </xdr:from>
    <xdr:to>
      <xdr:col>55</xdr:col>
      <xdr:colOff>50800</xdr:colOff>
      <xdr:row>34</xdr:row>
      <xdr:rowOff>114294</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84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35571</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69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12186</xdr:rowOff>
    </xdr:from>
    <xdr:to>
      <xdr:col>50</xdr:col>
      <xdr:colOff>165100</xdr:colOff>
      <xdr:row>34</xdr:row>
      <xdr:rowOff>113786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8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130313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6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13905</xdr:rowOff>
    </xdr:from>
    <xdr:to>
      <xdr:col>46</xdr:col>
      <xdr:colOff>38100</xdr:colOff>
      <xdr:row>33</xdr:row>
      <xdr:rowOff>115505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6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132032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44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60023</xdr:rowOff>
    </xdr:from>
    <xdr:to>
      <xdr:col>41</xdr:col>
      <xdr:colOff>101600</xdr:colOff>
      <xdr:row>32</xdr:row>
      <xdr:rowOff>161623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5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9548</xdr:rowOff>
    </xdr:from>
    <xdr:to>
      <xdr:col>36</xdr:col>
      <xdr:colOff>165100</xdr:colOff>
      <xdr:row>36</xdr:row>
      <xdr:rowOff>111148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1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127675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5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168892</xdr:rowOff>
    </xdr:from>
    <xdr:to>
      <xdr:col>55</xdr:col>
      <xdr:colOff>0</xdr:colOff>
      <xdr:row>56</xdr:row>
      <xdr:rowOff>91318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427192"/>
          <a:ext cx="838200" cy="26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168892</xdr:rowOff>
    </xdr:from>
    <xdr:to>
      <xdr:col>50</xdr:col>
      <xdr:colOff>114300</xdr:colOff>
      <xdr:row>57</xdr:row>
      <xdr:rowOff>114825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427192"/>
          <a:ext cx="889000" cy="46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110570</xdr:rowOff>
    </xdr:from>
    <xdr:to>
      <xdr:col>45</xdr:col>
      <xdr:colOff>177800</xdr:colOff>
      <xdr:row>57</xdr:row>
      <xdr:rowOff>114825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83220"/>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138201</xdr:rowOff>
    </xdr:from>
    <xdr:to>
      <xdr:col>41</xdr:col>
      <xdr:colOff>50800</xdr:colOff>
      <xdr:row>57</xdr:row>
      <xdr:rowOff>110570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739401"/>
          <a:ext cx="889000" cy="14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40518</xdr:rowOff>
    </xdr:from>
    <xdr:to>
      <xdr:col>55</xdr:col>
      <xdr:colOff>50800</xdr:colOff>
      <xdr:row>56</xdr:row>
      <xdr:rowOff>142118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63395</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9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118092</xdr:rowOff>
    </xdr:from>
    <xdr:to>
      <xdr:col>50</xdr:col>
      <xdr:colOff>165100</xdr:colOff>
      <xdr:row>55</xdr:row>
      <xdr:rowOff>48242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3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64769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1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64025</xdr:rowOff>
    </xdr:from>
    <xdr:to>
      <xdr:col>46</xdr:col>
      <xdr:colOff>38100</xdr:colOff>
      <xdr:row>57</xdr:row>
      <xdr:rowOff>165625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10702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61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59770</xdr:rowOff>
    </xdr:from>
    <xdr:to>
      <xdr:col>41</xdr:col>
      <xdr:colOff>101600</xdr:colOff>
      <xdr:row>57</xdr:row>
      <xdr:rowOff>161370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3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152497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92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87401</xdr:rowOff>
    </xdr:from>
    <xdr:to>
      <xdr:col>36</xdr:col>
      <xdr:colOff>165100</xdr:colOff>
      <xdr:row>57</xdr:row>
      <xdr:rowOff>17551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68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34078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4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144587</xdr:rowOff>
    </xdr:from>
    <xdr:to>
      <xdr:col>55</xdr:col>
      <xdr:colOff>0</xdr:colOff>
      <xdr:row>79</xdr:row>
      <xdr:rowOff>74375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660437"/>
          <a:ext cx="838200" cy="95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144587</xdr:rowOff>
    </xdr:from>
    <xdr:to>
      <xdr:col>50</xdr:col>
      <xdr:colOff>114300</xdr:colOff>
      <xdr:row>78</xdr:row>
      <xdr:rowOff>169276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660437"/>
          <a:ext cx="889000" cy="8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4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169276</xdr:rowOff>
    </xdr:from>
    <xdr:to>
      <xdr:col>45</xdr:col>
      <xdr:colOff>177800</xdr:colOff>
      <xdr:row>78</xdr:row>
      <xdr:rowOff>169853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542376"/>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104507</xdr:rowOff>
    </xdr:from>
    <xdr:to>
      <xdr:col>41</xdr:col>
      <xdr:colOff>50800</xdr:colOff>
      <xdr:row>78</xdr:row>
      <xdr:rowOff>169853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77607"/>
          <a:ext cx="889000" cy="6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23575</xdr:rowOff>
    </xdr:from>
    <xdr:to>
      <xdr:col>55</xdr:col>
      <xdr:colOff>50800</xdr:colOff>
      <xdr:row>79</xdr:row>
      <xdr:rowOff>125175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6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109952</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8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93787</xdr:rowOff>
    </xdr:from>
    <xdr:to>
      <xdr:col>50</xdr:col>
      <xdr:colOff>165100</xdr:colOff>
      <xdr:row>74</xdr:row>
      <xdr:rowOff>23937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6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40464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3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118476</xdr:rowOff>
    </xdr:from>
    <xdr:to>
      <xdr:col>46</xdr:col>
      <xdr:colOff>38100</xdr:colOff>
      <xdr:row>79</xdr:row>
      <xdr:rowOff>48626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9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39753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8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119053</xdr:rowOff>
    </xdr:from>
    <xdr:to>
      <xdr:col>41</xdr:col>
      <xdr:colOff>101600</xdr:colOff>
      <xdr:row>79</xdr:row>
      <xdr:rowOff>49203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9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40330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8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53707</xdr:rowOff>
    </xdr:from>
    <xdr:to>
      <xdr:col>36</xdr:col>
      <xdr:colOff>165100</xdr:colOff>
      <xdr:row>78</xdr:row>
      <xdr:rowOff>155307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2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146434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1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13229</xdr:rowOff>
    </xdr:from>
    <xdr:to>
      <xdr:col>55</xdr:col>
      <xdr:colOff>0</xdr:colOff>
      <xdr:row>96</xdr:row>
      <xdr:rowOff>17838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00979"/>
          <a:ext cx="838200" cy="17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17838</xdr:rowOff>
    </xdr:from>
    <xdr:to>
      <xdr:col>50</xdr:col>
      <xdr:colOff>114300</xdr:colOff>
      <xdr:row>96</xdr:row>
      <xdr:rowOff>139184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477038"/>
          <a:ext cx="889000" cy="1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139184</xdr:rowOff>
    </xdr:from>
    <xdr:to>
      <xdr:col>45</xdr:col>
      <xdr:colOff>177800</xdr:colOff>
      <xdr:row>97</xdr:row>
      <xdr:rowOff>41635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598384"/>
          <a:ext cx="889000" cy="7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80446</xdr:rowOff>
    </xdr:from>
    <xdr:to>
      <xdr:col>41</xdr:col>
      <xdr:colOff>50800</xdr:colOff>
      <xdr:row>97</xdr:row>
      <xdr:rowOff>41635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39646"/>
          <a:ext cx="889000" cy="1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133879</xdr:rowOff>
    </xdr:from>
    <xdr:to>
      <xdr:col>55</xdr:col>
      <xdr:colOff>50800</xdr:colOff>
      <xdr:row>95</xdr:row>
      <xdr:rowOff>64029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5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156756</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138488</xdr:rowOff>
    </xdr:from>
    <xdr:to>
      <xdr:col>50</xdr:col>
      <xdr:colOff>165100</xdr:colOff>
      <xdr:row>96</xdr:row>
      <xdr:rowOff>68638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2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85165</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20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88384</xdr:rowOff>
    </xdr:from>
    <xdr:to>
      <xdr:col>46</xdr:col>
      <xdr:colOff>38100</xdr:colOff>
      <xdr:row>97</xdr:row>
      <xdr:rowOff>18534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35061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2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162285</xdr:rowOff>
    </xdr:from>
    <xdr:to>
      <xdr:col>41</xdr:col>
      <xdr:colOff>101600</xdr:colOff>
      <xdr:row>97</xdr:row>
      <xdr:rowOff>92435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1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29646</xdr:rowOff>
    </xdr:from>
    <xdr:to>
      <xdr:col>36</xdr:col>
      <xdr:colOff>165100</xdr:colOff>
      <xdr:row>96</xdr:row>
      <xdr:rowOff>131246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8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147773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6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128430</xdr:rowOff>
    </xdr:from>
    <xdr:to>
      <xdr:col>85</xdr:col>
      <xdr:colOff>127000</xdr:colOff>
      <xdr:row>37</xdr:row>
      <xdr:rowOff>141826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5786280"/>
          <a:ext cx="838200" cy="69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113914</xdr:rowOff>
    </xdr:from>
    <xdr:to>
      <xdr:col>81</xdr:col>
      <xdr:colOff>50800</xdr:colOff>
      <xdr:row>33</xdr:row>
      <xdr:rowOff>128430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577176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113914</xdr:rowOff>
    </xdr:from>
    <xdr:to>
      <xdr:col>76</xdr:col>
      <xdr:colOff>114300</xdr:colOff>
      <xdr:row>35</xdr:row>
      <xdr:rowOff>21102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5771764"/>
          <a:ext cx="889000" cy="25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23619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77246</xdr:rowOff>
    </xdr:from>
    <xdr:to>
      <xdr:col>71</xdr:col>
      <xdr:colOff>177800</xdr:colOff>
      <xdr:row>35</xdr:row>
      <xdr:rowOff>21102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5735096"/>
          <a:ext cx="889000" cy="28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91026</xdr:rowOff>
    </xdr:from>
    <xdr:to>
      <xdr:col>85</xdr:col>
      <xdr:colOff>177800</xdr:colOff>
      <xdr:row>38</xdr:row>
      <xdr:rowOff>21175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346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113903</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28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77630</xdr:rowOff>
    </xdr:from>
    <xdr:to>
      <xdr:col>81</xdr:col>
      <xdr:colOff>101600</xdr:colOff>
      <xdr:row>34</xdr:row>
      <xdr:rowOff>7780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573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24307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551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63114</xdr:rowOff>
    </xdr:from>
    <xdr:to>
      <xdr:col>76</xdr:col>
      <xdr:colOff>165100</xdr:colOff>
      <xdr:row>33</xdr:row>
      <xdr:rowOff>164714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72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9791</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54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141752</xdr:rowOff>
    </xdr:from>
    <xdr:to>
      <xdr:col>72</xdr:col>
      <xdr:colOff>38100</xdr:colOff>
      <xdr:row>35</xdr:row>
      <xdr:rowOff>71902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97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88429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74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26446</xdr:rowOff>
    </xdr:from>
    <xdr:to>
      <xdr:col>67</xdr:col>
      <xdr:colOff>101600</xdr:colOff>
      <xdr:row>33</xdr:row>
      <xdr:rowOff>128046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56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144573</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54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73178</xdr:rowOff>
    </xdr:from>
    <xdr:to>
      <xdr:col>85</xdr:col>
      <xdr:colOff>127000</xdr:colOff>
      <xdr:row>74</xdr:row>
      <xdr:rowOff>88516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760478"/>
          <a:ext cx="838200" cy="1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73178</xdr:rowOff>
    </xdr:from>
    <xdr:to>
      <xdr:col>81</xdr:col>
      <xdr:colOff>50800</xdr:colOff>
      <xdr:row>74</xdr:row>
      <xdr:rowOff>112462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760478"/>
          <a:ext cx="889000" cy="3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89311</xdr:rowOff>
    </xdr:from>
    <xdr:to>
      <xdr:col>76</xdr:col>
      <xdr:colOff>114300</xdr:colOff>
      <xdr:row>74</xdr:row>
      <xdr:rowOff>112462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2776611"/>
          <a:ext cx="889000" cy="2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534</xdr:rowOff>
    </xdr:from>
    <xdr:to>
      <xdr:col>71</xdr:col>
      <xdr:colOff>177800</xdr:colOff>
      <xdr:row>74</xdr:row>
      <xdr:rowOff>89311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2687834"/>
          <a:ext cx="889000" cy="8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37716</xdr:rowOff>
    </xdr:from>
    <xdr:to>
      <xdr:col>85</xdr:col>
      <xdr:colOff>177800</xdr:colOff>
      <xdr:row>74</xdr:row>
      <xdr:rowOff>139316</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7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60593</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57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22378</xdr:rowOff>
    </xdr:from>
    <xdr:to>
      <xdr:col>81</xdr:col>
      <xdr:colOff>101600</xdr:colOff>
      <xdr:row>74</xdr:row>
      <xdr:rowOff>123978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7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140505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48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61662</xdr:rowOff>
    </xdr:from>
    <xdr:to>
      <xdr:col>76</xdr:col>
      <xdr:colOff>165100</xdr:colOff>
      <xdr:row>74</xdr:row>
      <xdr:rowOff>163262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74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8339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52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38511</xdr:rowOff>
    </xdr:from>
    <xdr:to>
      <xdr:col>72</xdr:col>
      <xdr:colOff>38100</xdr:colOff>
      <xdr:row>74</xdr:row>
      <xdr:rowOff>140111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156638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50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121184</xdr:rowOff>
    </xdr:from>
    <xdr:to>
      <xdr:col>67</xdr:col>
      <xdr:colOff>101600</xdr:colOff>
      <xdr:row>74</xdr:row>
      <xdr:rowOff>51334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6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67861</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122723</xdr:rowOff>
    </xdr:from>
    <xdr:to>
      <xdr:col>85</xdr:col>
      <xdr:colOff>127000</xdr:colOff>
      <xdr:row>97</xdr:row>
      <xdr:rowOff>12438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581923"/>
          <a:ext cx="838200" cy="6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122723</xdr:rowOff>
    </xdr:from>
    <xdr:to>
      <xdr:col>81</xdr:col>
      <xdr:colOff>50800</xdr:colOff>
      <xdr:row>96</xdr:row>
      <xdr:rowOff>159877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581923"/>
          <a:ext cx="889000" cy="3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159877</xdr:rowOff>
    </xdr:from>
    <xdr:to>
      <xdr:col>76</xdr:col>
      <xdr:colOff>114300</xdr:colOff>
      <xdr:row>97</xdr:row>
      <xdr:rowOff>108755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619077"/>
          <a:ext cx="889000" cy="12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108755</xdr:rowOff>
    </xdr:from>
    <xdr:to>
      <xdr:col>71</xdr:col>
      <xdr:colOff>177800</xdr:colOff>
      <xdr:row>98</xdr:row>
      <xdr:rowOff>11635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39405"/>
          <a:ext cx="889000" cy="7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133088</xdr:rowOff>
    </xdr:from>
    <xdr:to>
      <xdr:col>85</xdr:col>
      <xdr:colOff>177800</xdr:colOff>
      <xdr:row>97</xdr:row>
      <xdr:rowOff>63238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5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155965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44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71923</xdr:rowOff>
    </xdr:from>
    <xdr:to>
      <xdr:col>81</xdr:col>
      <xdr:colOff>101600</xdr:colOff>
      <xdr:row>97</xdr:row>
      <xdr:rowOff>2073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53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18600</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3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109077</xdr:rowOff>
    </xdr:from>
    <xdr:to>
      <xdr:col>76</xdr:col>
      <xdr:colOff>165100</xdr:colOff>
      <xdr:row>97</xdr:row>
      <xdr:rowOff>39227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5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55754</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34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57955</xdr:rowOff>
    </xdr:from>
    <xdr:to>
      <xdr:col>72</xdr:col>
      <xdr:colOff>38100</xdr:colOff>
      <xdr:row>97</xdr:row>
      <xdr:rowOff>159555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4632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6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132285</xdr:rowOff>
    </xdr:from>
    <xdr:to>
      <xdr:col>67</xdr:col>
      <xdr:colOff>101600</xdr:colOff>
      <xdr:row>98</xdr:row>
      <xdr:rowOff>62435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78962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3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13208</xdr:rowOff>
    </xdr:from>
    <xdr:to>
      <xdr:col>116</xdr:col>
      <xdr:colOff>63500</xdr:colOff>
      <xdr:row>59</xdr:row>
      <xdr:rowOff>29820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28758"/>
          <a:ext cx="8382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15722</xdr:rowOff>
    </xdr:from>
    <xdr:to>
      <xdr:col>111</xdr:col>
      <xdr:colOff>177800</xdr:colOff>
      <xdr:row>59</xdr:row>
      <xdr:rowOff>29820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31272"/>
          <a:ext cx="889000" cy="1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170409</xdr:rowOff>
    </xdr:from>
    <xdr:to>
      <xdr:col>107</xdr:col>
      <xdr:colOff>50800</xdr:colOff>
      <xdr:row>59</xdr:row>
      <xdr:rowOff>15722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14509"/>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170409</xdr:rowOff>
    </xdr:from>
    <xdr:to>
      <xdr:col>102</xdr:col>
      <xdr:colOff>114300</xdr:colOff>
      <xdr:row>59</xdr:row>
      <xdr:rowOff>2731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14509"/>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133858</xdr:rowOff>
    </xdr:from>
    <xdr:to>
      <xdr:col>116</xdr:col>
      <xdr:colOff>114300</xdr:colOff>
      <xdr:row>59</xdr:row>
      <xdr:rowOff>64008</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49496</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93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150470</xdr:rowOff>
    </xdr:from>
    <xdr:to>
      <xdr:col>112</xdr:col>
      <xdr:colOff>38100</xdr:colOff>
      <xdr:row>59</xdr:row>
      <xdr:rowOff>80620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71747</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8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136372</xdr:rowOff>
    </xdr:from>
    <xdr:to>
      <xdr:col>107</xdr:col>
      <xdr:colOff>101600</xdr:colOff>
      <xdr:row>59</xdr:row>
      <xdr:rowOff>66522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57649</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7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119609</xdr:rowOff>
    </xdr:from>
    <xdr:to>
      <xdr:col>102</xdr:col>
      <xdr:colOff>165100</xdr:colOff>
      <xdr:row>59</xdr:row>
      <xdr:rowOff>49759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40886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123381</xdr:rowOff>
    </xdr:from>
    <xdr:to>
      <xdr:col>98</xdr:col>
      <xdr:colOff>38100</xdr:colOff>
      <xdr:row>59</xdr:row>
      <xdr:rowOff>53531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6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44658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6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105508</xdr:rowOff>
    </xdr:from>
    <xdr:to>
      <xdr:col>116</xdr:col>
      <xdr:colOff>63500</xdr:colOff>
      <xdr:row>75</xdr:row>
      <xdr:rowOff>111136</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964258"/>
          <a:ext cx="8382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105508</xdr:rowOff>
    </xdr:from>
    <xdr:to>
      <xdr:col>111</xdr:col>
      <xdr:colOff>177800</xdr:colOff>
      <xdr:row>75</xdr:row>
      <xdr:rowOff>151391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64258"/>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151391</xdr:rowOff>
    </xdr:from>
    <xdr:to>
      <xdr:col>107</xdr:col>
      <xdr:colOff>50800</xdr:colOff>
      <xdr:row>75</xdr:row>
      <xdr:rowOff>153329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10141"/>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21122</xdr:rowOff>
    </xdr:from>
    <xdr:to>
      <xdr:col>102</xdr:col>
      <xdr:colOff>114300</xdr:colOff>
      <xdr:row>75</xdr:row>
      <xdr:rowOff>153329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879872"/>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60336</xdr:rowOff>
    </xdr:from>
    <xdr:to>
      <xdr:col>116</xdr:col>
      <xdr:colOff>114300</xdr:colOff>
      <xdr:row>75</xdr:row>
      <xdr:rowOff>161936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83213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77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54708</xdr:rowOff>
    </xdr:from>
    <xdr:to>
      <xdr:col>112</xdr:col>
      <xdr:colOff>38100</xdr:colOff>
      <xdr:row>75</xdr:row>
      <xdr:rowOff>156308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100592</xdr:rowOff>
    </xdr:from>
    <xdr:to>
      <xdr:col>107</xdr:col>
      <xdr:colOff>101600</xdr:colOff>
      <xdr:row>76</xdr:row>
      <xdr:rowOff>30742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21868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102529</xdr:rowOff>
    </xdr:from>
    <xdr:to>
      <xdr:col>102</xdr:col>
      <xdr:colOff>165100</xdr:colOff>
      <xdr:row>76</xdr:row>
      <xdr:rowOff>32679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5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141772</xdr:rowOff>
    </xdr:from>
    <xdr:to>
      <xdr:col>98</xdr:col>
      <xdr:colOff>38100</xdr:colOff>
      <xdr:row>75</xdr:row>
      <xdr:rowOff>71922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88449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50" b="0" i="0" baseline="0">
              <a:solidFill>
                <a:schemeClr val="dk1"/>
              </a:solidFill>
              <a:effectLst/>
              <a:latin typeface="+mn-lt"/>
              <a:ea typeface="+mn-ea"/>
              <a:cs typeface="+mn-cs"/>
            </a:rPr>
            <a:t>歳出決算総額は、住民一人当たり</a:t>
          </a:r>
          <a:r>
            <a:rPr kumimoji="1" lang="en-US" altLang="ja-JP" sz="850" b="0" i="0" baseline="0">
              <a:solidFill>
                <a:schemeClr val="dk1"/>
              </a:solidFill>
              <a:effectLst/>
              <a:latin typeface="+mn-lt"/>
              <a:ea typeface="+mn-ea"/>
              <a:cs typeface="+mn-cs"/>
            </a:rPr>
            <a:t>1,060,022</a:t>
          </a:r>
          <a:r>
            <a:rPr kumimoji="1" lang="ja-JP" altLang="ja-JP" sz="850" b="0" i="0" baseline="0">
              <a:solidFill>
                <a:schemeClr val="dk1"/>
              </a:solidFill>
              <a:effectLst/>
              <a:latin typeface="+mn-lt"/>
              <a:ea typeface="+mn-ea"/>
              <a:cs typeface="+mn-cs"/>
            </a:rPr>
            <a:t>円となっている。本町は２町合併により誕生した町であり、また、離島という地理的条件等により、類似団体と比較して住民一人当たりのコストは高い傾向にあることが推察される。以下に特徴的な要因を持つ費目を分析す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・人件費</a:t>
          </a:r>
          <a:r>
            <a:rPr kumimoji="1" lang="ja-JP" altLang="en-US" sz="850" b="0" i="0" baseline="0">
              <a:solidFill>
                <a:schemeClr val="dk1"/>
              </a:solidFill>
              <a:effectLst/>
              <a:latin typeface="+mn-lt"/>
              <a:ea typeface="+mn-ea"/>
              <a:cs typeface="+mn-cs"/>
            </a:rPr>
            <a:t>について</a:t>
          </a:r>
          <a:r>
            <a:rPr kumimoji="1" lang="ja-JP" altLang="ja-JP" sz="850" b="0" i="0" baseline="0">
              <a:solidFill>
                <a:schemeClr val="dk1"/>
              </a:solidFill>
              <a:effectLst/>
              <a:latin typeface="+mn-lt"/>
              <a:ea typeface="+mn-ea"/>
              <a:cs typeface="+mn-cs"/>
            </a:rPr>
            <a:t>は、</a:t>
          </a:r>
          <a:r>
            <a:rPr kumimoji="1" lang="ja-JP" altLang="en-US" sz="850" b="0" i="0" baseline="0">
              <a:solidFill>
                <a:schemeClr val="dk1"/>
              </a:solidFill>
              <a:effectLst/>
              <a:latin typeface="+mn-lt"/>
              <a:ea typeface="+mn-ea"/>
              <a:cs typeface="+mn-cs"/>
            </a:rPr>
            <a:t>退職者の推移を考慮しながら</a:t>
          </a:r>
          <a:r>
            <a:rPr kumimoji="1" lang="ja-JP" altLang="ja-JP" sz="850" b="0" i="0" baseline="0">
              <a:solidFill>
                <a:schemeClr val="dk1"/>
              </a:solidFill>
              <a:effectLst/>
              <a:latin typeface="+mn-lt"/>
              <a:ea typeface="+mn-ea"/>
              <a:cs typeface="+mn-cs"/>
            </a:rPr>
            <a:t>新規採用</a:t>
          </a:r>
          <a:r>
            <a:rPr kumimoji="1" lang="ja-JP" altLang="en-US" sz="850" b="0" i="0" baseline="0">
              <a:solidFill>
                <a:schemeClr val="dk1"/>
              </a:solidFill>
              <a:effectLst/>
              <a:latin typeface="+mn-lt"/>
              <a:ea typeface="+mn-ea"/>
              <a:cs typeface="+mn-cs"/>
            </a:rPr>
            <a:t>を行っているため職員数に大きな増減は生じていないが</a:t>
          </a:r>
          <a:r>
            <a:rPr kumimoji="1" lang="ja-JP" altLang="ja-JP" sz="850" b="0" i="0" baseline="0">
              <a:solidFill>
                <a:schemeClr val="dk1"/>
              </a:solidFill>
              <a:effectLst/>
              <a:latin typeface="+mn-lt"/>
              <a:ea typeface="+mn-ea"/>
              <a:cs typeface="+mn-cs"/>
            </a:rPr>
            <a:t>、</a:t>
          </a:r>
          <a:r>
            <a:rPr kumimoji="1" lang="ja-JP" altLang="en-US" sz="850" b="0" i="0" baseline="0">
              <a:solidFill>
                <a:schemeClr val="dk1"/>
              </a:solidFill>
              <a:effectLst/>
              <a:latin typeface="+mn-lt"/>
              <a:ea typeface="+mn-ea"/>
              <a:cs typeface="+mn-cs"/>
            </a:rPr>
            <a:t>人事院勧告に基づく給与及び期末勤勉手当の改定があった</a:t>
          </a:r>
          <a:r>
            <a:rPr kumimoji="1" lang="ja-JP" altLang="ja-JP" sz="850" b="0" i="0" baseline="0">
              <a:solidFill>
                <a:schemeClr val="dk1"/>
              </a:solidFill>
              <a:effectLst/>
              <a:latin typeface="+mn-lt"/>
              <a:ea typeface="+mn-ea"/>
              <a:cs typeface="+mn-cs"/>
            </a:rPr>
            <a:t>ことなどから住民一人当たりのコストが増加する結果となった。また、本庁舎以外に６箇所の出張所を設置していることや</a:t>
          </a:r>
          <a:r>
            <a:rPr kumimoji="1" lang="ja-JP" altLang="en-US" sz="850" b="0" i="0" baseline="0">
              <a:solidFill>
                <a:schemeClr val="dk1"/>
              </a:solidFill>
              <a:effectLst/>
              <a:latin typeface="+mn-lt"/>
              <a:ea typeface="+mn-ea"/>
              <a:cs typeface="+mn-cs"/>
            </a:rPr>
            <a:t>町営船を保有していること</a:t>
          </a:r>
          <a:r>
            <a:rPr kumimoji="1" lang="ja-JP" altLang="ja-JP" sz="850" b="0" i="0" baseline="0">
              <a:solidFill>
                <a:schemeClr val="dk1"/>
              </a:solidFill>
              <a:effectLst/>
              <a:latin typeface="+mn-lt"/>
              <a:ea typeface="+mn-ea"/>
              <a:cs typeface="+mn-cs"/>
            </a:rPr>
            <a:t>など</a:t>
          </a:r>
          <a:r>
            <a:rPr kumimoji="1" lang="ja-JP" altLang="en-US" sz="850" b="0" i="0" baseline="0">
              <a:solidFill>
                <a:schemeClr val="dk1"/>
              </a:solidFill>
              <a:effectLst/>
              <a:latin typeface="+mn-lt"/>
              <a:ea typeface="+mn-ea"/>
              <a:cs typeface="+mn-cs"/>
            </a:rPr>
            <a:t>から</a:t>
          </a:r>
          <a:r>
            <a:rPr kumimoji="1" lang="ja-JP" altLang="ja-JP" sz="850" b="0" i="0" baseline="0">
              <a:solidFill>
                <a:schemeClr val="dk1"/>
              </a:solidFill>
              <a:effectLst/>
              <a:latin typeface="+mn-lt"/>
              <a:ea typeface="+mn-ea"/>
              <a:cs typeface="+mn-cs"/>
            </a:rPr>
            <a:t>類似団体より職員数が多くなって</a:t>
          </a:r>
          <a:r>
            <a:rPr kumimoji="1" lang="ja-JP" altLang="en-US" sz="850" b="0" i="0" baseline="0">
              <a:solidFill>
                <a:schemeClr val="dk1"/>
              </a:solidFill>
              <a:effectLst/>
              <a:latin typeface="+mn-lt"/>
              <a:ea typeface="+mn-ea"/>
              <a:cs typeface="+mn-cs"/>
            </a:rPr>
            <a:t>おり</a:t>
          </a:r>
          <a:r>
            <a:rPr kumimoji="1" lang="ja-JP" altLang="ja-JP" sz="850" b="0" i="0" baseline="0">
              <a:solidFill>
                <a:schemeClr val="dk1"/>
              </a:solidFill>
              <a:effectLst/>
              <a:latin typeface="+mn-lt"/>
              <a:ea typeface="+mn-ea"/>
              <a:cs typeface="+mn-cs"/>
            </a:rPr>
            <a:t>コストは割高となっている。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・物件費</a:t>
          </a:r>
          <a:r>
            <a:rPr kumimoji="1" lang="ja-JP" altLang="en-US" sz="850" b="0" i="0" baseline="0">
              <a:solidFill>
                <a:schemeClr val="dk1"/>
              </a:solidFill>
              <a:effectLst/>
              <a:latin typeface="+mn-lt"/>
              <a:ea typeface="+mn-ea"/>
              <a:cs typeface="+mn-cs"/>
            </a:rPr>
            <a:t>について</a:t>
          </a:r>
          <a:r>
            <a:rPr kumimoji="1" lang="ja-JP" altLang="ja-JP" sz="850" b="0" i="0" baseline="0">
              <a:solidFill>
                <a:schemeClr val="dk1"/>
              </a:solidFill>
              <a:effectLst/>
              <a:latin typeface="+mn-lt"/>
              <a:ea typeface="+mn-ea"/>
              <a:cs typeface="+mn-cs"/>
            </a:rPr>
            <a:t>は、離島であることから各種経費が割高となっていることや、</a:t>
          </a:r>
          <a:r>
            <a:rPr kumimoji="1" lang="ja-JP" altLang="en-US" sz="850" b="0" i="0" baseline="0">
              <a:solidFill>
                <a:schemeClr val="dk1"/>
              </a:solidFill>
              <a:effectLst/>
              <a:latin typeface="+mn-lt"/>
              <a:ea typeface="+mn-ea"/>
              <a:cs typeface="+mn-cs"/>
            </a:rPr>
            <a:t>一般廃棄物</a:t>
          </a:r>
          <a:r>
            <a:rPr kumimoji="1" lang="ja-JP" altLang="ja-JP" sz="850" b="0" i="0" baseline="0">
              <a:solidFill>
                <a:schemeClr val="dk1"/>
              </a:solidFill>
              <a:effectLst/>
              <a:latin typeface="+mn-lt"/>
              <a:ea typeface="+mn-ea"/>
              <a:cs typeface="+mn-cs"/>
            </a:rPr>
            <a:t>処理施設において環境に配慮したリサイクルに要する費用</a:t>
          </a:r>
          <a:r>
            <a:rPr kumimoji="1" lang="en-US" altLang="ja-JP" sz="850" b="0" i="0" baseline="0">
              <a:solidFill>
                <a:schemeClr val="dk1"/>
              </a:solidFill>
              <a:effectLst/>
              <a:latin typeface="+mn-lt"/>
              <a:ea typeface="+mn-ea"/>
              <a:cs typeface="+mn-cs"/>
            </a:rPr>
            <a:t>(</a:t>
          </a:r>
          <a:r>
            <a:rPr kumimoji="1" lang="ja-JP" altLang="ja-JP" sz="850" b="0" i="0" baseline="0">
              <a:solidFill>
                <a:schemeClr val="dk1"/>
              </a:solidFill>
              <a:effectLst/>
              <a:latin typeface="+mn-lt"/>
              <a:ea typeface="+mn-ea"/>
              <a:cs typeface="+mn-cs"/>
            </a:rPr>
            <a:t>島外搬出費用含む</a:t>
          </a:r>
          <a:r>
            <a:rPr kumimoji="1" lang="en-US" altLang="ja-JP" sz="850" b="0" i="0" baseline="0">
              <a:solidFill>
                <a:schemeClr val="dk1"/>
              </a:solidFill>
              <a:effectLst/>
              <a:latin typeface="+mn-lt"/>
              <a:ea typeface="+mn-ea"/>
              <a:cs typeface="+mn-cs"/>
            </a:rPr>
            <a:t>)</a:t>
          </a:r>
          <a:r>
            <a:rPr kumimoji="1" lang="ja-JP" altLang="ja-JP" sz="850" b="0" i="0" baseline="0">
              <a:solidFill>
                <a:schemeClr val="dk1"/>
              </a:solidFill>
              <a:effectLst/>
              <a:latin typeface="+mn-lt"/>
              <a:ea typeface="+mn-ea"/>
              <a:cs typeface="+mn-cs"/>
            </a:rPr>
            <a:t>が多額であること、公共施設個別計画等に基づく公共施設の除却費用が影響するなどして高止まりの状況となっている。</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・扶助費</a:t>
          </a:r>
          <a:r>
            <a:rPr kumimoji="1" lang="ja-JP" altLang="en-US" sz="850" b="0" i="0" baseline="0">
              <a:solidFill>
                <a:schemeClr val="dk1"/>
              </a:solidFill>
              <a:effectLst/>
              <a:latin typeface="+mn-lt"/>
              <a:ea typeface="+mn-ea"/>
              <a:cs typeface="+mn-cs"/>
            </a:rPr>
            <a:t>について</a:t>
          </a:r>
          <a:r>
            <a:rPr kumimoji="1" lang="ja-JP" altLang="ja-JP" sz="850" b="0" i="0" baseline="0">
              <a:solidFill>
                <a:schemeClr val="dk1"/>
              </a:solidFill>
              <a:effectLst/>
              <a:latin typeface="+mn-lt"/>
              <a:ea typeface="+mn-ea"/>
              <a:cs typeface="+mn-cs"/>
            </a:rPr>
            <a:t>は、福祉事務所設置町であることから生活保護業務及び児童扶養手当支給事務等が影響して類似団体と比較すると突出している。</a:t>
          </a:r>
          <a:r>
            <a:rPr kumimoji="1" lang="ja-JP" altLang="en-US" sz="850" b="0" i="0" baseline="0">
              <a:solidFill>
                <a:schemeClr val="dk1"/>
              </a:solidFill>
              <a:effectLst/>
              <a:latin typeface="+mn-lt"/>
              <a:ea typeface="+mn-ea"/>
              <a:cs typeface="+mn-cs"/>
            </a:rPr>
            <a:t>生活保護費が高止まりしていることに加え、</a:t>
          </a:r>
          <a:r>
            <a:rPr kumimoji="1" lang="ja-JP" altLang="ja-JP" sz="850" b="0" i="0" baseline="0">
              <a:solidFill>
                <a:schemeClr val="dk1"/>
              </a:solidFill>
              <a:effectLst/>
              <a:latin typeface="+mn-lt"/>
              <a:ea typeface="+mn-ea"/>
              <a:cs typeface="+mn-cs"/>
            </a:rPr>
            <a:t>障害者福祉や児童福祉</a:t>
          </a:r>
          <a:r>
            <a:rPr kumimoji="1" lang="ja-JP" altLang="en-US" sz="850" b="0" i="0" baseline="0">
              <a:solidFill>
                <a:schemeClr val="dk1"/>
              </a:solidFill>
              <a:effectLst/>
              <a:latin typeface="+mn-lt"/>
              <a:ea typeface="+mn-ea"/>
              <a:cs typeface="+mn-cs"/>
            </a:rPr>
            <a:t>に係る費用も増加傾向にあるため</a:t>
          </a:r>
          <a:r>
            <a:rPr kumimoji="1" lang="ja-JP" altLang="ja-JP" sz="850" b="0" i="0" baseline="0">
              <a:solidFill>
                <a:schemeClr val="dk1"/>
              </a:solidFill>
              <a:effectLst/>
              <a:latin typeface="+mn-lt"/>
              <a:ea typeface="+mn-ea"/>
              <a:cs typeface="+mn-cs"/>
            </a:rPr>
            <a:t>住民一人当たりコストも上昇した。</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・普通建設事業費</a:t>
          </a:r>
          <a:r>
            <a:rPr kumimoji="1" lang="ja-JP" altLang="en-US" sz="850" b="0" i="0" baseline="0">
              <a:solidFill>
                <a:schemeClr val="dk1"/>
              </a:solidFill>
              <a:effectLst/>
              <a:latin typeface="+mn-lt"/>
              <a:ea typeface="+mn-ea"/>
              <a:cs typeface="+mn-cs"/>
            </a:rPr>
            <a:t>について</a:t>
          </a:r>
          <a:r>
            <a:rPr kumimoji="1" lang="ja-JP" altLang="ja-JP" sz="850" b="0" i="0" baseline="0">
              <a:solidFill>
                <a:schemeClr val="dk1"/>
              </a:solidFill>
              <a:effectLst/>
              <a:latin typeface="+mn-lt"/>
              <a:ea typeface="+mn-ea"/>
              <a:cs typeface="+mn-cs"/>
            </a:rPr>
            <a:t>は、</a:t>
          </a:r>
          <a:r>
            <a:rPr kumimoji="1" lang="ja-JP" altLang="en-US" sz="850" b="0" i="0" baseline="0">
              <a:solidFill>
                <a:schemeClr val="dk1"/>
              </a:solidFill>
              <a:effectLst/>
              <a:latin typeface="+mn-lt"/>
              <a:ea typeface="+mn-ea"/>
              <a:cs typeface="+mn-cs"/>
            </a:rPr>
            <a:t>令和２年度から整備を行ってきた</a:t>
          </a:r>
          <a:r>
            <a:rPr kumimoji="1" lang="ja-JP" altLang="ja-JP" sz="850" b="0" i="0" baseline="0">
              <a:solidFill>
                <a:schemeClr val="dk1"/>
              </a:solidFill>
              <a:effectLst/>
              <a:latin typeface="+mn-lt"/>
              <a:ea typeface="+mn-ea"/>
              <a:cs typeface="+mn-cs"/>
            </a:rPr>
            <a:t>屋久島と口永良部島を結ぶ海底光ケーブル整備</a:t>
          </a:r>
          <a:r>
            <a:rPr kumimoji="1" lang="ja-JP" altLang="en-US" sz="850" b="0" i="0" baseline="0">
              <a:solidFill>
                <a:schemeClr val="dk1"/>
              </a:solidFill>
              <a:effectLst/>
              <a:latin typeface="+mn-lt"/>
              <a:ea typeface="+mn-ea"/>
              <a:cs typeface="+mn-cs"/>
            </a:rPr>
            <a:t>事業が令和４年度に完成したことで</a:t>
          </a:r>
          <a:r>
            <a:rPr kumimoji="1" lang="ja-JP" altLang="ja-JP" sz="850" b="0" i="0" baseline="0">
              <a:solidFill>
                <a:schemeClr val="dk1"/>
              </a:solidFill>
              <a:effectLst/>
              <a:latin typeface="+mn-lt"/>
              <a:ea typeface="+mn-ea"/>
              <a:cs typeface="+mn-cs"/>
            </a:rPr>
            <a:t>、</a:t>
          </a:r>
          <a:r>
            <a:rPr kumimoji="1" lang="ja-JP" altLang="en-US" sz="850" b="0" i="0" baseline="0">
              <a:solidFill>
                <a:schemeClr val="dk1"/>
              </a:solidFill>
              <a:effectLst/>
              <a:latin typeface="+mn-lt"/>
              <a:ea typeface="+mn-ea"/>
              <a:cs typeface="+mn-cs"/>
            </a:rPr>
            <a:t>住民一人当たりのコストが大きく減少している。なお、普通建設事業費は老朽化施設の大規模改修などが年次的に計画されているが、</a:t>
          </a:r>
          <a:r>
            <a:rPr kumimoji="1" lang="ja-JP" altLang="ja-JP" sz="850" b="0" i="0" baseline="0">
              <a:solidFill>
                <a:schemeClr val="dk1"/>
              </a:solidFill>
              <a:effectLst/>
              <a:latin typeface="+mn-lt"/>
              <a:ea typeface="+mn-ea"/>
              <a:cs typeface="+mn-cs"/>
            </a:rPr>
            <a:t>財政健全化に配慮しつつ、町民の生活環境の向上に</a:t>
          </a:r>
          <a:r>
            <a:rPr kumimoji="1" lang="ja-JP" altLang="en-US" sz="850" b="0" i="0" baseline="0">
              <a:solidFill>
                <a:schemeClr val="dk1"/>
              </a:solidFill>
              <a:effectLst/>
              <a:latin typeface="+mn-lt"/>
              <a:ea typeface="+mn-ea"/>
              <a:cs typeface="+mn-cs"/>
            </a:rPr>
            <a:t>繋がる事業を取捨選択し実施していく。</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・災害復旧費</a:t>
          </a:r>
          <a:r>
            <a:rPr kumimoji="1" lang="ja-JP" altLang="en-US" sz="850" b="0" i="0" baseline="0">
              <a:solidFill>
                <a:schemeClr val="dk1"/>
              </a:solidFill>
              <a:effectLst/>
              <a:latin typeface="+mn-lt"/>
              <a:ea typeface="+mn-ea"/>
              <a:cs typeface="+mn-cs"/>
            </a:rPr>
            <a:t>について</a:t>
          </a:r>
          <a:r>
            <a:rPr kumimoji="1" lang="ja-JP" altLang="ja-JP" sz="850" b="0" i="0" baseline="0">
              <a:solidFill>
                <a:schemeClr val="dk1"/>
              </a:solidFill>
              <a:effectLst/>
              <a:latin typeface="+mn-lt"/>
              <a:ea typeface="+mn-ea"/>
              <a:cs typeface="+mn-cs"/>
            </a:rPr>
            <a:t>は、</a:t>
          </a:r>
          <a:r>
            <a:rPr kumimoji="1" lang="ja-JP" altLang="en-US" sz="850" b="0" i="0" baseline="0">
              <a:solidFill>
                <a:schemeClr val="dk1"/>
              </a:solidFill>
              <a:effectLst/>
              <a:latin typeface="+mn-lt"/>
              <a:ea typeface="+mn-ea"/>
              <a:cs typeface="+mn-cs"/>
            </a:rPr>
            <a:t>令和５年度は災害の発生件数が少なかったことに加え、繰越事業となっていた港湾施設の災害復旧事業が完了したことで住民一人当たりのコストが大きく減少している。</a:t>
          </a:r>
          <a:r>
            <a:rPr kumimoji="1" lang="ja-JP" altLang="ja-JP" sz="850" b="0" i="0" baseline="0">
              <a:solidFill>
                <a:schemeClr val="dk1"/>
              </a:solidFill>
              <a:effectLst/>
              <a:latin typeface="+mn-lt"/>
              <a:ea typeface="+mn-ea"/>
              <a:cs typeface="+mn-cs"/>
            </a:rPr>
            <a:t>台風や豪雨が激甚化・頻発化していることから今後も年度間の大きな増減や高水準での推移が予想される。</a:t>
          </a:r>
          <a:endParaRPr lang="ja-JP" altLang="ja-JP" sz="850">
            <a:effectLst/>
          </a:endParaRPr>
        </a:p>
        <a:p>
          <a:r>
            <a:rPr kumimoji="1" lang="ja-JP" altLang="ja-JP" sz="850" b="0" i="0" baseline="0">
              <a:solidFill>
                <a:schemeClr val="dk1"/>
              </a:solidFill>
              <a:effectLst/>
              <a:latin typeface="+mn-lt"/>
              <a:ea typeface="+mn-ea"/>
              <a:cs typeface="+mn-cs"/>
            </a:rPr>
            <a:t>　・公債費については、平成</a:t>
          </a:r>
          <a:r>
            <a:rPr kumimoji="1" lang="en-US" altLang="ja-JP" sz="850" b="0" i="0" baseline="0">
              <a:solidFill>
                <a:schemeClr val="dk1"/>
              </a:solidFill>
              <a:effectLst/>
              <a:latin typeface="+mn-lt"/>
              <a:ea typeface="+mn-ea"/>
              <a:cs typeface="+mn-cs"/>
            </a:rPr>
            <a:t>19</a:t>
          </a:r>
          <a:r>
            <a:rPr kumimoji="1" lang="ja-JP" altLang="ja-JP" sz="850" b="0" i="0" baseline="0">
              <a:solidFill>
                <a:schemeClr val="dk1"/>
              </a:solidFill>
              <a:effectLst/>
              <a:latin typeface="+mn-lt"/>
              <a:ea typeface="+mn-ea"/>
              <a:cs typeface="+mn-cs"/>
            </a:rPr>
            <a:t>年</a:t>
          </a:r>
          <a:r>
            <a:rPr kumimoji="1" lang="en-US" altLang="ja-JP" sz="850" b="0" i="0" baseline="0">
              <a:solidFill>
                <a:schemeClr val="dk1"/>
              </a:solidFill>
              <a:effectLst/>
              <a:latin typeface="+mn-lt"/>
              <a:ea typeface="+mn-ea"/>
              <a:cs typeface="+mn-cs"/>
            </a:rPr>
            <a:t>10</a:t>
          </a:r>
          <a:r>
            <a:rPr kumimoji="1" lang="ja-JP" altLang="ja-JP" sz="850" b="0" i="0" baseline="0">
              <a:solidFill>
                <a:schemeClr val="dk1"/>
              </a:solidFill>
              <a:effectLst/>
              <a:latin typeface="+mn-lt"/>
              <a:ea typeface="+mn-ea"/>
              <a:cs typeface="+mn-cs"/>
            </a:rPr>
            <a:t>月の２町合併時から事業の厳選などにより地方債の発行抑制に努めて年々減少傾向にある。令和</a:t>
          </a:r>
          <a:r>
            <a:rPr kumimoji="1" lang="ja-JP" altLang="en-US" sz="850" b="0" i="0" baseline="0">
              <a:solidFill>
                <a:schemeClr val="dk1"/>
              </a:solidFill>
              <a:effectLst/>
              <a:latin typeface="+mn-lt"/>
              <a:ea typeface="+mn-ea"/>
              <a:cs typeface="+mn-cs"/>
            </a:rPr>
            <a:t>５</a:t>
          </a:r>
          <a:r>
            <a:rPr kumimoji="1" lang="ja-JP" altLang="ja-JP" sz="850" b="0" i="0" baseline="0">
              <a:solidFill>
                <a:schemeClr val="dk1"/>
              </a:solidFill>
              <a:effectLst/>
              <a:latin typeface="+mn-lt"/>
              <a:ea typeface="+mn-ea"/>
              <a:cs typeface="+mn-cs"/>
            </a:rPr>
            <a:t>年度はデジタル防災行政無線整備事業等に</a:t>
          </a:r>
          <a:r>
            <a:rPr kumimoji="1" lang="ja-JP" altLang="en-US" sz="850" b="0" i="0" baseline="0">
              <a:solidFill>
                <a:schemeClr val="dk1"/>
              </a:solidFill>
              <a:effectLst/>
              <a:latin typeface="+mn-lt"/>
              <a:ea typeface="+mn-ea"/>
              <a:cs typeface="+mn-cs"/>
            </a:rPr>
            <a:t>係る</a:t>
          </a:r>
          <a:r>
            <a:rPr kumimoji="1" lang="ja-JP" altLang="ja-JP" sz="850" b="0" i="0" baseline="0">
              <a:solidFill>
                <a:schemeClr val="dk1"/>
              </a:solidFill>
              <a:effectLst/>
              <a:latin typeface="+mn-lt"/>
              <a:ea typeface="+mn-ea"/>
              <a:cs typeface="+mn-cs"/>
            </a:rPr>
            <a:t>償還が</a:t>
          </a:r>
          <a:r>
            <a:rPr kumimoji="1" lang="ja-JP" altLang="en-US" sz="850" b="0" i="0" baseline="0">
              <a:solidFill>
                <a:schemeClr val="dk1"/>
              </a:solidFill>
              <a:effectLst/>
              <a:latin typeface="+mn-lt"/>
              <a:ea typeface="+mn-ea"/>
              <a:cs typeface="+mn-cs"/>
            </a:rPr>
            <a:t>終了したこ</a:t>
          </a:r>
          <a:r>
            <a:rPr kumimoji="1" lang="ja-JP" altLang="ja-JP" sz="850" b="0" i="0" baseline="0">
              <a:solidFill>
                <a:schemeClr val="dk1"/>
              </a:solidFill>
              <a:effectLst/>
              <a:latin typeface="+mn-lt"/>
              <a:ea typeface="+mn-ea"/>
              <a:cs typeface="+mn-cs"/>
            </a:rPr>
            <a:t>となどから住民一人当たりのコスト</a:t>
          </a:r>
          <a:r>
            <a:rPr kumimoji="1" lang="ja-JP" altLang="en-US" sz="850" b="0" i="0" baseline="0">
              <a:solidFill>
                <a:schemeClr val="dk1"/>
              </a:solidFill>
              <a:effectLst/>
              <a:latin typeface="+mn-lt"/>
              <a:ea typeface="+mn-ea"/>
              <a:cs typeface="+mn-cs"/>
            </a:rPr>
            <a:t>は減少している。</a:t>
          </a:r>
          <a:r>
            <a:rPr kumimoji="1" lang="ja-JP" altLang="ja-JP" sz="850" b="0" i="0" baseline="0">
              <a:solidFill>
                <a:schemeClr val="dk1"/>
              </a:solidFill>
              <a:effectLst/>
              <a:latin typeface="+mn-lt"/>
              <a:ea typeface="+mn-ea"/>
              <a:cs typeface="+mn-cs"/>
            </a:rPr>
            <a:t>今後も財政健全化に配慮しつつ、町勢発展との均衡を図りながら財政運営に努めていくこととする。　</a:t>
          </a:r>
          <a:endParaRPr lang="ja-JP" altLang="ja-JP" sz="85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11,591
11,464
540.45
13,784,672
12,286,708
470,119
6,256,477
11,410,131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118364</xdr:rowOff>
    </xdr:from>
    <xdr:to>
      <xdr:col>24</xdr:col>
      <xdr:colOff>63500</xdr:colOff>
      <xdr:row>33</xdr:row>
      <xdr:rowOff>141986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6214"/>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141986</xdr:rowOff>
    </xdr:from>
    <xdr:to>
      <xdr:col>19</xdr:col>
      <xdr:colOff>177800</xdr:colOff>
      <xdr:row>34</xdr:row>
      <xdr:rowOff>60452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99836"/>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60452</xdr:rowOff>
    </xdr:from>
    <xdr:to>
      <xdr:col>15</xdr:col>
      <xdr:colOff>50800</xdr:colOff>
      <xdr:row>34</xdr:row>
      <xdr:rowOff>141034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89752"/>
          <a:ext cx="8890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124841</xdr:rowOff>
    </xdr:from>
    <xdr:to>
      <xdr:col>10</xdr:col>
      <xdr:colOff>114300</xdr:colOff>
      <xdr:row>34</xdr:row>
      <xdr:rowOff>141034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096891"/>
          <a:ext cx="889000" cy="87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67564</xdr:rowOff>
    </xdr:from>
    <xdr:to>
      <xdr:col>24</xdr:col>
      <xdr:colOff>114300</xdr:colOff>
      <xdr:row>33</xdr:row>
      <xdr:rowOff>169164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90441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91186</xdr:rowOff>
    </xdr:from>
    <xdr:to>
      <xdr:col>20</xdr:col>
      <xdr:colOff>38100</xdr:colOff>
      <xdr:row>34</xdr:row>
      <xdr:rowOff>21336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37863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9652</xdr:rowOff>
    </xdr:from>
    <xdr:to>
      <xdr:col>15</xdr:col>
      <xdr:colOff>101600</xdr:colOff>
      <xdr:row>34</xdr:row>
      <xdr:rowOff>111252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127779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1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90234</xdr:rowOff>
    </xdr:from>
    <xdr:to>
      <xdr:col>10</xdr:col>
      <xdr:colOff>165100</xdr:colOff>
      <xdr:row>35</xdr:row>
      <xdr:rowOff>20384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36911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74041</xdr:rowOff>
    </xdr:from>
    <xdr:to>
      <xdr:col>6</xdr:col>
      <xdr:colOff>38100</xdr:colOff>
      <xdr:row>30</xdr:row>
      <xdr:rowOff>4191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0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20718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48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36615</xdr:rowOff>
    </xdr:from>
    <xdr:to>
      <xdr:col>24</xdr:col>
      <xdr:colOff>63500</xdr:colOff>
      <xdr:row>56</xdr:row>
      <xdr:rowOff>14436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94915"/>
          <a:ext cx="838200" cy="32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36615</xdr:rowOff>
    </xdr:from>
    <xdr:to>
      <xdr:col>19</xdr:col>
      <xdr:colOff>177800</xdr:colOff>
      <xdr:row>55</xdr:row>
      <xdr:rowOff>95795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94915"/>
          <a:ext cx="889000" cy="2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10413</xdr:rowOff>
    </xdr:from>
    <xdr:to>
      <xdr:col>15</xdr:col>
      <xdr:colOff>50800</xdr:colOff>
      <xdr:row>55</xdr:row>
      <xdr:rowOff>95795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40163"/>
          <a:ext cx="889000" cy="8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10413</xdr:rowOff>
    </xdr:from>
    <xdr:to>
      <xdr:col>10</xdr:col>
      <xdr:colOff>114300</xdr:colOff>
      <xdr:row>56</xdr:row>
      <xdr:rowOff>94389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40163"/>
          <a:ext cx="889000" cy="25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135086</xdr:rowOff>
    </xdr:from>
    <xdr:to>
      <xdr:col>24</xdr:col>
      <xdr:colOff>114300</xdr:colOff>
      <xdr:row>56</xdr:row>
      <xdr:rowOff>65236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157963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1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157265</xdr:rowOff>
    </xdr:from>
    <xdr:to>
      <xdr:col>20</xdr:col>
      <xdr:colOff>38100</xdr:colOff>
      <xdr:row>54</xdr:row>
      <xdr:rowOff>87415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103942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1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44995</xdr:rowOff>
    </xdr:from>
    <xdr:to>
      <xdr:col>15</xdr:col>
      <xdr:colOff>101600</xdr:colOff>
      <xdr:row>55</xdr:row>
      <xdr:rowOff>146595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163122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4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131063</xdr:rowOff>
    </xdr:from>
    <xdr:to>
      <xdr:col>10</xdr:col>
      <xdr:colOff>165100</xdr:colOff>
      <xdr:row>55</xdr:row>
      <xdr:rowOff>61213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77740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6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43589</xdr:rowOff>
    </xdr:from>
    <xdr:to>
      <xdr:col>6</xdr:col>
      <xdr:colOff>38100</xdr:colOff>
      <xdr:row>56</xdr:row>
      <xdr:rowOff>145189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161716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2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132531</xdr:rowOff>
    </xdr:from>
    <xdr:to>
      <xdr:col>24</xdr:col>
      <xdr:colOff>63500</xdr:colOff>
      <xdr:row>75</xdr:row>
      <xdr:rowOff>13787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19831"/>
          <a:ext cx="838200" cy="5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134451</xdr:rowOff>
    </xdr:from>
    <xdr:to>
      <xdr:col>19</xdr:col>
      <xdr:colOff>177800</xdr:colOff>
      <xdr:row>75</xdr:row>
      <xdr:rowOff>13787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821751"/>
          <a:ext cx="889000" cy="5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134451</xdr:rowOff>
    </xdr:from>
    <xdr:to>
      <xdr:col>15</xdr:col>
      <xdr:colOff>50800</xdr:colOff>
      <xdr:row>75</xdr:row>
      <xdr:rowOff>158245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821751"/>
          <a:ext cx="889000" cy="19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158245</xdr:rowOff>
    </xdr:from>
    <xdr:to>
      <xdr:col>10</xdr:col>
      <xdr:colOff>114300</xdr:colOff>
      <xdr:row>75</xdr:row>
      <xdr:rowOff>165751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16995"/>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81731</xdr:rowOff>
    </xdr:from>
    <xdr:to>
      <xdr:col>24</xdr:col>
      <xdr:colOff>114300</xdr:colOff>
      <xdr:row>75</xdr:row>
      <xdr:rowOff>11881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76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104608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134437</xdr:rowOff>
    </xdr:from>
    <xdr:to>
      <xdr:col>20</xdr:col>
      <xdr:colOff>38100</xdr:colOff>
      <xdr:row>75</xdr:row>
      <xdr:rowOff>64587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8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81114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59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83651</xdr:rowOff>
    </xdr:from>
    <xdr:to>
      <xdr:col>15</xdr:col>
      <xdr:colOff>101600</xdr:colOff>
      <xdr:row>75</xdr:row>
      <xdr:rowOff>13801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7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30328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54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107444</xdr:rowOff>
    </xdr:from>
    <xdr:to>
      <xdr:col>10</xdr:col>
      <xdr:colOff>165100</xdr:colOff>
      <xdr:row>76</xdr:row>
      <xdr:rowOff>37595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661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54121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4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114951</xdr:rowOff>
    </xdr:from>
    <xdr:to>
      <xdr:col>6</xdr:col>
      <xdr:colOff>38100</xdr:colOff>
      <xdr:row>76</xdr:row>
      <xdr:rowOff>45101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61628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4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96527</xdr:rowOff>
    </xdr:from>
    <xdr:to>
      <xdr:col>24</xdr:col>
      <xdr:colOff>63500</xdr:colOff>
      <xdr:row>93</xdr:row>
      <xdr:rowOff>96005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5527027"/>
          <a:ext cx="838200" cy="51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96005</xdr:rowOff>
    </xdr:from>
    <xdr:to>
      <xdr:col>19</xdr:col>
      <xdr:colOff>177800</xdr:colOff>
      <xdr:row>93</xdr:row>
      <xdr:rowOff>154222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40855"/>
          <a:ext cx="8890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154222</xdr:rowOff>
    </xdr:from>
    <xdr:to>
      <xdr:col>15</xdr:col>
      <xdr:colOff>50800</xdr:colOff>
      <xdr:row>94</xdr:row>
      <xdr:rowOff>120433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099072"/>
          <a:ext cx="889000" cy="13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119659</xdr:rowOff>
    </xdr:from>
    <xdr:to>
      <xdr:col>10</xdr:col>
      <xdr:colOff>114300</xdr:colOff>
      <xdr:row>94</xdr:row>
      <xdr:rowOff>120433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235959"/>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45727</xdr:rowOff>
    </xdr:from>
    <xdr:to>
      <xdr:col>24</xdr:col>
      <xdr:colOff>114300</xdr:colOff>
      <xdr:row>90</xdr:row>
      <xdr:rowOff>147327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47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170204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42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45205</xdr:rowOff>
    </xdr:from>
    <xdr:to>
      <xdr:col>20</xdr:col>
      <xdr:colOff>38100</xdr:colOff>
      <xdr:row>93</xdr:row>
      <xdr:rowOff>146805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163332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76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103422</xdr:rowOff>
    </xdr:from>
    <xdr:to>
      <xdr:col>15</xdr:col>
      <xdr:colOff>101600</xdr:colOff>
      <xdr:row>94</xdr:row>
      <xdr:rowOff>33572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50099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82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69633</xdr:rowOff>
    </xdr:from>
    <xdr:to>
      <xdr:col>10</xdr:col>
      <xdr:colOff>165100</xdr:colOff>
      <xdr:row>94</xdr:row>
      <xdr:rowOff>171233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18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16310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96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68859</xdr:rowOff>
    </xdr:from>
    <xdr:to>
      <xdr:col>6</xdr:col>
      <xdr:colOff>38100</xdr:colOff>
      <xdr:row>94</xdr:row>
      <xdr:rowOff>170459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18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15536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96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98552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84776"/>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98552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477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98226</xdr:rowOff>
    </xdr:from>
    <xdr:to>
      <xdr:col>45</xdr:col>
      <xdr:colOff>177800</xdr:colOff>
      <xdr:row>39</xdr:row>
      <xdr:rowOff>98552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8477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97899</xdr:rowOff>
    </xdr:from>
    <xdr:to>
      <xdr:col>41</xdr:col>
      <xdr:colOff>50800</xdr:colOff>
      <xdr:row>39</xdr:row>
      <xdr:rowOff>98552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444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146611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47752</xdr:rowOff>
    </xdr:from>
    <xdr:to>
      <xdr:col>50</xdr:col>
      <xdr:colOff>165100</xdr:colOff>
      <xdr:row>39</xdr:row>
      <xdr:rowOff>149352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140479</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47426</xdr:rowOff>
    </xdr:from>
    <xdr:to>
      <xdr:col>46</xdr:col>
      <xdr:colOff>38100</xdr:colOff>
      <xdr:row>39</xdr:row>
      <xdr:rowOff>149026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140153</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47752</xdr:rowOff>
    </xdr:from>
    <xdr:to>
      <xdr:col>41</xdr:col>
      <xdr:colOff>101600</xdr:colOff>
      <xdr:row>39</xdr:row>
      <xdr:rowOff>149352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140479</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47099</xdr:rowOff>
    </xdr:from>
    <xdr:to>
      <xdr:col>36</xdr:col>
      <xdr:colOff>165100</xdr:colOff>
      <xdr:row>39</xdr:row>
      <xdr:rowOff>148699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139826</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30262</xdr:rowOff>
    </xdr:from>
    <xdr:to>
      <xdr:col>55</xdr:col>
      <xdr:colOff>0</xdr:colOff>
      <xdr:row>55</xdr:row>
      <xdr:rowOff>101043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460012"/>
          <a:ext cx="8382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30262</xdr:rowOff>
    </xdr:from>
    <xdr:to>
      <xdr:col>50</xdr:col>
      <xdr:colOff>114300</xdr:colOff>
      <xdr:row>55</xdr:row>
      <xdr:rowOff>133589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60012"/>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133589</xdr:rowOff>
    </xdr:from>
    <xdr:to>
      <xdr:col>45</xdr:col>
      <xdr:colOff>177800</xdr:colOff>
      <xdr:row>56</xdr:row>
      <xdr:rowOff>52702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63339"/>
          <a:ext cx="889000" cy="9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52702</xdr:rowOff>
    </xdr:from>
    <xdr:to>
      <xdr:col>41</xdr:col>
      <xdr:colOff>50800</xdr:colOff>
      <xdr:row>56</xdr:row>
      <xdr:rowOff>53808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53902"/>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50243</xdr:rowOff>
    </xdr:from>
    <xdr:to>
      <xdr:col>55</xdr:col>
      <xdr:colOff>50800</xdr:colOff>
      <xdr:row>55</xdr:row>
      <xdr:rowOff>151843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7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73120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3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150912</xdr:rowOff>
    </xdr:from>
    <xdr:to>
      <xdr:col>50</xdr:col>
      <xdr:colOff>165100</xdr:colOff>
      <xdr:row>55</xdr:row>
      <xdr:rowOff>81062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97589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8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82789</xdr:rowOff>
    </xdr:from>
    <xdr:to>
      <xdr:col>46</xdr:col>
      <xdr:colOff>38100</xdr:colOff>
      <xdr:row>56</xdr:row>
      <xdr:rowOff>12939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29466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8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1902</xdr:rowOff>
    </xdr:from>
    <xdr:to>
      <xdr:col>41</xdr:col>
      <xdr:colOff>101600</xdr:colOff>
      <xdr:row>56</xdr:row>
      <xdr:rowOff>103502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120029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7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3008</xdr:rowOff>
    </xdr:from>
    <xdr:to>
      <xdr:col>36</xdr:col>
      <xdr:colOff>165100</xdr:colOff>
      <xdr:row>56</xdr:row>
      <xdr:rowOff>104608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121135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68849</xdr:rowOff>
    </xdr:from>
    <xdr:to>
      <xdr:col>55</xdr:col>
      <xdr:colOff>0</xdr:colOff>
      <xdr:row>78</xdr:row>
      <xdr:rowOff>26741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70499"/>
          <a:ext cx="838200" cy="1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68849</xdr:rowOff>
    </xdr:from>
    <xdr:to>
      <xdr:col>50</xdr:col>
      <xdr:colOff>114300</xdr:colOff>
      <xdr:row>77</xdr:row>
      <xdr:rowOff>96799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70499"/>
          <a:ext cx="889000" cy="2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150985</xdr:rowOff>
    </xdr:from>
    <xdr:to>
      <xdr:col>45</xdr:col>
      <xdr:colOff>177800</xdr:colOff>
      <xdr:row>77</xdr:row>
      <xdr:rowOff>96799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81185"/>
          <a:ext cx="889000" cy="11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150985</xdr:rowOff>
    </xdr:from>
    <xdr:to>
      <xdr:col>41</xdr:col>
      <xdr:colOff>50800</xdr:colOff>
      <xdr:row>78</xdr:row>
      <xdr:rowOff>38378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81185"/>
          <a:ext cx="889000" cy="23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8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147391</xdr:rowOff>
    </xdr:from>
    <xdr:to>
      <xdr:col>55</xdr:col>
      <xdr:colOff>50800</xdr:colOff>
      <xdr:row>78</xdr:row>
      <xdr:rowOff>77541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170268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18049</xdr:rowOff>
    </xdr:from>
    <xdr:to>
      <xdr:col>50</xdr:col>
      <xdr:colOff>165100</xdr:colOff>
      <xdr:row>77</xdr:row>
      <xdr:rowOff>119649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136176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9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45999</xdr:rowOff>
    </xdr:from>
    <xdr:to>
      <xdr:col>46</xdr:col>
      <xdr:colOff>38100</xdr:colOff>
      <xdr:row>77</xdr:row>
      <xdr:rowOff>147599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164126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2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100185</xdr:rowOff>
    </xdr:from>
    <xdr:to>
      <xdr:col>41</xdr:col>
      <xdr:colOff>101600</xdr:colOff>
      <xdr:row>77</xdr:row>
      <xdr:rowOff>30335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46862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0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159028</xdr:rowOff>
    </xdr:from>
    <xdr:to>
      <xdr:col>36</xdr:col>
      <xdr:colOff>165100</xdr:colOff>
      <xdr:row>78</xdr:row>
      <xdr:rowOff>89178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105705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40363</xdr:rowOff>
    </xdr:from>
    <xdr:to>
      <xdr:col>55</xdr:col>
      <xdr:colOff>0</xdr:colOff>
      <xdr:row>97</xdr:row>
      <xdr:rowOff>47144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71013"/>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47144</xdr:rowOff>
    </xdr:from>
    <xdr:to>
      <xdr:col>50</xdr:col>
      <xdr:colOff>114300</xdr:colOff>
      <xdr:row>97</xdr:row>
      <xdr:rowOff>103787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77794"/>
          <a:ext cx="889000" cy="5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78115</xdr:rowOff>
    </xdr:from>
    <xdr:to>
      <xdr:col>45</xdr:col>
      <xdr:colOff>177800</xdr:colOff>
      <xdr:row>97</xdr:row>
      <xdr:rowOff>103787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08765"/>
          <a:ext cx="8890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78115</xdr:rowOff>
    </xdr:from>
    <xdr:to>
      <xdr:col>41</xdr:col>
      <xdr:colOff>50800</xdr:colOff>
      <xdr:row>97</xdr:row>
      <xdr:rowOff>170886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08765"/>
          <a:ext cx="889000" cy="9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161013</xdr:rowOff>
    </xdr:from>
    <xdr:to>
      <xdr:col>55</xdr:col>
      <xdr:colOff>50800</xdr:colOff>
      <xdr:row>97</xdr:row>
      <xdr:rowOff>91163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139440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167794</xdr:rowOff>
    </xdr:from>
    <xdr:to>
      <xdr:col>50</xdr:col>
      <xdr:colOff>165100</xdr:colOff>
      <xdr:row>97</xdr:row>
      <xdr:rowOff>97944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89071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52987</xdr:rowOff>
    </xdr:from>
    <xdr:to>
      <xdr:col>46</xdr:col>
      <xdr:colOff>38100</xdr:colOff>
      <xdr:row>97</xdr:row>
      <xdr:rowOff>154587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145714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7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27315</xdr:rowOff>
    </xdr:from>
    <xdr:to>
      <xdr:col>41</xdr:col>
      <xdr:colOff>101600</xdr:colOff>
      <xdr:row>97</xdr:row>
      <xdr:rowOff>128915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5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120042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120086</xdr:rowOff>
    </xdr:from>
    <xdr:to>
      <xdr:col>36</xdr:col>
      <xdr:colOff>165100</xdr:colOff>
      <xdr:row>98</xdr:row>
      <xdr:rowOff>50236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41363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4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153479</xdr:rowOff>
    </xdr:from>
    <xdr:to>
      <xdr:col>85</xdr:col>
      <xdr:colOff>127000</xdr:colOff>
      <xdr:row>36</xdr:row>
      <xdr:rowOff>54826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54229"/>
          <a:ext cx="838200" cy="7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54826</xdr:rowOff>
    </xdr:from>
    <xdr:to>
      <xdr:col>81</xdr:col>
      <xdr:colOff>50800</xdr:colOff>
      <xdr:row>36</xdr:row>
      <xdr:rowOff>59030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27026"/>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59030</xdr:rowOff>
    </xdr:from>
    <xdr:to>
      <xdr:col>76</xdr:col>
      <xdr:colOff>114300</xdr:colOff>
      <xdr:row>36</xdr:row>
      <xdr:rowOff>114757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31230"/>
          <a:ext cx="889000" cy="5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83985</xdr:rowOff>
    </xdr:from>
    <xdr:to>
      <xdr:col>71</xdr:col>
      <xdr:colOff>177800</xdr:colOff>
      <xdr:row>36</xdr:row>
      <xdr:rowOff>114757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56185"/>
          <a:ext cx="889000" cy="3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102679</xdr:rowOff>
    </xdr:from>
    <xdr:to>
      <xdr:col>85</xdr:col>
      <xdr:colOff>177800</xdr:colOff>
      <xdr:row>36</xdr:row>
      <xdr:rowOff>32829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125556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5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4026</xdr:rowOff>
    </xdr:from>
    <xdr:to>
      <xdr:col>81</xdr:col>
      <xdr:colOff>101600</xdr:colOff>
      <xdr:row>36</xdr:row>
      <xdr:rowOff>105626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122153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8230</xdr:rowOff>
    </xdr:from>
    <xdr:to>
      <xdr:col>76</xdr:col>
      <xdr:colOff>165100</xdr:colOff>
      <xdr:row>36</xdr:row>
      <xdr:rowOff>109830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126357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63957</xdr:rowOff>
    </xdr:from>
    <xdr:to>
      <xdr:col>72</xdr:col>
      <xdr:colOff>38100</xdr:colOff>
      <xdr:row>36</xdr:row>
      <xdr:rowOff>165557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33185</xdr:rowOff>
    </xdr:from>
    <xdr:to>
      <xdr:col>67</xdr:col>
      <xdr:colOff>101600</xdr:colOff>
      <xdr:row>36</xdr:row>
      <xdr:rowOff>134785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0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151312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8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140575</xdr:rowOff>
    </xdr:from>
    <xdr:to>
      <xdr:col>85</xdr:col>
      <xdr:colOff>127000</xdr:colOff>
      <xdr:row>57</xdr:row>
      <xdr:rowOff>151754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13225"/>
          <a:ext cx="8382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151754</xdr:rowOff>
    </xdr:from>
    <xdr:to>
      <xdr:col>81</xdr:col>
      <xdr:colOff>50800</xdr:colOff>
      <xdr:row>57</xdr:row>
      <xdr:rowOff>164637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24404"/>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164150</xdr:rowOff>
    </xdr:from>
    <xdr:to>
      <xdr:col>76</xdr:col>
      <xdr:colOff>114300</xdr:colOff>
      <xdr:row>57</xdr:row>
      <xdr:rowOff>164637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36800"/>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91208</xdr:rowOff>
    </xdr:from>
    <xdr:to>
      <xdr:col>71</xdr:col>
      <xdr:colOff>177800</xdr:colOff>
      <xdr:row>57</xdr:row>
      <xdr:rowOff>164150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63858"/>
          <a:ext cx="889000" cy="7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74368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89775</xdr:rowOff>
    </xdr:from>
    <xdr:to>
      <xdr:col>85</xdr:col>
      <xdr:colOff>177800</xdr:colOff>
      <xdr:row>58</xdr:row>
      <xdr:rowOff>19925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112652</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100954</xdr:rowOff>
    </xdr:from>
    <xdr:to>
      <xdr:col>81</xdr:col>
      <xdr:colOff>101600</xdr:colOff>
      <xdr:row>58</xdr:row>
      <xdr:rowOff>31104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47631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6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113837</xdr:rowOff>
    </xdr:from>
    <xdr:to>
      <xdr:col>76</xdr:col>
      <xdr:colOff>165100</xdr:colOff>
      <xdr:row>58</xdr:row>
      <xdr:rowOff>43987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8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60514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113350</xdr:rowOff>
    </xdr:from>
    <xdr:to>
      <xdr:col>72</xdr:col>
      <xdr:colOff>38100</xdr:colOff>
      <xdr:row>58</xdr:row>
      <xdr:rowOff>43500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60027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66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40408</xdr:rowOff>
    </xdr:from>
    <xdr:to>
      <xdr:col>67</xdr:col>
      <xdr:colOff>101600</xdr:colOff>
      <xdr:row>57</xdr:row>
      <xdr:rowOff>142008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158535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58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128430</xdr:rowOff>
    </xdr:from>
    <xdr:to>
      <xdr:col>85</xdr:col>
      <xdr:colOff>127000</xdr:colOff>
      <xdr:row>77</xdr:row>
      <xdr:rowOff>141825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644280"/>
          <a:ext cx="838200" cy="69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113914</xdr:rowOff>
    </xdr:from>
    <xdr:to>
      <xdr:col>81</xdr:col>
      <xdr:colOff>50800</xdr:colOff>
      <xdr:row>73</xdr:row>
      <xdr:rowOff>128430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629764"/>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113914</xdr:rowOff>
    </xdr:from>
    <xdr:to>
      <xdr:col>76</xdr:col>
      <xdr:colOff>114300</xdr:colOff>
      <xdr:row>75</xdr:row>
      <xdr:rowOff>19593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629764"/>
          <a:ext cx="889000" cy="24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23596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77246</xdr:rowOff>
    </xdr:from>
    <xdr:to>
      <xdr:col>71</xdr:col>
      <xdr:colOff>177800</xdr:colOff>
      <xdr:row>75</xdr:row>
      <xdr:rowOff>19593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593096"/>
          <a:ext cx="889000" cy="28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91025</xdr:rowOff>
    </xdr:from>
    <xdr:to>
      <xdr:col>85</xdr:col>
      <xdr:colOff>177800</xdr:colOff>
      <xdr:row>78</xdr:row>
      <xdr:rowOff>21175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29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113902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4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77630</xdr:rowOff>
    </xdr:from>
    <xdr:to>
      <xdr:col>81</xdr:col>
      <xdr:colOff>101600</xdr:colOff>
      <xdr:row>74</xdr:row>
      <xdr:rowOff>7780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59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24307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3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63114</xdr:rowOff>
    </xdr:from>
    <xdr:to>
      <xdr:col>76</xdr:col>
      <xdr:colOff>165100</xdr:colOff>
      <xdr:row>73</xdr:row>
      <xdr:rowOff>164714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5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9791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140243</xdr:rowOff>
    </xdr:from>
    <xdr:to>
      <xdr:col>72</xdr:col>
      <xdr:colOff>38100</xdr:colOff>
      <xdr:row>75</xdr:row>
      <xdr:rowOff>70393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82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86920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60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26446</xdr:rowOff>
    </xdr:from>
    <xdr:to>
      <xdr:col>67</xdr:col>
      <xdr:colOff>101600</xdr:colOff>
      <xdr:row>73</xdr:row>
      <xdr:rowOff>128046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5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144573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3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73177</xdr:rowOff>
    </xdr:from>
    <xdr:to>
      <xdr:col>85</xdr:col>
      <xdr:colOff>127000</xdr:colOff>
      <xdr:row>94</xdr:row>
      <xdr:rowOff>88517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189477"/>
          <a:ext cx="838200" cy="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73177</xdr:rowOff>
    </xdr:from>
    <xdr:to>
      <xdr:col>81</xdr:col>
      <xdr:colOff>50800</xdr:colOff>
      <xdr:row>94</xdr:row>
      <xdr:rowOff>112463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189477"/>
          <a:ext cx="889000" cy="3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89311</xdr:rowOff>
    </xdr:from>
    <xdr:to>
      <xdr:col>76</xdr:col>
      <xdr:colOff>114300</xdr:colOff>
      <xdr:row>94</xdr:row>
      <xdr:rowOff>112463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205611"/>
          <a:ext cx="8890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533</xdr:rowOff>
    </xdr:from>
    <xdr:to>
      <xdr:col>71</xdr:col>
      <xdr:colOff>177800</xdr:colOff>
      <xdr:row>94</xdr:row>
      <xdr:rowOff>89311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116833"/>
          <a:ext cx="889000" cy="8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37717</xdr:rowOff>
    </xdr:from>
    <xdr:to>
      <xdr:col>85</xdr:col>
      <xdr:colOff>177800</xdr:colOff>
      <xdr:row>94</xdr:row>
      <xdr:rowOff>139317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15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60594</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00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22377</xdr:rowOff>
    </xdr:from>
    <xdr:to>
      <xdr:col>81</xdr:col>
      <xdr:colOff>101600</xdr:colOff>
      <xdr:row>94</xdr:row>
      <xdr:rowOff>123977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1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140504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591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61663</xdr:rowOff>
    </xdr:from>
    <xdr:to>
      <xdr:col>76</xdr:col>
      <xdr:colOff>165100</xdr:colOff>
      <xdr:row>94</xdr:row>
      <xdr:rowOff>163263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17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8340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95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38511</xdr:rowOff>
    </xdr:from>
    <xdr:to>
      <xdr:col>72</xdr:col>
      <xdr:colOff>38100</xdr:colOff>
      <xdr:row>94</xdr:row>
      <xdr:rowOff>140111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1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156638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593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121183</xdr:rowOff>
    </xdr:from>
    <xdr:to>
      <xdr:col>67</xdr:col>
      <xdr:colOff>101600</xdr:colOff>
      <xdr:row>94</xdr:row>
      <xdr:rowOff>51333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06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67860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5841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117166</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6117916"/>
          <a:ext cx="1269" cy="66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131298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178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63843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89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117166</xdr:rowOff>
    </xdr:from>
    <xdr:to>
      <xdr:col>116</xdr:col>
      <xdr:colOff>152400</xdr:colOff>
      <xdr:row>35</xdr:row>
      <xdr:rowOff>117166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11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117166</xdr:rowOff>
    </xdr:from>
    <xdr:to>
      <xdr:col>116</xdr:col>
      <xdr:colOff>63500</xdr:colOff>
      <xdr:row>35</xdr:row>
      <xdr:rowOff>171051</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6117916"/>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4299</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6908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25872</xdr:rowOff>
    </xdr:from>
    <xdr:to>
      <xdr:col>116</xdr:col>
      <xdr:colOff>114300</xdr:colOff>
      <xdr:row>39</xdr:row>
      <xdr:rowOff>127472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12990</xdr:rowOff>
    </xdr:from>
    <xdr:to>
      <xdr:col>111</xdr:col>
      <xdr:colOff>177800</xdr:colOff>
      <xdr:row>35</xdr:row>
      <xdr:rowOff>171051</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5327940"/>
          <a:ext cx="889000" cy="84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27505</xdr:rowOff>
    </xdr:from>
    <xdr:to>
      <xdr:col>112</xdr:col>
      <xdr:colOff>38100</xdr:colOff>
      <xdr:row>39</xdr:row>
      <xdr:rowOff>129105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120232</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806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12990</xdr:rowOff>
    </xdr:from>
    <xdr:to>
      <xdr:col>107</xdr:col>
      <xdr:colOff>50800</xdr:colOff>
      <xdr:row>38</xdr:row>
      <xdr:rowOff>147211</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5327940"/>
          <a:ext cx="889000" cy="133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10523</xdr:rowOff>
    </xdr:from>
    <xdr:to>
      <xdr:col>107</xdr:col>
      <xdr:colOff>101600</xdr:colOff>
      <xdr:row>39</xdr:row>
      <xdr:rowOff>112123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103250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147211</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8656300" y="6662311"/>
          <a:ext cx="889000" cy="1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126437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11176</xdr:rowOff>
    </xdr:from>
    <xdr:to>
      <xdr:col>98</xdr:col>
      <xdr:colOff>38100</xdr:colOff>
      <xdr:row>38</xdr:row>
      <xdr:rowOff>112776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129303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66366</xdr:rowOff>
    </xdr:from>
    <xdr:to>
      <xdr:col>116</xdr:col>
      <xdr:colOff>114300</xdr:colOff>
      <xdr:row>35</xdr:row>
      <xdr:rowOff>167966</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06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19393</xdr:rowOff>
    </xdr:from>
    <xdr:ext cx="469744"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02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120251</xdr:rowOff>
    </xdr:from>
    <xdr:to>
      <xdr:col>112</xdr:col>
      <xdr:colOff>38100</xdr:colOff>
      <xdr:row>36</xdr:row>
      <xdr:rowOff>50401</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12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66928</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589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133640</xdr:rowOff>
    </xdr:from>
    <xdr:to>
      <xdr:col>107</xdr:col>
      <xdr:colOff>101600</xdr:colOff>
      <xdr:row>31</xdr:row>
      <xdr:rowOff>63790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52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80317</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505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96411</xdr:rowOff>
    </xdr:from>
    <xdr:to>
      <xdr:col>102</xdr:col>
      <xdr:colOff>165100</xdr:colOff>
      <xdr:row>39</xdr:row>
      <xdr:rowOff>26561</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43088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386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議会費について、議会は住民意思の反映や執行機関を監視する機能を担っており、住民一人当たりのコストで論じることは難しい面もあるが、議会費の大部分は人件費であることから、類似団体と比べて高止まっている点については議員報酬（議員定数）が影響し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・総務費の</a:t>
          </a:r>
          <a:r>
            <a:rPr kumimoji="1" lang="ja-JP" altLang="en-US" sz="900" b="0" i="0" baseline="0">
              <a:solidFill>
                <a:schemeClr val="dk1"/>
              </a:solidFill>
              <a:effectLst/>
              <a:latin typeface="+mn-lt"/>
              <a:ea typeface="+mn-ea"/>
              <a:cs typeface="+mn-cs"/>
            </a:rPr>
            <a:t>減少</a:t>
          </a:r>
          <a:r>
            <a:rPr kumimoji="1" lang="ja-JP" altLang="ja-JP" sz="900" b="0" i="0" baseline="0">
              <a:solidFill>
                <a:schemeClr val="dk1"/>
              </a:solidFill>
              <a:effectLst/>
              <a:latin typeface="+mn-lt"/>
              <a:ea typeface="+mn-ea"/>
              <a:cs typeface="+mn-cs"/>
            </a:rPr>
            <a:t>については、令和２年度から整備を行ってきた屋久島と口永良部島を結ぶ海底光ケーブル整備事業が令和４年度に完成したこと</a:t>
          </a:r>
          <a:r>
            <a:rPr kumimoji="1" lang="ja-JP" altLang="en-US" sz="900" b="0" i="0" baseline="0">
              <a:solidFill>
                <a:schemeClr val="dk1"/>
              </a:solidFill>
              <a:effectLst/>
              <a:latin typeface="+mn-lt"/>
              <a:ea typeface="+mn-ea"/>
              <a:cs typeface="+mn-cs"/>
            </a:rPr>
            <a:t>が大きく影響している</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・民生費及び衛生費が類似団体平均に比べて高止まりしている要因は、</a:t>
          </a:r>
          <a:r>
            <a:rPr kumimoji="1" lang="ja-JP" altLang="ja-JP" sz="900" b="0" i="0" baseline="0">
              <a:solidFill>
                <a:schemeClr val="dk1"/>
              </a:solidFill>
              <a:effectLst/>
              <a:latin typeface="+mn-ea"/>
              <a:ea typeface="+mn-ea"/>
              <a:cs typeface="+mn-cs"/>
            </a:rPr>
            <a:t>平成</a:t>
          </a:r>
          <a:r>
            <a:rPr kumimoji="1" lang="en-US" altLang="ja-JP" sz="900" b="0" i="0" baseline="0">
              <a:solidFill>
                <a:schemeClr val="dk1"/>
              </a:solidFill>
              <a:effectLst/>
              <a:latin typeface="+mn-ea"/>
              <a:ea typeface="+mn-ea"/>
              <a:cs typeface="+mn-cs"/>
            </a:rPr>
            <a:t>19</a:t>
          </a:r>
          <a:r>
            <a:rPr kumimoji="1" lang="ja-JP" altLang="ja-JP" sz="900" b="0" i="0" baseline="0">
              <a:solidFill>
                <a:schemeClr val="dk1"/>
              </a:solidFill>
              <a:effectLst/>
              <a:latin typeface="+mn-ea"/>
              <a:ea typeface="+mn-ea"/>
              <a:cs typeface="+mn-cs"/>
            </a:rPr>
            <a:t>年</a:t>
          </a:r>
          <a:r>
            <a:rPr kumimoji="1" lang="en-US" altLang="ja-JP" sz="900" b="0" i="0" baseline="0">
              <a:solidFill>
                <a:schemeClr val="dk1"/>
              </a:solidFill>
              <a:effectLst/>
              <a:latin typeface="+mn-ea"/>
              <a:ea typeface="+mn-ea"/>
              <a:cs typeface="+mn-cs"/>
            </a:rPr>
            <a:t>10</a:t>
          </a:r>
          <a:r>
            <a:rPr kumimoji="1" lang="ja-JP" altLang="ja-JP" sz="900" b="0" i="0" baseline="0">
              <a:solidFill>
                <a:schemeClr val="dk1"/>
              </a:solidFill>
              <a:effectLst/>
              <a:latin typeface="+mn-ea"/>
              <a:ea typeface="+mn-ea"/>
              <a:cs typeface="+mn-cs"/>
            </a:rPr>
            <a:t>月の２町合併</a:t>
          </a:r>
          <a:r>
            <a:rPr kumimoji="1" lang="ja-JP" altLang="ja-JP" sz="900" b="0" i="0" baseline="0">
              <a:solidFill>
                <a:schemeClr val="dk1"/>
              </a:solidFill>
              <a:effectLst/>
              <a:latin typeface="+mn-lt"/>
              <a:ea typeface="+mn-ea"/>
              <a:cs typeface="+mn-cs"/>
            </a:rPr>
            <a:t>の際に福祉事務所を設置して生活保護業務等を町で実施していることや、屋久島は世界自然遺産登録地であることから山岳部からのし尿搬出などの自然環境保全対策などに要する経費など、他の自治体と異なる要因等が影響し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・農林水産業費が類似団体平均に比べて高止まりしている要因は、離島である本町と本土の格差是正のために</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事業者の費用負担軽減策として林産品等の戦略産品の輸送費支援や農水産物の輸送コスト支援事業を実施していること、</a:t>
          </a:r>
          <a:r>
            <a:rPr kumimoji="1" lang="ja-JP" altLang="en-US" sz="900" b="0" i="0" baseline="0">
              <a:solidFill>
                <a:schemeClr val="dk1"/>
              </a:solidFill>
              <a:effectLst/>
              <a:latin typeface="+mn-lt"/>
              <a:ea typeface="+mn-ea"/>
              <a:cs typeface="+mn-cs"/>
            </a:rPr>
            <a:t>物価高騰対策</a:t>
          </a:r>
          <a:r>
            <a:rPr kumimoji="1" lang="ja-JP" altLang="ja-JP" sz="900" b="0" i="0" baseline="0">
              <a:solidFill>
                <a:schemeClr val="dk1"/>
              </a:solidFill>
              <a:effectLst/>
              <a:latin typeface="+mn-lt"/>
              <a:ea typeface="+mn-ea"/>
              <a:cs typeface="+mn-cs"/>
            </a:rPr>
            <a:t>事業として</a:t>
          </a:r>
          <a:r>
            <a:rPr kumimoji="1" lang="ja-JP" altLang="en-US" sz="900" b="0" i="0" baseline="0">
              <a:solidFill>
                <a:schemeClr val="dk1"/>
              </a:solidFill>
              <a:effectLst/>
              <a:latin typeface="+mn-lt"/>
              <a:ea typeface="+mn-ea"/>
              <a:cs typeface="+mn-cs"/>
            </a:rPr>
            <a:t>茶業</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漁業</a:t>
          </a:r>
          <a:r>
            <a:rPr kumimoji="1" lang="ja-JP" altLang="ja-JP" sz="900" b="0" i="0" baseline="0">
              <a:solidFill>
                <a:schemeClr val="dk1"/>
              </a:solidFill>
              <a:effectLst/>
              <a:latin typeface="+mn-lt"/>
              <a:ea typeface="+mn-ea"/>
              <a:cs typeface="+mn-cs"/>
            </a:rPr>
            <a:t>事業者への燃料費の助成や</a:t>
          </a:r>
          <a:r>
            <a:rPr kumimoji="1" lang="ja-JP" altLang="en-US" sz="900" b="0" i="0" baseline="0">
              <a:solidFill>
                <a:schemeClr val="dk1"/>
              </a:solidFill>
              <a:effectLst/>
              <a:latin typeface="+mn-lt"/>
              <a:ea typeface="+mn-ea"/>
              <a:cs typeface="+mn-cs"/>
            </a:rPr>
            <a:t>畜産</a:t>
          </a:r>
          <a:r>
            <a:rPr kumimoji="1" lang="ja-JP" altLang="ja-JP" sz="900" b="0" i="0" baseline="0">
              <a:solidFill>
                <a:schemeClr val="dk1"/>
              </a:solidFill>
              <a:effectLst/>
              <a:latin typeface="+mn-lt"/>
              <a:ea typeface="+mn-ea"/>
              <a:cs typeface="+mn-cs"/>
            </a:rPr>
            <a:t>業者への飼料の助成を実施したことなどが影響している。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・商工費</a:t>
          </a:r>
          <a:r>
            <a:rPr kumimoji="1" lang="ja-JP" altLang="en-US" sz="900" b="0" i="0" baseline="0">
              <a:solidFill>
                <a:schemeClr val="dk1"/>
              </a:solidFill>
              <a:effectLst/>
              <a:latin typeface="+mn-lt"/>
              <a:ea typeface="+mn-ea"/>
              <a:cs typeface="+mn-cs"/>
            </a:rPr>
            <a:t>の減少については、</a:t>
          </a:r>
          <a:r>
            <a:rPr kumimoji="1" lang="ja-JP" altLang="ja-JP" sz="900" b="0" i="0" baseline="0">
              <a:solidFill>
                <a:schemeClr val="dk1"/>
              </a:solidFill>
              <a:effectLst/>
              <a:latin typeface="+mn-lt"/>
              <a:ea typeface="+mn-ea"/>
              <a:cs typeface="+mn-cs"/>
            </a:rPr>
            <a:t>令和２年度からコロナ感染症対策関連の事業</a:t>
          </a:r>
          <a:r>
            <a:rPr kumimoji="1" lang="ja-JP" altLang="en-US" sz="900" b="0" i="0" baseline="0">
              <a:solidFill>
                <a:schemeClr val="dk1"/>
              </a:solidFill>
              <a:effectLst/>
              <a:latin typeface="+mn-lt"/>
              <a:ea typeface="+mn-ea"/>
              <a:cs typeface="+mn-cs"/>
            </a:rPr>
            <a:t>として</a:t>
          </a:r>
          <a:r>
            <a:rPr kumimoji="1" lang="ja-JP" altLang="ja-JP" sz="900" b="0" i="0" baseline="0">
              <a:solidFill>
                <a:schemeClr val="dk1"/>
              </a:solidFill>
              <a:effectLst/>
              <a:latin typeface="+mn-lt"/>
              <a:ea typeface="+mn-ea"/>
              <a:cs typeface="+mn-cs"/>
            </a:rPr>
            <a:t>消費喚起のため</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商品券発行</a:t>
          </a:r>
          <a:r>
            <a:rPr kumimoji="1" lang="ja-JP" altLang="en-US" sz="900" b="0" i="0" baseline="0">
              <a:solidFill>
                <a:schemeClr val="dk1"/>
              </a:solidFill>
              <a:effectLst/>
              <a:latin typeface="+mn-lt"/>
              <a:ea typeface="+mn-ea"/>
              <a:cs typeface="+mn-cs"/>
            </a:rPr>
            <a:t>事業</a:t>
          </a:r>
          <a:r>
            <a:rPr kumimoji="1" lang="ja-JP" altLang="ja-JP" sz="900" b="0" i="0" baseline="0">
              <a:solidFill>
                <a:schemeClr val="dk1"/>
              </a:solidFill>
              <a:effectLst/>
              <a:latin typeface="+mn-lt"/>
              <a:ea typeface="+mn-ea"/>
              <a:cs typeface="+mn-cs"/>
            </a:rPr>
            <a:t>などを実施して</a:t>
          </a:r>
          <a:r>
            <a:rPr kumimoji="1" lang="ja-JP" altLang="en-US" sz="900" b="0" i="0" baseline="0">
              <a:solidFill>
                <a:schemeClr val="dk1"/>
              </a:solidFill>
              <a:effectLst/>
              <a:latin typeface="+mn-lt"/>
              <a:ea typeface="+mn-ea"/>
              <a:cs typeface="+mn-cs"/>
            </a:rPr>
            <a:t>きたが、令和５年度は規模を縮小したことや、観光関連施設の普通建設事業費の減などが影響している。</a:t>
          </a:r>
          <a:endParaRPr lang="ja-JP" altLang="ja-JP" sz="900">
            <a:effectLst/>
          </a:endParaRPr>
        </a:p>
        <a:p>
          <a:r>
            <a:rPr kumimoji="1" lang="ja-JP" altLang="ja-JP" sz="900" b="0" i="0" baseline="0">
              <a:solidFill>
                <a:schemeClr val="dk1"/>
              </a:solidFill>
              <a:effectLst/>
              <a:latin typeface="+mn-lt"/>
              <a:ea typeface="+mn-ea"/>
              <a:cs typeface="+mn-cs"/>
            </a:rPr>
            <a:t>・消防費が類似団体に比べて高い傾向にあるのは、住民の居住区域が島の周囲沿岸部であり、消防・救急活動が非常に広範囲にわたることから消防分遣所を２箇所設置しているため、相応の人件費・物件費等（熊毛地区消防組合への負担金）が必要となることが要因となっている。</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00" b="0" i="0" baseline="0">
              <a:solidFill>
                <a:schemeClr val="dk1"/>
              </a:solidFill>
              <a:effectLst/>
              <a:latin typeface="+mn-lt"/>
              <a:ea typeface="+mn-ea"/>
              <a:cs typeface="+mn-cs"/>
            </a:rPr>
            <a:t>平成</a:t>
          </a:r>
          <a:r>
            <a:rPr kumimoji="1" lang="en-US" altLang="ja-JP" sz="800" b="0" i="0" baseline="0">
              <a:solidFill>
                <a:schemeClr val="dk1"/>
              </a:solidFill>
              <a:effectLst/>
              <a:latin typeface="+mn-lt"/>
              <a:ea typeface="+mn-ea"/>
              <a:cs typeface="+mn-cs"/>
            </a:rPr>
            <a:t>19</a:t>
          </a:r>
          <a:r>
            <a:rPr kumimoji="1" lang="ja-JP" altLang="ja-JP" sz="800" b="0" i="0" baseline="0">
              <a:solidFill>
                <a:schemeClr val="dk1"/>
              </a:solidFill>
              <a:effectLst/>
              <a:latin typeface="+mn-lt"/>
              <a:ea typeface="+mn-ea"/>
              <a:cs typeface="+mn-cs"/>
            </a:rPr>
            <a:t>年</a:t>
          </a:r>
          <a:r>
            <a:rPr kumimoji="1" lang="en-US" altLang="ja-JP" sz="800" b="0" i="0" baseline="0">
              <a:solidFill>
                <a:schemeClr val="dk1"/>
              </a:solidFill>
              <a:effectLst/>
              <a:latin typeface="+mn-lt"/>
              <a:ea typeface="+mn-ea"/>
              <a:cs typeface="+mn-cs"/>
            </a:rPr>
            <a:t>10</a:t>
          </a:r>
          <a:r>
            <a:rPr kumimoji="1" lang="ja-JP" altLang="ja-JP" sz="800" b="0" i="0" baseline="0">
              <a:solidFill>
                <a:schemeClr val="dk1"/>
              </a:solidFill>
              <a:effectLst/>
              <a:latin typeface="+mn-lt"/>
              <a:ea typeface="+mn-ea"/>
              <a:cs typeface="+mn-cs"/>
            </a:rPr>
            <a:t>月の合併当時、財政調整基金残高は標準財政規模の</a:t>
          </a:r>
          <a:r>
            <a:rPr kumimoji="1" lang="en-US" altLang="ja-JP" sz="800" b="0" i="0" baseline="0">
              <a:solidFill>
                <a:schemeClr val="dk1"/>
              </a:solidFill>
              <a:effectLst/>
              <a:latin typeface="+mn-lt"/>
              <a:ea typeface="+mn-ea"/>
              <a:cs typeface="+mn-cs"/>
            </a:rPr>
            <a:t>5.3</a:t>
          </a:r>
          <a:r>
            <a:rPr kumimoji="1" lang="ja-JP" altLang="ja-JP" sz="800" b="0" i="0" baseline="0">
              <a:solidFill>
                <a:schemeClr val="dk1"/>
              </a:solidFill>
              <a:effectLst/>
              <a:latin typeface="+mn-lt"/>
              <a:ea typeface="+mn-ea"/>
              <a:cs typeface="+mn-cs"/>
            </a:rPr>
            <a:t>％程度であったが、財政健全化へ向け</a:t>
          </a:r>
          <a:r>
            <a:rPr kumimoji="1" lang="ja-JP" altLang="en-US" sz="800" b="0" i="0" baseline="0">
              <a:solidFill>
                <a:schemeClr val="dk1"/>
              </a:solidFill>
              <a:effectLst/>
              <a:latin typeface="+mn-lt"/>
              <a:ea typeface="+mn-ea"/>
              <a:cs typeface="+mn-cs"/>
            </a:rPr>
            <a:t>て</a:t>
          </a:r>
          <a:r>
            <a:rPr kumimoji="1" lang="ja-JP" altLang="ja-JP" sz="800" b="0" i="0" baseline="0">
              <a:solidFill>
                <a:schemeClr val="dk1"/>
              </a:solidFill>
              <a:effectLst/>
              <a:latin typeface="+mn-lt"/>
              <a:ea typeface="+mn-ea"/>
              <a:cs typeface="+mn-cs"/>
            </a:rPr>
            <a:t>取組みを進め、平成</a:t>
          </a:r>
          <a:r>
            <a:rPr kumimoji="1" lang="en-US" altLang="ja-JP" sz="800" b="0" i="0" baseline="0">
              <a:solidFill>
                <a:schemeClr val="dk1"/>
              </a:solidFill>
              <a:effectLst/>
              <a:latin typeface="+mn-lt"/>
              <a:ea typeface="+mn-ea"/>
              <a:cs typeface="+mn-cs"/>
            </a:rPr>
            <a:t>28</a:t>
          </a:r>
          <a:r>
            <a:rPr kumimoji="1" lang="ja-JP" altLang="ja-JP" sz="800" b="0" i="0" baseline="0">
              <a:solidFill>
                <a:schemeClr val="dk1"/>
              </a:solidFill>
              <a:effectLst/>
              <a:latin typeface="+mn-lt"/>
              <a:ea typeface="+mn-ea"/>
              <a:cs typeface="+mn-cs"/>
            </a:rPr>
            <a:t>年度に</a:t>
          </a:r>
          <a:r>
            <a:rPr kumimoji="1" lang="en-US" altLang="ja-JP" sz="800" b="0" i="0" baseline="0">
              <a:solidFill>
                <a:schemeClr val="dk1"/>
              </a:solidFill>
              <a:effectLst/>
              <a:latin typeface="+mn-lt"/>
              <a:ea typeface="+mn-ea"/>
              <a:cs typeface="+mn-cs"/>
            </a:rPr>
            <a:t>30</a:t>
          </a:r>
          <a:r>
            <a:rPr kumimoji="1" lang="ja-JP" altLang="ja-JP" sz="800" b="0" i="0" baseline="0">
              <a:solidFill>
                <a:schemeClr val="dk1"/>
              </a:solidFill>
              <a:effectLst/>
              <a:latin typeface="+mn-lt"/>
              <a:ea typeface="+mn-ea"/>
              <a:cs typeface="+mn-cs"/>
            </a:rPr>
            <a:t>％を超えるに至った。以降、</a:t>
          </a:r>
          <a:r>
            <a:rPr kumimoji="1" lang="en-US" altLang="ja-JP" sz="800" b="0" i="0" baseline="0">
              <a:solidFill>
                <a:schemeClr val="dk1"/>
              </a:solidFill>
              <a:effectLst/>
              <a:latin typeface="+mn-lt"/>
              <a:ea typeface="+mn-ea"/>
              <a:cs typeface="+mn-cs"/>
            </a:rPr>
            <a:t>30</a:t>
          </a:r>
          <a:r>
            <a:rPr kumimoji="1" lang="ja-JP" altLang="ja-JP" sz="800" b="0" i="0" baseline="0">
              <a:solidFill>
                <a:schemeClr val="dk1"/>
              </a:solidFill>
              <a:effectLst/>
              <a:latin typeface="+mn-lt"/>
              <a:ea typeface="+mn-ea"/>
              <a:cs typeface="+mn-cs"/>
            </a:rPr>
            <a:t>％以上を維持しており、今後も財政健全化と町勢発展とのバランスを図りながら、安定した財政運営に努めていく。</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実質収支額は、</a:t>
          </a:r>
          <a:r>
            <a:rPr kumimoji="1" lang="en-US" altLang="ja-JP" sz="800" b="0" i="0" baseline="0">
              <a:solidFill>
                <a:schemeClr val="dk1"/>
              </a:solidFill>
              <a:effectLst/>
              <a:latin typeface="+mn-lt"/>
              <a:ea typeface="+mn-ea"/>
              <a:cs typeface="+mn-cs"/>
            </a:rPr>
            <a:t>1.99</a:t>
          </a:r>
          <a:r>
            <a:rPr kumimoji="1" lang="ja-JP" altLang="ja-JP" sz="800" b="0" i="0" baseline="0">
              <a:solidFill>
                <a:schemeClr val="dk1"/>
              </a:solidFill>
              <a:effectLst/>
              <a:latin typeface="+mn-lt"/>
              <a:ea typeface="+mn-ea"/>
              <a:cs typeface="+mn-cs"/>
            </a:rPr>
            <a:t>ポイント上昇し</a:t>
          </a:r>
          <a:r>
            <a:rPr kumimoji="1" lang="en-US" altLang="ja-JP" sz="800" b="0" i="0" baseline="0">
              <a:solidFill>
                <a:schemeClr val="dk1"/>
              </a:solidFill>
              <a:effectLst/>
              <a:latin typeface="+mn-lt"/>
              <a:ea typeface="+mn-ea"/>
              <a:cs typeface="+mn-cs"/>
            </a:rPr>
            <a:t>7.51</a:t>
          </a:r>
          <a:r>
            <a:rPr kumimoji="1" lang="ja-JP" altLang="en-US" sz="800" b="0" i="0" baseline="0">
              <a:solidFill>
                <a:schemeClr val="dk1"/>
              </a:solidFill>
              <a:effectLst/>
              <a:latin typeface="+mn-lt"/>
              <a:ea typeface="+mn-ea"/>
              <a:cs typeface="+mn-cs"/>
            </a:rPr>
            <a:t>ポイントとなった</a:t>
          </a:r>
          <a:r>
            <a:rPr kumimoji="1" lang="ja-JP" altLang="ja-JP" sz="800" b="0" i="0" baseline="0">
              <a:solidFill>
                <a:schemeClr val="dk1"/>
              </a:solidFill>
              <a:effectLst/>
              <a:latin typeface="+mn-lt"/>
              <a:ea typeface="+mn-ea"/>
              <a:cs typeface="+mn-cs"/>
            </a:rPr>
            <a:t>。</a:t>
          </a:r>
          <a:r>
            <a:rPr kumimoji="1" lang="ja-JP" altLang="en-US" sz="800" b="0" i="0" baseline="0">
              <a:solidFill>
                <a:schemeClr val="dk1"/>
              </a:solidFill>
              <a:effectLst/>
              <a:latin typeface="+mn-lt"/>
              <a:ea typeface="+mn-ea"/>
              <a:cs typeface="+mn-cs"/>
            </a:rPr>
            <a:t>令和５年度は歳入歳出ともに減額となったが、普通建設事業等において当初の計画から事業の見直しや縮小などを行った事業があったことなどから歳出の減少額が歳入の減少額を大きく上回ったことが影響している。</a:t>
          </a:r>
          <a:r>
            <a:rPr kumimoji="1" lang="ja-JP" altLang="ja-JP" sz="800" b="0" i="0" baseline="0">
              <a:solidFill>
                <a:schemeClr val="dk1"/>
              </a:solidFill>
              <a:effectLst/>
              <a:latin typeface="+mn-lt"/>
              <a:ea typeface="+mn-ea"/>
              <a:cs typeface="+mn-cs"/>
            </a:rPr>
            <a:t>望ましいとされる</a:t>
          </a:r>
          <a:r>
            <a:rPr kumimoji="1" lang="en-US" altLang="ja-JP" sz="800" b="0" i="0" baseline="0">
              <a:solidFill>
                <a:schemeClr val="dk1"/>
              </a:solidFill>
              <a:effectLst/>
              <a:latin typeface="+mn-lt"/>
              <a:ea typeface="+mn-ea"/>
              <a:cs typeface="+mn-cs"/>
            </a:rPr>
            <a:t>3</a:t>
          </a:r>
          <a:r>
            <a:rPr kumimoji="1" lang="ja-JP" altLang="ja-JP" sz="800" b="0" i="0" baseline="0">
              <a:solidFill>
                <a:schemeClr val="dk1"/>
              </a:solidFill>
              <a:effectLst/>
              <a:latin typeface="+mn-lt"/>
              <a:ea typeface="+mn-ea"/>
              <a:cs typeface="+mn-cs"/>
            </a:rPr>
            <a:t>～</a:t>
          </a:r>
          <a:r>
            <a:rPr kumimoji="1" lang="en-US" altLang="ja-JP" sz="800" b="0" i="0" baseline="0">
              <a:solidFill>
                <a:schemeClr val="dk1"/>
              </a:solidFill>
              <a:effectLst/>
              <a:latin typeface="+mn-lt"/>
              <a:ea typeface="+mn-ea"/>
              <a:cs typeface="+mn-cs"/>
            </a:rPr>
            <a:t>5</a:t>
          </a:r>
          <a:r>
            <a:rPr kumimoji="1" lang="ja-JP" altLang="ja-JP" sz="800" b="0" i="0" baseline="0">
              <a:solidFill>
                <a:schemeClr val="dk1"/>
              </a:solidFill>
              <a:effectLst/>
              <a:latin typeface="+mn-lt"/>
              <a:ea typeface="+mn-ea"/>
              <a:cs typeface="+mn-cs"/>
            </a:rPr>
            <a:t>％程度の範囲</a:t>
          </a:r>
          <a:r>
            <a:rPr kumimoji="1" lang="ja-JP" altLang="en-US" sz="800" b="0" i="0" baseline="0">
              <a:solidFill>
                <a:schemeClr val="dk1"/>
              </a:solidFill>
              <a:effectLst/>
              <a:latin typeface="+mn-lt"/>
              <a:ea typeface="+mn-ea"/>
              <a:cs typeface="+mn-cs"/>
            </a:rPr>
            <a:t>を上回っていることから適切な予算執行を心掛け</a:t>
          </a:r>
          <a:r>
            <a:rPr kumimoji="1" lang="ja-JP" altLang="ja-JP" sz="800" b="0" i="0" baseline="0">
              <a:solidFill>
                <a:schemeClr val="dk1"/>
              </a:solidFill>
              <a:effectLst/>
              <a:latin typeface="+mn-lt"/>
              <a:ea typeface="+mn-ea"/>
              <a:cs typeface="+mn-cs"/>
            </a:rPr>
            <a:t>健全な財政運営に努めることとする。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実質単年度収支は、単年度収支がプラスであり、また、財政調整基金の積立て及び取崩しについても突発的な事案もなく、概ね予定どおりの調整が可能となったことから</a:t>
          </a:r>
          <a:r>
            <a:rPr kumimoji="1" lang="en-US" altLang="ja-JP" sz="800" b="0" i="0" baseline="0">
              <a:solidFill>
                <a:schemeClr val="dk1"/>
              </a:solidFill>
              <a:effectLst/>
              <a:latin typeface="+mn-lt"/>
              <a:ea typeface="+mn-ea"/>
              <a:cs typeface="+mn-cs"/>
            </a:rPr>
            <a:t>1.72</a:t>
          </a:r>
          <a:r>
            <a:rPr kumimoji="1" lang="ja-JP" altLang="ja-JP" sz="800" b="0" i="0" baseline="0">
              <a:solidFill>
                <a:schemeClr val="dk1"/>
              </a:solidFill>
              <a:effectLst/>
              <a:latin typeface="+mn-lt"/>
              <a:ea typeface="+mn-ea"/>
              <a:cs typeface="+mn-cs"/>
            </a:rPr>
            <a:t>％となった。計画的な予算執行の周知徹底等により、過度な増減を及ぼさないよう適切な財政運営に心がける。</a:t>
          </a:r>
          <a:endParaRPr lang="ja-JP" altLang="ja-JP" sz="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特別会計事業のうち、上水道事業（屋久島内の簡易水道事業が移行）、農業集落排水事業及び船舶事業は公営企業会計を導入して</a:t>
          </a:r>
          <a:r>
            <a:rPr kumimoji="1" lang="ja-JP" altLang="en-US" sz="1000" b="0" i="0" baseline="0">
              <a:solidFill>
                <a:schemeClr val="dk1"/>
              </a:solidFill>
              <a:effectLst/>
              <a:latin typeface="+mn-lt"/>
              <a:ea typeface="+mn-ea"/>
              <a:cs typeface="+mn-cs"/>
            </a:rPr>
            <a:t>４</a:t>
          </a:r>
          <a:r>
            <a:rPr kumimoji="1" lang="ja-JP" altLang="ja-JP" sz="1000" b="0" i="0" baseline="0">
              <a:solidFill>
                <a:schemeClr val="dk1"/>
              </a:solidFill>
              <a:effectLst/>
              <a:latin typeface="+mn-lt"/>
              <a:ea typeface="+mn-ea"/>
              <a:cs typeface="+mn-cs"/>
            </a:rPr>
            <a:t>年目を迎えた。公営企業会計に移行した各事業については、地方公営企業法で一般会計が負担すべきとされる経費（繰出基準）を除いて、料金収入などの自主財源で経営を行うことが原則とされており、収支状況としては、上水道事業 </a:t>
          </a:r>
          <a:r>
            <a:rPr kumimoji="1" lang="en-US" altLang="ja-JP" sz="1000" b="0" i="0" baseline="0">
              <a:solidFill>
                <a:schemeClr val="dk1"/>
              </a:solidFill>
              <a:effectLst/>
              <a:latin typeface="+mn-lt"/>
              <a:ea typeface="+mn-ea"/>
              <a:cs typeface="+mn-cs"/>
            </a:rPr>
            <a:t>0.53</a:t>
          </a:r>
          <a:r>
            <a:rPr kumimoji="1" lang="ja-JP" altLang="ja-JP" sz="1000" b="0" i="0" baseline="0">
              <a:solidFill>
                <a:schemeClr val="dk1"/>
              </a:solidFill>
              <a:effectLst/>
              <a:latin typeface="+mn-lt"/>
              <a:ea typeface="+mn-ea"/>
              <a:cs typeface="+mn-cs"/>
            </a:rPr>
            <a:t>％、農業集落排水事業 </a:t>
          </a:r>
          <a:r>
            <a:rPr kumimoji="1" lang="en-US" altLang="ja-JP" sz="1000" b="0" i="0" baseline="0">
              <a:solidFill>
                <a:schemeClr val="dk1"/>
              </a:solidFill>
              <a:effectLst/>
              <a:latin typeface="+mn-lt"/>
              <a:ea typeface="+mn-ea"/>
              <a:cs typeface="+mn-cs"/>
            </a:rPr>
            <a:t>0.06</a:t>
          </a:r>
          <a:r>
            <a:rPr kumimoji="1" lang="ja-JP" altLang="ja-JP" sz="1000" b="0" i="0" baseline="0">
              <a:solidFill>
                <a:schemeClr val="dk1"/>
              </a:solidFill>
              <a:effectLst/>
              <a:latin typeface="+mn-lt"/>
              <a:ea typeface="+mn-ea"/>
              <a:cs typeface="+mn-cs"/>
            </a:rPr>
            <a:t>％、船舶事業 </a:t>
          </a:r>
          <a:r>
            <a:rPr kumimoji="1" lang="en-US" altLang="ja-JP" sz="1000" b="0" i="0" baseline="0">
              <a:solidFill>
                <a:schemeClr val="dk1"/>
              </a:solidFill>
              <a:effectLst/>
              <a:latin typeface="+mn-lt"/>
              <a:ea typeface="+mn-ea"/>
              <a:cs typeface="+mn-cs"/>
            </a:rPr>
            <a:t>0.07</a:t>
          </a:r>
          <a:r>
            <a:rPr kumimoji="1" lang="ja-JP" altLang="ja-JP" sz="1000" b="0" i="0" baseline="0">
              <a:solidFill>
                <a:schemeClr val="dk1"/>
              </a:solidFill>
              <a:effectLst/>
              <a:latin typeface="+mn-lt"/>
              <a:ea typeface="+mn-ea"/>
              <a:cs typeface="+mn-cs"/>
            </a:rPr>
            <a:t>％と全会計が黒字</a:t>
          </a:r>
          <a:r>
            <a:rPr kumimoji="1" lang="ja-JP" altLang="en-US" sz="1000" b="0" i="0" baseline="0">
              <a:solidFill>
                <a:schemeClr val="dk1"/>
              </a:solidFill>
              <a:effectLst/>
              <a:latin typeface="+mn-lt"/>
              <a:ea typeface="+mn-ea"/>
              <a:cs typeface="+mn-cs"/>
            </a:rPr>
            <a:t>となって</a:t>
          </a:r>
          <a:r>
            <a:rPr kumimoji="1" lang="ja-JP" altLang="ja-JP" sz="1000" b="0" i="0" baseline="0">
              <a:solidFill>
                <a:schemeClr val="dk1"/>
              </a:solidFill>
              <a:effectLst/>
              <a:latin typeface="+mn-lt"/>
              <a:ea typeface="+mn-ea"/>
              <a:cs typeface="+mn-cs"/>
            </a:rPr>
            <a:t>いる。しかし、内情としては、繰出基準を超える一般会計からの補助金で赤字を解消している状況にあり、各事業とも経営基盤の強化や財政マネジメントの向上に努めることとしているものの、事業規模などからその効果は不透明であり、困難な運営を強いられている。</a:t>
          </a:r>
          <a:endParaRPr lang="ja-JP" altLang="ja-JP" sz="1000">
            <a:effectLst/>
          </a:endParaRPr>
        </a:p>
        <a:p>
          <a:pPr eaLnBrk="1" fontAlgn="auto" latinLnBrk="0" hangingPunct="1"/>
          <a:r>
            <a:rPr lang="ja-JP" altLang="ja-JP" sz="1000">
              <a:solidFill>
                <a:schemeClr val="dk1"/>
              </a:solidFill>
              <a:effectLst/>
              <a:latin typeface="+mn-lt"/>
              <a:ea typeface="+mn-ea"/>
              <a:cs typeface="+mn-cs"/>
            </a:rPr>
            <a:t>　その他の黒字となっている介護保険事業及び国民健康保険事業、そして、収支均衡となっている診療所事業、後期高齢者医療事業についても、例年、一般会計から事務費分の繰入れや赤字補てんを実施している状況にあ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また、</a:t>
          </a:r>
          <a:r>
            <a:rPr lang="ja-JP" altLang="ja-JP" sz="1000">
              <a:solidFill>
                <a:schemeClr val="dk1"/>
              </a:solidFill>
              <a:effectLst/>
              <a:latin typeface="+mn-lt"/>
              <a:ea typeface="+mn-ea"/>
              <a:cs typeface="+mn-cs"/>
            </a:rPr>
            <a:t>その他会計（黒字）については、口永良部島内（本村地区）の簡易水道事業を従前どおり法非適用事業として実施しているものであり、他の会計同様</a:t>
          </a:r>
          <a:r>
            <a:rPr kumimoji="1" lang="ja-JP" altLang="ja-JP" sz="1000" b="0" i="0" baseline="0">
              <a:solidFill>
                <a:schemeClr val="dk1"/>
              </a:solidFill>
              <a:effectLst/>
              <a:latin typeface="+mn-lt"/>
              <a:ea typeface="+mn-ea"/>
              <a:cs typeface="+mn-cs"/>
            </a:rPr>
            <a:t>に一般会計からの繰入金により歳入歳出決算額の調整がなされている。</a:t>
          </a:r>
          <a:endParaRPr lang="ja-JP" altLang="ja-JP" sz="1000">
            <a:effectLst/>
          </a:endParaRPr>
        </a:p>
        <a:p>
          <a:pPr eaLnBrk="1" fontAlgn="auto" latinLnBrk="0" hangingPunct="1"/>
          <a:r>
            <a:rPr lang="ja-JP" altLang="ja-JP" sz="1000">
              <a:solidFill>
                <a:schemeClr val="dk1"/>
              </a:solidFill>
              <a:effectLst/>
              <a:latin typeface="+mn-lt"/>
              <a:ea typeface="+mn-ea"/>
              <a:cs typeface="+mn-cs"/>
            </a:rPr>
            <a:t>　特別会計において、特に公営企業会計には独立採算による事業実施が望まれるところではあるが、地理的・地形的要因や事業規模等からみると非常に困難であるといわざるを得ない。これからも継続して</a:t>
          </a:r>
          <a:r>
            <a:rPr kumimoji="1" lang="ja-JP" altLang="ja-JP" sz="1000" b="0" i="0" baseline="0">
              <a:solidFill>
                <a:schemeClr val="dk1"/>
              </a:solidFill>
              <a:effectLst/>
              <a:latin typeface="+mn-lt"/>
              <a:ea typeface="+mn-ea"/>
              <a:cs typeface="+mn-cs"/>
            </a:rPr>
            <a:t>適切な財政運営に心がけるとともに、各公営企業及び公営事業については経営状況を精査し、</a:t>
          </a:r>
          <a:r>
            <a:rPr lang="ja-JP" altLang="ja-JP" sz="1000">
              <a:solidFill>
                <a:schemeClr val="dk1"/>
              </a:solidFill>
              <a:effectLst/>
              <a:latin typeface="+mn-lt"/>
              <a:ea typeface="+mn-ea"/>
              <a:cs typeface="+mn-cs"/>
            </a:rPr>
            <a:t>一般会計及び特別会計ともに連携して福祉の増進に</a:t>
          </a:r>
          <a:r>
            <a:rPr kumimoji="1" lang="ja-JP" altLang="ja-JP" sz="1000" b="0" i="0" baseline="0">
              <a:solidFill>
                <a:schemeClr val="dk1"/>
              </a:solidFill>
              <a:effectLst/>
              <a:latin typeface="+mn-lt"/>
              <a:ea typeface="+mn-ea"/>
              <a:cs typeface="+mn-cs"/>
            </a:rPr>
            <a:t>努めることとする。</a:t>
          </a:r>
          <a:endParaRPr lang="ja-JP" altLang="ja-JP" sz="10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13784672</v>
      </c>
      <c r="BO4" s="407"/>
      <c r="BP4" s="407"/>
      <c r="BQ4" s="407"/>
      <c r="BR4" s="407"/>
      <c r="BS4" s="407"/>
      <c r="BT4" s="407"/>
      <c r="BU4" s="408"/>
      <c r="BV4" s="406">
        <v>14621625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7.5</v>
      </c>
      <c r="CU4" s="413"/>
      <c r="CV4" s="413"/>
      <c r="CW4" s="413"/>
      <c r="CX4" s="413"/>
      <c r="CY4" s="413"/>
      <c r="CZ4" s="413"/>
      <c r="DA4" s="414"/>
      <c r="DB4" s="412">
        <v>5.5</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12286708</v>
      </c>
      <c r="BO5" s="444"/>
      <c r="BP5" s="444"/>
      <c r="BQ5" s="444"/>
      <c r="BR5" s="444"/>
      <c r="BS5" s="444"/>
      <c r="BT5" s="444"/>
      <c r="BU5" s="445"/>
      <c r="BV5" s="443">
        <v>13953846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87.4</v>
      </c>
      <c r="CU5" s="441"/>
      <c r="CV5" s="441"/>
      <c r="CW5" s="441"/>
      <c r="CX5" s="441"/>
      <c r="CY5" s="441"/>
      <c r="CZ5" s="441"/>
      <c r="DA5" s="442"/>
      <c r="DB5" s="440">
        <v>87</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1497964</v>
      </c>
      <c r="BO6" s="444"/>
      <c r="BP6" s="444"/>
      <c r="BQ6" s="444"/>
      <c r="BR6" s="444"/>
      <c r="BS6" s="444"/>
      <c r="BT6" s="444"/>
      <c r="BU6" s="445"/>
      <c r="BV6" s="443">
        <v>667779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87.8</v>
      </c>
      <c r="CU6" s="481"/>
      <c r="CV6" s="481"/>
      <c r="CW6" s="481"/>
      <c r="CX6" s="481"/>
      <c r="CY6" s="481"/>
      <c r="CZ6" s="481"/>
      <c r="DA6" s="482"/>
      <c r="DB6" s="480">
        <v>87.8</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1027845</v>
      </c>
      <c r="BO7" s="444"/>
      <c r="BP7" s="444"/>
      <c r="BQ7" s="444"/>
      <c r="BR7" s="444"/>
      <c r="BS7" s="444"/>
      <c r="BT7" s="444"/>
      <c r="BU7" s="445"/>
      <c r="BV7" s="443">
        <v>321481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6256477</v>
      </c>
      <c r="CU7" s="444"/>
      <c r="CV7" s="444"/>
      <c r="CW7" s="444"/>
      <c r="CX7" s="444"/>
      <c r="CY7" s="444"/>
      <c r="CZ7" s="444"/>
      <c r="DA7" s="445"/>
      <c r="DB7" s="443">
        <v>6275579</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470119</v>
      </c>
      <c r="BO8" s="444"/>
      <c r="BP8" s="444"/>
      <c r="BQ8" s="444"/>
      <c r="BR8" s="444"/>
      <c r="BS8" s="444"/>
      <c r="BT8" s="444"/>
      <c r="BU8" s="445"/>
      <c r="BV8" s="443">
        <v>346298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0.23</v>
      </c>
      <c r="CU8" s="484"/>
      <c r="CV8" s="484"/>
      <c r="CW8" s="484"/>
      <c r="CX8" s="484"/>
      <c r="CY8" s="484"/>
      <c r="CZ8" s="484"/>
      <c r="DA8" s="485"/>
      <c r="DB8" s="483">
        <v>0.23</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11858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123821</v>
      </c>
      <c r="BO9" s="444"/>
      <c r="BP9" s="444"/>
      <c r="BQ9" s="444"/>
      <c r="BR9" s="444"/>
      <c r="BS9" s="444"/>
      <c r="BT9" s="444"/>
      <c r="BU9" s="445"/>
      <c r="BV9" s="443">
        <v>116082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14.3</v>
      </c>
      <c r="CU9" s="441"/>
      <c r="CV9" s="441"/>
      <c r="CW9" s="441"/>
      <c r="CX9" s="441"/>
      <c r="CY9" s="441"/>
      <c r="CZ9" s="441"/>
      <c r="DA9" s="442"/>
      <c r="DB9" s="440">
        <v>16.2</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12913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180364</v>
      </c>
      <c r="BO10" s="444"/>
      <c r="BP10" s="444"/>
      <c r="BQ10" s="444"/>
      <c r="BR10" s="444"/>
      <c r="BS10" s="444"/>
      <c r="BT10" s="444"/>
      <c r="BU10" s="445"/>
      <c r="BV10" s="443">
        <v>178104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11591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196286</v>
      </c>
      <c r="BO12" s="444"/>
      <c r="BP12" s="444"/>
      <c r="BQ12" s="444"/>
      <c r="BR12" s="444"/>
      <c r="BS12" s="444"/>
      <c r="BT12" s="444"/>
      <c r="BU12" s="445"/>
      <c r="BV12" s="443">
        <v>209736</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11464</v>
      </c>
      <c r="S13" s="528"/>
      <c r="T13" s="528"/>
      <c r="U13" s="528"/>
      <c r="V13" s="529"/>
      <c r="W13" s="459" t="s">
        <v>131</v>
      </c>
      <c r="X13" s="460"/>
      <c r="Y13" s="460"/>
      <c r="Z13" s="460"/>
      <c r="AA13" s="460"/>
      <c r="AB13" s="450"/>
      <c r="AC13" s="494">
        <v>715</v>
      </c>
      <c r="AD13" s="495"/>
      <c r="AE13" s="495"/>
      <c r="AF13" s="495"/>
      <c r="AG13" s="537"/>
      <c r="AH13" s="494">
        <v>771</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107899</v>
      </c>
      <c r="BO13" s="444"/>
      <c r="BP13" s="444"/>
      <c r="BQ13" s="444"/>
      <c r="BR13" s="444"/>
      <c r="BS13" s="444"/>
      <c r="BT13" s="444"/>
      <c r="BU13" s="445"/>
      <c r="BV13" s="443">
        <v>84450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v>
      </c>
      <c r="CU13" s="441"/>
      <c r="CV13" s="441"/>
      <c r="CW13" s="441"/>
      <c r="CX13" s="441"/>
      <c r="CY13" s="441"/>
      <c r="CZ13" s="441"/>
      <c r="DA13" s="442"/>
      <c r="DB13" s="440">
        <v>10.199999999999999</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11724</v>
      </c>
      <c r="S14" s="528"/>
      <c r="T14" s="528"/>
      <c r="U14" s="528"/>
      <c r="V14" s="529"/>
      <c r="W14" s="433"/>
      <c r="X14" s="434"/>
      <c r="Y14" s="434"/>
      <c r="Z14" s="434"/>
      <c r="AA14" s="434"/>
      <c r="AB14" s="423"/>
      <c r="AC14" s="530">
        <v>11.7</v>
      </c>
      <c r="AD14" s="531"/>
      <c r="AE14" s="531"/>
      <c r="AF14" s="531"/>
      <c r="AG14" s="532"/>
      <c r="AH14" s="530">
        <v>11.9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11609</v>
      </c>
      <c r="S15" s="528"/>
      <c r="T15" s="528"/>
      <c r="U15" s="528"/>
      <c r="V15" s="529"/>
      <c r="W15" s="459" t="s">
        <v>137</v>
      </c>
      <c r="X15" s="460"/>
      <c r="Y15" s="460"/>
      <c r="Z15" s="460"/>
      <c r="AA15" s="460"/>
      <c r="AB15" s="450"/>
      <c r="AC15" s="494">
        <v>965</v>
      </c>
      <c r="AD15" s="495"/>
      <c r="AE15" s="495"/>
      <c r="AF15" s="495"/>
      <c r="AG15" s="537"/>
      <c r="AH15" s="494">
        <v>995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1377064</v>
      </c>
      <c r="BO15" s="407"/>
      <c r="BP15" s="407"/>
      <c r="BQ15" s="407"/>
      <c r="BR15" s="407"/>
      <c r="BS15" s="407"/>
      <c r="BT15" s="407"/>
      <c r="BU15" s="408"/>
      <c r="BV15" s="406">
        <v>1365753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15.8</v>
      </c>
      <c r="AD16" s="531"/>
      <c r="AE16" s="531"/>
      <c r="AF16" s="531"/>
      <c r="AG16" s="532"/>
      <c r="AH16" s="530">
        <v>15.4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5888587</v>
      </c>
      <c r="BO16" s="444"/>
      <c r="BP16" s="444"/>
      <c r="BQ16" s="444"/>
      <c r="BR16" s="444"/>
      <c r="BS16" s="444"/>
      <c r="BT16" s="444"/>
      <c r="BU16" s="445"/>
      <c r="BV16" s="443">
        <v>5877323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4439</v>
      </c>
      <c r="AD17" s="495"/>
      <c r="AE17" s="495"/>
      <c r="AF17" s="495"/>
      <c r="AG17" s="537"/>
      <c r="AH17" s="494">
        <v>4712</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1718296</v>
      </c>
      <c r="BO17" s="444"/>
      <c r="BP17" s="444"/>
      <c r="BQ17" s="444"/>
      <c r="BR17" s="444"/>
      <c r="BS17" s="444"/>
      <c r="BT17" s="444"/>
      <c r="BU17" s="445"/>
      <c r="BV17" s="443">
        <v>1705063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540.45000000000005</v>
      </c>
      <c r="M18" s="567"/>
      <c r="N18" s="567"/>
      <c r="O18" s="567"/>
      <c r="P18" s="567"/>
      <c r="Q18" s="567"/>
      <c r="R18" s="568"/>
      <c r="S18" s="568"/>
      <c r="T18" s="568"/>
      <c r="U18" s="568"/>
      <c r="V18" s="569"/>
      <c r="W18" s="461"/>
      <c r="X18" s="462"/>
      <c r="Y18" s="462"/>
      <c r="Z18" s="462"/>
      <c r="AA18" s="462"/>
      <c r="AB18" s="453"/>
      <c r="AC18" s="570">
        <v>72.5</v>
      </c>
      <c r="AD18" s="571"/>
      <c r="AE18" s="571"/>
      <c r="AF18" s="571"/>
      <c r="AG18" s="572"/>
      <c r="AH18" s="570">
        <v>72.7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5574223</v>
      </c>
      <c r="BO18" s="444"/>
      <c r="BP18" s="444"/>
      <c r="BQ18" s="444"/>
      <c r="BR18" s="444"/>
      <c r="BS18" s="444"/>
      <c r="BT18" s="444"/>
      <c r="BU18" s="445"/>
      <c r="BV18" s="443">
        <v>5559689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22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8758703</v>
      </c>
      <c r="BO19" s="444"/>
      <c r="BP19" s="444"/>
      <c r="BQ19" s="444"/>
      <c r="BR19" s="444"/>
      <c r="BS19" s="444"/>
      <c r="BT19" s="444"/>
      <c r="BU19" s="445"/>
      <c r="BV19" s="443">
        <v>7898834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5847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11410131</v>
      </c>
      <c r="BO22" s="407"/>
      <c r="BP22" s="407"/>
      <c r="BQ22" s="407"/>
      <c r="BR22" s="407"/>
      <c r="BS22" s="407"/>
      <c r="BT22" s="407"/>
      <c r="BU22" s="408"/>
      <c r="BV22" s="406">
        <v>11496325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9510157</v>
      </c>
      <c r="BO23" s="444"/>
      <c r="BP23" s="444"/>
      <c r="BQ23" s="444"/>
      <c r="BR23" s="444"/>
      <c r="BS23" s="444"/>
      <c r="BT23" s="444"/>
      <c r="BU23" s="445"/>
      <c r="BV23" s="443">
        <v>9291426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7610</v>
      </c>
      <c r="R24" s="495"/>
      <c r="S24" s="495"/>
      <c r="T24" s="495"/>
      <c r="U24" s="495"/>
      <c r="V24" s="537"/>
      <c r="W24" s="589"/>
      <c r="X24" s="590"/>
      <c r="Y24" s="591"/>
      <c r="Z24" s="493" t="s">
        <v>162</v>
      </c>
      <c r="AA24" s="473"/>
      <c r="AB24" s="473"/>
      <c r="AC24" s="473"/>
      <c r="AD24" s="473"/>
      <c r="AE24" s="473"/>
      <c r="AF24" s="473"/>
      <c r="AG24" s="474"/>
      <c r="AH24" s="494">
        <v>148</v>
      </c>
      <c r="AI24" s="495"/>
      <c r="AJ24" s="495"/>
      <c r="AK24" s="495"/>
      <c r="AL24" s="537"/>
      <c r="AM24" s="494">
        <v>440892</v>
      </c>
      <c r="AN24" s="495"/>
      <c r="AO24" s="495"/>
      <c r="AP24" s="495"/>
      <c r="AQ24" s="495"/>
      <c r="AR24" s="537"/>
      <c r="AS24" s="494">
        <v>2979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8448971</v>
      </c>
      <c r="BO24" s="444"/>
      <c r="BP24" s="444"/>
      <c r="BQ24" s="444"/>
      <c r="BR24" s="444"/>
      <c r="BS24" s="444"/>
      <c r="BT24" s="444"/>
      <c r="BU24" s="445"/>
      <c r="BV24" s="443">
        <v>8205563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6000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3303665</v>
      </c>
      <c r="BO25" s="407"/>
      <c r="BP25" s="407"/>
      <c r="BQ25" s="407"/>
      <c r="BR25" s="407"/>
      <c r="BS25" s="407"/>
      <c r="BT25" s="407"/>
      <c r="BU25" s="408"/>
      <c r="BV25" s="406">
        <v>3663545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5670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3040</v>
      </c>
      <c r="R27" s="495"/>
      <c r="S27" s="495"/>
      <c r="T27" s="495"/>
      <c r="U27" s="495"/>
      <c r="V27" s="537"/>
      <c r="W27" s="589"/>
      <c r="X27" s="590"/>
      <c r="Y27" s="591"/>
      <c r="Z27" s="493" t="s">
        <v>171</v>
      </c>
      <c r="AA27" s="473"/>
      <c r="AB27" s="473"/>
      <c r="AC27" s="473"/>
      <c r="AD27" s="473"/>
      <c r="AE27" s="473"/>
      <c r="AF27" s="473"/>
      <c r="AG27" s="474"/>
      <c r="AH27" s="494">
        <v>5</v>
      </c>
      <c r="AI27" s="495"/>
      <c r="AJ27" s="495"/>
      <c r="AK27" s="495"/>
      <c r="AL27" s="537"/>
      <c r="AM27" s="494">
        <v>20350</v>
      </c>
      <c r="AN27" s="495"/>
      <c r="AO27" s="495"/>
      <c r="AP27" s="495"/>
      <c r="AQ27" s="495"/>
      <c r="AR27" s="537"/>
      <c r="AS27" s="494">
        <v>4070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136212</v>
      </c>
      <c r="BO27" s="563"/>
      <c r="BP27" s="563"/>
      <c r="BQ27" s="563"/>
      <c r="BR27" s="563"/>
      <c r="BS27" s="563"/>
      <c r="BT27" s="563"/>
      <c r="BU27" s="564"/>
      <c r="BV27" s="562">
        <v>136212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2510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2287446</v>
      </c>
      <c r="BO28" s="407"/>
      <c r="BP28" s="407"/>
      <c r="BQ28" s="407"/>
      <c r="BR28" s="407"/>
      <c r="BS28" s="407"/>
      <c r="BT28" s="407"/>
      <c r="BU28" s="408"/>
      <c r="BV28" s="406">
        <v>2303368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14</v>
      </c>
      <c r="M29" s="495"/>
      <c r="N29" s="495"/>
      <c r="O29" s="495"/>
      <c r="P29" s="537"/>
      <c r="Q29" s="494">
        <v>2280</v>
      </c>
      <c r="R29" s="495"/>
      <c r="S29" s="495"/>
      <c r="T29" s="495"/>
      <c r="U29" s="495"/>
      <c r="V29" s="537"/>
      <c r="W29" s="592"/>
      <c r="X29" s="593"/>
      <c r="Y29" s="594"/>
      <c r="Z29" s="493" t="s">
        <v>177</v>
      </c>
      <c r="AA29" s="473"/>
      <c r="AB29" s="473"/>
      <c r="AC29" s="473"/>
      <c r="AD29" s="473"/>
      <c r="AE29" s="473"/>
      <c r="AF29" s="473"/>
      <c r="AG29" s="474"/>
      <c r="AH29" s="494">
        <v>153</v>
      </c>
      <c r="AI29" s="495"/>
      <c r="AJ29" s="495"/>
      <c r="AK29" s="495"/>
      <c r="AL29" s="537"/>
      <c r="AM29" s="494">
        <v>461242</v>
      </c>
      <c r="AN29" s="495"/>
      <c r="AO29" s="495"/>
      <c r="AP29" s="495"/>
      <c r="AQ29" s="495"/>
      <c r="AR29" s="537"/>
      <c r="AS29" s="494">
        <v>3015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400727</v>
      </c>
      <c r="BO29" s="444"/>
      <c r="BP29" s="444"/>
      <c r="BQ29" s="444"/>
      <c r="BR29" s="444"/>
      <c r="BS29" s="444"/>
      <c r="BT29" s="444"/>
      <c r="BU29" s="445"/>
      <c r="BV29" s="443">
        <v>374725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2901189</v>
      </c>
      <c r="BO30" s="563"/>
      <c r="BP30" s="563"/>
      <c r="BQ30" s="563"/>
      <c r="BR30" s="563"/>
      <c r="BS30" s="563"/>
      <c r="BT30" s="563"/>
      <c r="BU30" s="564"/>
      <c r="BV30" s="562">
        <v>2835814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屋久島町国民健康保険事業特別会計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屋久島町上水道事業特別会計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IF('各会計、関係団体の財政状況及び健全化判断比率'!B34="","",'各会計、関係団体の財政状況及び健全化判断比率'!B34)</f>
        <v>屋久島町簡易水道事業特別会計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鹿児島県市町村総合事務組合 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屋久島町診療所事業特別会計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屋久島町介護保険事業特別会計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屋久島町農業集落排水事業特別会計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熊毛地区消防組合 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屋久島町後期高齢者医療事業特別会計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屋久島町船舶事業特別会計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鹿児島県後期高齢者医療広域連合 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鹿児島県後期高齢者医療広域連合 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u6YAjSuqi0584nfyXK/CgG50xFeJZvc3P7Nc/4ogWQnr1vorS/fu3NAcB2BMC10JcRxuyF+dfs3z3UKcALGxKA==" saltValue="yedqc+kgVmOQoLy5K4nq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7" t="s">
        <v>535</v>
      </c>
      <c r="D34" s="1187"/>
      <c r="E34" s="1188"/>
      <c r="F34" s="32">
        <v>5.86</v>
      </c>
      <c r="G34" s="33">
        <v>5.26</v>
      </c>
      <c r="H34" s="33">
        <v>3.59</v>
      </c>
      <c r="I34" s="33">
        <v>5.51</v>
      </c>
      <c r="J34" s="34">
        <v>7.51</v>
      </c>
      <c r="K34" s="22"/>
      <c r="L34" s="22"/>
      <c r="M34" s="22"/>
      <c r="N34" s="22"/>
      <c r="O34" s="22"/>
      <c r="P34" s="22"/>
    </row>
    <row r="35" spans="1:16" ht="39" customHeight="1">
      <c r="A35" s="22"/>
      <c r="B35" s="35"/>
      <c r="C35" s="1181" t="s">
        <v>536</v>
      </c>
      <c r="D35" s="1182"/>
      <c r="E35" s="1183"/>
      <c r="F35" s="36">
        <v>0.65</v>
      </c>
      <c r="G35" s="37">
        <v>0.95</v>
      </c>
      <c r="H35" s="37">
        <v>0.84</v>
      </c>
      <c r="I35" s="37">
        <v>1.27</v>
      </c>
      <c r="J35" s="38">
        <v>1.72</v>
      </c>
      <c r="K35" s="22"/>
      <c r="L35" s="22"/>
      <c r="M35" s="22"/>
      <c r="N35" s="22"/>
      <c r="O35" s="22"/>
      <c r="P35" s="22"/>
    </row>
    <row r="36" spans="1:16" ht="39" customHeight="1">
      <c r="A36" s="22"/>
      <c r="B36" s="35"/>
      <c r="C36" s="1181" t="s">
        <v>537</v>
      </c>
      <c r="D36" s="1182"/>
      <c r="E36" s="1183"/>
      <c r="F36" s="36">
        <v>0.37</v>
      </c>
      <c r="G36" s="37">
        <v>0.38</v>
      </c>
      <c r="H36" s="37">
        <v>0.4</v>
      </c>
      <c r="I36" s="37">
        <v>0.39</v>
      </c>
      <c r="J36" s="38">
        <v>0.63</v>
      </c>
      <c r="K36" s="22"/>
      <c r="L36" s="22"/>
      <c r="M36" s="22"/>
      <c r="N36" s="22"/>
      <c r="O36" s="22"/>
      <c r="P36" s="22"/>
    </row>
    <row r="37" spans="1:16" ht="39" customHeight="1">
      <c r="A37" s="22"/>
      <c r="B37" s="35"/>
      <c r="C37" s="1181" t="s">
        <v>538</v>
      </c>
      <c r="D37" s="1182"/>
      <c r="E37" s="1183"/>
      <c r="F37" s="36" t="s">
        <v>489</v>
      </c>
      <c r="G37" s="37">
        <v>0</v>
      </c>
      <c r="H37" s="37">
        <v>0.06</v>
      </c>
      <c r="I37" s="37">
        <v>0.28000000000000003</v>
      </c>
      <c r="J37" s="38">
        <v>0.53</v>
      </c>
      <c r="K37" s="22"/>
      <c r="L37" s="22"/>
      <c r="M37" s="22"/>
      <c r="N37" s="22"/>
      <c r="O37" s="22"/>
      <c r="P37" s="22"/>
    </row>
    <row r="38" spans="1:16" ht="39" customHeight="1">
      <c r="A38" s="22"/>
      <c r="B38" s="35"/>
      <c r="C38" s="1181" t="s">
        <v>539</v>
      </c>
      <c r="D38" s="1182"/>
      <c r="E38" s="1183"/>
      <c r="F38" s="36">
        <v>0.24</v>
      </c>
      <c r="G38" s="37">
        <v>1.33</v>
      </c>
      <c r="H38" s="37">
        <v>0.2</v>
      </c>
      <c r="I38" s="37">
        <v>0</v>
      </c>
      <c r="J38" s="38">
        <v>7.0000000000000007E-2</v>
      </c>
      <c r="K38" s="22"/>
      <c r="L38" s="22"/>
      <c r="M38" s="22"/>
      <c r="N38" s="22"/>
      <c r="O38" s="22"/>
      <c r="P38" s="22"/>
    </row>
    <row r="39" spans="1:16" ht="39" customHeight="1">
      <c r="A39" s="22"/>
      <c r="B39" s="35"/>
      <c r="C39" s="1181" t="s">
        <v>540</v>
      </c>
      <c r="D39" s="1182"/>
      <c r="E39" s="1183"/>
      <c r="F39" s="36">
        <v>0</v>
      </c>
      <c r="G39" s="37" t="s">
        <v>533</v>
      </c>
      <c r="H39" s="37">
        <v>0.04</v>
      </c>
      <c r="I39" s="37">
        <v>0.05</v>
      </c>
      <c r="J39" s="38">
        <v>0.06</v>
      </c>
      <c r="K39" s="22"/>
      <c r="L39" s="22"/>
      <c r="M39" s="22"/>
      <c r="N39" s="22"/>
      <c r="O39" s="22"/>
      <c r="P39" s="22"/>
    </row>
    <row r="40" spans="1:16" ht="39" customHeight="1">
      <c r="A40" s="22"/>
      <c r="B40" s="35"/>
      <c r="C40" s="1181" t="s">
        <v>541</v>
      </c>
      <c r="D40" s="1182"/>
      <c r="E40" s="1183"/>
      <c r="F40" s="36">
        <v>0</v>
      </c>
      <c r="G40" s="37">
        <v>0</v>
      </c>
      <c r="H40" s="37">
        <v>0</v>
      </c>
      <c r="I40" s="37">
        <v>0</v>
      </c>
      <c r="J40" s="38">
        <v>0</v>
      </c>
      <c r="K40" s="22"/>
      <c r="L40" s="22"/>
      <c r="M40" s="22"/>
      <c r="N40" s="22"/>
      <c r="O40" s="22"/>
      <c r="P40" s="22"/>
    </row>
    <row r="41" spans="1:16" ht="39" customHeight="1">
      <c r="A41" s="22"/>
      <c r="B41" s="35"/>
      <c r="C41" s="1181" t="s">
        <v>542</v>
      </c>
      <c r="D41" s="1182"/>
      <c r="E41" s="1183"/>
      <c r="F41" s="36">
        <v>0</v>
      </c>
      <c r="G41" s="37">
        <v>0</v>
      </c>
      <c r="H41" s="37">
        <v>0</v>
      </c>
      <c r="I41" s="37">
        <v>0</v>
      </c>
      <c r="J41" s="38">
        <v>0</v>
      </c>
      <c r="K41" s="22"/>
      <c r="L41" s="22"/>
      <c r="M41" s="22"/>
      <c r="N41" s="22"/>
      <c r="O41" s="22"/>
      <c r="P41" s="22"/>
    </row>
    <row r="42" spans="1:16" ht="39" customHeight="1">
      <c r="A42" s="22"/>
      <c r="B42" s="39"/>
      <c r="C42" s="1181" t="s">
        <v>543</v>
      </c>
      <c r="D42" s="1182"/>
      <c r="E42" s="1183"/>
      <c r="F42" s="36" t="s">
        <v>544</v>
      </c>
      <c r="G42" s="37" t="s">
        <v>489</v>
      </c>
      <c r="H42" s="37" t="s">
        <v>489</v>
      </c>
      <c r="I42" s="37" t="s">
        <v>489</v>
      </c>
      <c r="J42" s="38" t="s">
        <v>489</v>
      </c>
      <c r="K42" s="22"/>
      <c r="L42" s="22"/>
      <c r="M42" s="22"/>
      <c r="N42" s="22"/>
      <c r="O42" s="22"/>
      <c r="P42" s="22"/>
    </row>
    <row r="43" spans="1:16" ht="39" customHeight="1" thickBot="1">
      <c r="A43" s="22"/>
      <c r="B43" s="40"/>
      <c r="C43" s="1184" t="s">
        <v>545</v>
      </c>
      <c r="D43" s="1185"/>
      <c r="E43" s="1186"/>
      <c r="F43" s="41" t="s">
        <v>489</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row r="46" spans="1:16" ht="13.5" hidden="1" customHeight="1"/>
    <row r="47" spans="1:16" ht="13.5" hidden="1" customHeight="1"/>
    <row r="48" spans="1:16" ht="13.5" hidden="1" customHeight="1"/>
    <row r="49" ht="13.5" hidden="1" customHeight="1"/>
    <row r="50" ht="13.5" hidden="1" customHeight="1"/>
  </sheetData>
  <sheetProtection algorithmName="SHA-512" hashValue="65CQKW0/rJHbqH2W0F/qD+ZKOXHG4aLiFou8BIUrbvXAX9ti7Vnh4aP7WRkWxT9iMHcr1z443x4VuG8Ov05CFQ==" saltValue="lX74H/z3Z5SJJ8SFxgcT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6"/>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89" t="s">
        <v>9</v>
      </c>
      <c r="C45" s="1190"/>
      <c r="D45" s="58"/>
      <c r="E45" s="1195" t="s">
        <v>10</v>
      </c>
      <c r="F45" s="1195"/>
      <c r="G45" s="1195"/>
      <c r="H45" s="1195"/>
      <c r="I45" s="1195"/>
      <c r="J45" s="1196"/>
      <c r="K45" s="59">
        <v>1533</v>
      </c>
      <c r="L45" s="60">
        <v>1322</v>
      </c>
      <c r="M45" s="60">
        <v>1251</v>
      </c>
      <c r="N45" s="60">
        <v>1309</v>
      </c>
      <c r="O45" s="61">
        <v>1263</v>
      </c>
      <c r="P45" s="48"/>
      <c r="Q45" s="48"/>
      <c r="R45" s="48"/>
      <c r="S45" s="48"/>
      <c r="T45" s="48"/>
      <c r="U45" s="48"/>
    </row>
    <row r="46" spans="1:21" ht="30.75" customHeight="1">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c r="A48" s="48"/>
      <c r="B48" s="1191"/>
      <c r="C48" s="1192"/>
      <c r="D48" s="62"/>
      <c r="E48" s="1197" t="s">
        <v>13</v>
      </c>
      <c r="F48" s="1197"/>
      <c r="G48" s="1197"/>
      <c r="H48" s="1197"/>
      <c r="I48" s="1197"/>
      <c r="J48" s="1198"/>
      <c r="K48" s="63">
        <v>143</v>
      </c>
      <c r="L48" s="64">
        <v>188</v>
      </c>
      <c r="M48" s="64">
        <v>175</v>
      </c>
      <c r="N48" s="64">
        <v>199</v>
      </c>
      <c r="O48" s="65">
        <v>207</v>
      </c>
      <c r="P48" s="48"/>
      <c r="Q48" s="48"/>
      <c r="R48" s="48"/>
      <c r="S48" s="48"/>
      <c r="T48" s="48"/>
      <c r="U48" s="48"/>
    </row>
    <row r="49" spans="1:21" ht="30.75" customHeight="1">
      <c r="A49" s="48"/>
      <c r="B49" s="1191"/>
      <c r="C49" s="1192"/>
      <c r="D49" s="62"/>
      <c r="E49" s="1197" t="s">
        <v>14</v>
      </c>
      <c r="F49" s="1197"/>
      <c r="G49" s="1197"/>
      <c r="H49" s="1197"/>
      <c r="I49" s="1197"/>
      <c r="J49" s="1198"/>
      <c r="K49" s="63" t="s">
        <v>489</v>
      </c>
      <c r="L49" s="64" t="s">
        <v>489</v>
      </c>
      <c r="M49" s="64" t="s">
        <v>489</v>
      </c>
      <c r="N49" s="64" t="s">
        <v>489</v>
      </c>
      <c r="O49" s="65" t="s">
        <v>489</v>
      </c>
      <c r="P49" s="48"/>
      <c r="Q49" s="48"/>
      <c r="R49" s="48"/>
      <c r="S49" s="48"/>
      <c r="T49" s="48"/>
      <c r="U49" s="48"/>
    </row>
    <row r="50" spans="1:21" ht="30.75" customHeight="1">
      <c r="A50" s="48"/>
      <c r="B50" s="1191"/>
      <c r="C50" s="1192"/>
      <c r="D50" s="62"/>
      <c r="E50" s="1197" t="s">
        <v>15</v>
      </c>
      <c r="F50" s="1197"/>
      <c r="G50" s="1197"/>
      <c r="H50" s="1197"/>
      <c r="I50" s="1197"/>
      <c r="J50" s="1198"/>
      <c r="K50" s="63">
        <v>79</v>
      </c>
      <c r="L50" s="64">
        <v>36</v>
      </c>
      <c r="M50" s="64">
        <v>30</v>
      </c>
      <c r="N50" s="64">
        <v>25</v>
      </c>
      <c r="O50" s="65">
        <v>20</v>
      </c>
      <c r="P50" s="48"/>
      <c r="Q50" s="48"/>
      <c r="R50" s="48"/>
      <c r="S50" s="48"/>
      <c r="T50" s="48"/>
      <c r="U50" s="48"/>
    </row>
    <row r="51" spans="1:21" ht="30.75" customHeight="1">
      <c r="A51" s="48"/>
      <c r="B51" s="1193"/>
      <c r="C51" s="1194"/>
      <c r="D51" s="66"/>
      <c r="E51" s="1197" t="s">
        <v>16</v>
      </c>
      <c r="F51" s="1197"/>
      <c r="G51" s="1197"/>
      <c r="H51" s="1197"/>
      <c r="I51" s="1197"/>
      <c r="J51" s="1198"/>
      <c r="K51" s="63">
        <v>0</v>
      </c>
      <c r="L51" s="64" t="s">
        <v>489</v>
      </c>
      <c r="M51" s="64">
        <v>0</v>
      </c>
      <c r="N51" s="64" t="s">
        <v>489</v>
      </c>
      <c r="O51" s="65" t="s">
        <v>489</v>
      </c>
      <c r="P51" s="48"/>
      <c r="Q51" s="48"/>
      <c r="R51" s="48"/>
      <c r="S51" s="48"/>
      <c r="T51" s="48"/>
      <c r="U51" s="48"/>
    </row>
    <row r="52" spans="1:21" ht="30.75" customHeight="1">
      <c r="A52" s="48"/>
      <c r="B52" s="1199" t="s">
        <v>17</v>
      </c>
      <c r="C52" s="1200"/>
      <c r="D52" s="66"/>
      <c r="E52" s="1197" t="s">
        <v>18</v>
      </c>
      <c r="F52" s="1197"/>
      <c r="G52" s="1197"/>
      <c r="H52" s="1197"/>
      <c r="I52" s="1197"/>
      <c r="J52" s="1198"/>
      <c r="K52" s="63">
        <v>1016</v>
      </c>
      <c r="L52" s="64">
        <v>979</v>
      </c>
      <c r="M52" s="64">
        <v>958</v>
      </c>
      <c r="N52" s="64">
        <v>973</v>
      </c>
      <c r="O52" s="65">
        <v>933</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739</v>
      </c>
      <c r="L53" s="69">
        <v>567</v>
      </c>
      <c r="M53" s="69">
        <v>498</v>
      </c>
      <c r="N53" s="69">
        <v>560</v>
      </c>
      <c r="O53" s="70">
        <v>557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c r="B58" s="1205" t="s">
        <v>24</v>
      </c>
      <c r="C58" s="1206"/>
      <c r="D58" s="1211" t="s">
        <v>25</v>
      </c>
      <c r="E58" s="1212"/>
      <c r="F58" s="1212"/>
      <c r="G58" s="1212"/>
      <c r="H58" s="1212"/>
      <c r="I58" s="1212"/>
      <c r="J58" s="1213"/>
      <c r="K58" s="83"/>
      <c r="L58" s="84"/>
      <c r="M58" s="84"/>
      <c r="N58" s="84"/>
      <c r="O58" s="85"/>
    </row>
    <row r="59" spans="1:21" ht="31.5" customHeight="1">
      <c r="B59" s="1207"/>
      <c r="C59" s="1208"/>
      <c r="D59" s="1214" t="s">
        <v>26</v>
      </c>
      <c r="E59" s="1215"/>
      <c r="F59" s="1215"/>
      <c r="G59" s="1215"/>
      <c r="H59" s="1215"/>
      <c r="I59" s="1215"/>
      <c r="J59" s="1216"/>
      <c r="K59" s="86"/>
      <c r="L59" s="87"/>
      <c r="M59" s="87"/>
      <c r="N59" s="87"/>
      <c r="O59" s="88"/>
    </row>
    <row r="60" spans="1:21" ht="31.5" customHeight="1" thickBot="1">
      <c r="B60" s="1209"/>
      <c r="C60" s="1210"/>
      <c r="D60" s="1217" t="s">
        <v>27</v>
      </c>
      <c r="E60" s="1218"/>
      <c r="F60" s="1218"/>
      <c r="G60" s="1218"/>
      <c r="H60" s="1218"/>
      <c r="I60" s="1218"/>
      <c r="J60" s="1219"/>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row r="65" ht="12.65" hidden="1" customHeight="1"/>
    <row r="66" ht="12.65" hidden="1" customHeight="1"/>
    <row r="67" ht="12.65" hidden="1" customHeight="1"/>
    <row r="68" ht="12.65" hidden="1" customHeight="1"/>
    <row r="69" ht="12.65" hidden="1" customHeight="1"/>
    <row r="70" ht="12.65" hidden="1" customHeight="1"/>
    <row r="71" ht="12.65" hidden="1" customHeight="1"/>
    <row r="72" ht="12.65" hidden="1" customHeight="1"/>
    <row r="73" ht="12.65" hidden="1" customHeight="1"/>
    <row r="74" ht="12.65" hidden="1" customHeight="1"/>
    <row r="75" ht="12.65" hidden="1" customHeight="1"/>
    <row r="76" ht="12.65" hidden="1" customHeight="1"/>
  </sheetData>
  <sheetProtection algorithmName="SHA-512" hashValue="MPPVTcVjMAlkIVNRBwvgK/NykGUbrJK69F2BshmqToeN/EhiBnitvbPR43fB+vsymDAOTsieMMACpv4O+wIwIw==" saltValue="MCuZJ1ND18qciskMfH6o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220" t="s">
        <v>30</v>
      </c>
      <c r="C41" s="1221"/>
      <c r="D41" s="105"/>
      <c r="E41" s="1226" t="s">
        <v>31</v>
      </c>
      <c r="F41" s="1226"/>
      <c r="G41" s="1226"/>
      <c r="H41" s="1227"/>
      <c r="I41" s="355">
        <v>12118</v>
      </c>
      <c r="J41" s="356">
        <v>11761</v>
      </c>
      <c r="K41" s="356">
        <v>11788</v>
      </c>
      <c r="L41" s="356">
        <v>11496</v>
      </c>
      <c r="M41" s="357">
        <v>11410</v>
      </c>
    </row>
    <row r="42" spans="2:13" ht="27.75" customHeight="1">
      <c r="B42" s="1222"/>
      <c r="C42" s="1223"/>
      <c r="D42" s="106"/>
      <c r="E42" s="1228" t="s">
        <v>32</v>
      </c>
      <c r="F42" s="1228"/>
      <c r="G42" s="1228"/>
      <c r="H42" s="1229"/>
      <c r="I42" s="358">
        <v>147</v>
      </c>
      <c r="J42" s="359">
        <v>111</v>
      </c>
      <c r="K42" s="359">
        <v>81</v>
      </c>
      <c r="L42" s="359">
        <v>57</v>
      </c>
      <c r="M42" s="360">
        <v>36</v>
      </c>
    </row>
    <row r="43" spans="2:13" ht="27.75" customHeight="1">
      <c r="B43" s="1222"/>
      <c r="C43" s="1223"/>
      <c r="D43" s="106"/>
      <c r="E43" s="1228" t="s">
        <v>33</v>
      </c>
      <c r="F43" s="1228"/>
      <c r="G43" s="1228"/>
      <c r="H43" s="1229"/>
      <c r="I43" s="358">
        <v>1558</v>
      </c>
      <c r="J43" s="359">
        <v>1637</v>
      </c>
      <c r="K43" s="359">
        <v>1570</v>
      </c>
      <c r="L43" s="359">
        <v>1584</v>
      </c>
      <c r="M43" s="360">
        <v>1495</v>
      </c>
    </row>
    <row r="44" spans="2:13" ht="27.75" customHeight="1">
      <c r="B44" s="1222"/>
      <c r="C44" s="1223"/>
      <c r="D44" s="106"/>
      <c r="E44" s="1228" t="s">
        <v>34</v>
      </c>
      <c r="F44" s="1228"/>
      <c r="G44" s="1228"/>
      <c r="H44" s="1229"/>
      <c r="I44" s="358" t="s">
        <v>489</v>
      </c>
      <c r="J44" s="359" t="s">
        <v>489</v>
      </c>
      <c r="K44" s="359" t="s">
        <v>489</v>
      </c>
      <c r="L44" s="359" t="s">
        <v>489</v>
      </c>
      <c r="M44" s="360" t="s">
        <v>489</v>
      </c>
    </row>
    <row r="45" spans="2:13" ht="27.75" customHeight="1">
      <c r="B45" s="1222"/>
      <c r="C45" s="1223"/>
      <c r="D45" s="106"/>
      <c r="E45" s="1228" t="s">
        <v>35</v>
      </c>
      <c r="F45" s="1228"/>
      <c r="G45" s="1228"/>
      <c r="H45" s="1229"/>
      <c r="I45" s="358">
        <v>544</v>
      </c>
      <c r="J45" s="359">
        <v>534</v>
      </c>
      <c r="K45" s="359">
        <v>522</v>
      </c>
      <c r="L45" s="359">
        <v>462</v>
      </c>
      <c r="M45" s="360">
        <v>480</v>
      </c>
    </row>
    <row r="46" spans="2:13" ht="27.75" customHeight="1">
      <c r="B46" s="1222"/>
      <c r="C46" s="1223"/>
      <c r="D46" s="107"/>
      <c r="E46" s="1228" t="s">
        <v>36</v>
      </c>
      <c r="F46" s="1228"/>
      <c r="G46" s="1228"/>
      <c r="H46" s="1229"/>
      <c r="I46" s="358">
        <v>1</v>
      </c>
      <c r="J46" s="359">
        <v>1</v>
      </c>
      <c r="K46" s="359">
        <v>0</v>
      </c>
      <c r="L46" s="359" t="s">
        <v>489</v>
      </c>
      <c r="M46" s="360" t="s">
        <v>489</v>
      </c>
    </row>
    <row r="47" spans="2:13" ht="27.75" customHeight="1">
      <c r="B47" s="1222"/>
      <c r="C47" s="1223"/>
      <c r="D47" s="108"/>
      <c r="E47" s="1230" t="s">
        <v>37</v>
      </c>
      <c r="F47" s="1231"/>
      <c r="G47" s="1231"/>
      <c r="H47" s="1232"/>
      <c r="I47" s="358" t="s">
        <v>489</v>
      </c>
      <c r="J47" s="359" t="s">
        <v>489</v>
      </c>
      <c r="K47" s="359" t="s">
        <v>489</v>
      </c>
      <c r="L47" s="359" t="s">
        <v>489</v>
      </c>
      <c r="M47" s="360" t="s">
        <v>489</v>
      </c>
    </row>
    <row r="48" spans="2:13" ht="27.75" customHeight="1">
      <c r="B48" s="1222"/>
      <c r="C48" s="1223"/>
      <c r="D48" s="106"/>
      <c r="E48" s="1228" t="s">
        <v>38</v>
      </c>
      <c r="F48" s="1228"/>
      <c r="G48" s="1228"/>
      <c r="H48" s="1229"/>
      <c r="I48" s="358" t="s">
        <v>489</v>
      </c>
      <c r="J48" s="359" t="s">
        <v>489</v>
      </c>
      <c r="K48" s="359" t="s">
        <v>489</v>
      </c>
      <c r="L48" s="359" t="s">
        <v>489</v>
      </c>
      <c r="M48" s="360" t="s">
        <v>489</v>
      </c>
    </row>
    <row r="49" spans="2:13" ht="27.75" customHeight="1">
      <c r="B49" s="1224"/>
      <c r="C49" s="1225"/>
      <c r="D49" s="106"/>
      <c r="E49" s="1228" t="s">
        <v>39</v>
      </c>
      <c r="F49" s="1228"/>
      <c r="G49" s="1228"/>
      <c r="H49" s="1229"/>
      <c r="I49" s="358" t="s">
        <v>489</v>
      </c>
      <c r="J49" s="359" t="s">
        <v>489</v>
      </c>
      <c r="K49" s="359" t="s">
        <v>489</v>
      </c>
      <c r="L49" s="359" t="s">
        <v>489</v>
      </c>
      <c r="M49" s="360" t="s">
        <v>489</v>
      </c>
    </row>
    <row r="50" spans="2:13" ht="27.75" customHeight="1">
      <c r="B50" s="1233" t="s">
        <v>40</v>
      </c>
      <c r="C50" s="1234"/>
      <c r="D50" s="109"/>
      <c r="E50" s="1228" t="s">
        <v>41</v>
      </c>
      <c r="F50" s="1228"/>
      <c r="G50" s="1228"/>
      <c r="H50" s="1229"/>
      <c r="I50" s="358">
        <v>4053</v>
      </c>
      <c r="J50" s="359">
        <v>4435</v>
      </c>
      <c r="K50" s="359">
        <v>5017</v>
      </c>
      <c r="L50" s="359">
        <v>5837</v>
      </c>
      <c r="M50" s="360">
        <v>5958</v>
      </c>
    </row>
    <row r="51" spans="2:13" ht="27.75" customHeight="1">
      <c r="B51" s="1222"/>
      <c r="C51" s="1223"/>
      <c r="D51" s="106"/>
      <c r="E51" s="1228" t="s">
        <v>42</v>
      </c>
      <c r="F51" s="1228"/>
      <c r="G51" s="1228"/>
      <c r="H51" s="1229"/>
      <c r="I51" s="358">
        <v>249</v>
      </c>
      <c r="J51" s="359">
        <v>181</v>
      </c>
      <c r="K51" s="359">
        <v>123</v>
      </c>
      <c r="L51" s="359">
        <v>76</v>
      </c>
      <c r="M51" s="360">
        <v>38</v>
      </c>
    </row>
    <row r="52" spans="2:13" ht="27.75" customHeight="1">
      <c r="B52" s="1224"/>
      <c r="C52" s="1225"/>
      <c r="D52" s="106"/>
      <c r="E52" s="1228" t="s">
        <v>43</v>
      </c>
      <c r="F52" s="1228"/>
      <c r="G52" s="1228"/>
      <c r="H52" s="1229"/>
      <c r="I52" s="358">
        <v>9109</v>
      </c>
      <c r="J52" s="359">
        <v>8990</v>
      </c>
      <c r="K52" s="359">
        <v>9129</v>
      </c>
      <c r="L52" s="359">
        <v>8784</v>
      </c>
      <c r="M52" s="360">
        <v>8738</v>
      </c>
    </row>
    <row r="53" spans="2:13" ht="27.75" customHeight="1" thickBot="1">
      <c r="B53" s="1235" t="s">
        <v>19</v>
      </c>
      <c r="C53" s="1236"/>
      <c r="D53" s="110"/>
      <c r="E53" s="1237" t="s">
        <v>44</v>
      </c>
      <c r="F53" s="1237"/>
      <c r="G53" s="1237"/>
      <c r="H53" s="1238"/>
      <c r="I53" s="361">
        <v>957</v>
      </c>
      <c r="J53" s="362">
        <v>438</v>
      </c>
      <c r="K53" s="362">
        <v>-306</v>
      </c>
      <c r="L53" s="362">
        <v>-1099</v>
      </c>
      <c r="M53" s="363">
        <v>-1313</v>
      </c>
    </row>
    <row r="54" spans="2:13" ht="27.75" customHeight="1">
      <c r="B54" s="111"/>
      <c r="C54" s="112"/>
      <c r="D54" s="112"/>
      <c r="E54" s="113"/>
      <c r="F54" s="113"/>
      <c r="G54" s="113"/>
      <c r="H54" s="113"/>
      <c r="I54" s="114"/>
      <c r="J54" s="114"/>
      <c r="K54" s="114"/>
      <c r="L54" s="114"/>
      <c r="M54" s="114"/>
    </row>
    <row r="55" spans="2:13" ht="13"/>
  </sheetData>
  <sheetProtection algorithmName="SHA-512" hashValue="sLJyzw7TUWfEKnWxOyLf6/WZHLRJQ2zFFwqlRBNlx2YxeKpM9vs2ioqt9h86K0X53zDNIIqWU1IToNnJeDR3Dw==" saltValue="NDU48xv9tjoKTd/wB/BW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47" t="s">
        <v>46</v>
      </c>
      <c r="D55" s="1247"/>
      <c r="E55" s="1248"/>
      <c r="F55" s="122">
        <v>2335</v>
      </c>
      <c r="G55" s="122">
        <v>2303</v>
      </c>
      <c r="H55" s="123">
        <v>2287</v>
      </c>
    </row>
    <row r="56" spans="2:8" ht="52.5" customHeight="1">
      <c r="B56" s="124"/>
      <c r="C56" s="1249" t="s">
        <v>47</v>
      </c>
      <c r="D56" s="1249"/>
      <c r="E56" s="1250"/>
      <c r="F56" s="125">
        <v>375</v>
      </c>
      <c r="G56" s="125">
        <v>375</v>
      </c>
      <c r="H56" s="126">
        <v>401</v>
      </c>
    </row>
    <row r="57" spans="2:8" ht="53.25" customHeight="1">
      <c r="B57" s="124"/>
      <c r="C57" s="1251" t="s">
        <v>48</v>
      </c>
      <c r="D57" s="1251"/>
      <c r="E57" s="1252"/>
      <c r="F57" s="127">
        <v>2207</v>
      </c>
      <c r="G57" s="127">
        <v>2836</v>
      </c>
      <c r="H57" s="128">
        <v>2901</v>
      </c>
    </row>
    <row r="58" spans="2:8" ht="45.75" customHeight="1">
      <c r="B58" s="129"/>
      <c r="C58" s="1239" t="s">
        <v>557</v>
      </c>
      <c r="D58" s="1240"/>
      <c r="E58" s="1241"/>
      <c r="F58" s="130">
        <v>1174</v>
      </c>
      <c r="G58" s="130">
        <v>1755</v>
      </c>
      <c r="H58" s="131">
        <v>1755</v>
      </c>
    </row>
    <row r="59" spans="2:8" ht="45.75" customHeight="1">
      <c r="B59" s="129"/>
      <c r="C59" s="1239" t="s">
        <v>558</v>
      </c>
      <c r="D59" s="1240"/>
      <c r="E59" s="1241"/>
      <c r="F59" s="130">
        <v>625</v>
      </c>
      <c r="G59" s="130">
        <v>649</v>
      </c>
      <c r="H59" s="131">
        <v>721</v>
      </c>
    </row>
    <row r="60" spans="2:8" ht="45.75" customHeight="1">
      <c r="B60" s="129"/>
      <c r="C60" s="1239" t="s">
        <v>559</v>
      </c>
      <c r="D60" s="1240"/>
      <c r="E60" s="1241"/>
      <c r="F60" s="130">
        <v>300</v>
      </c>
      <c r="G60" s="130">
        <v>300</v>
      </c>
      <c r="H60" s="131">
        <v>300</v>
      </c>
    </row>
    <row r="61" spans="2:8" ht="45.75" customHeight="1">
      <c r="B61" s="129"/>
      <c r="C61" s="1239" t="s">
        <v>560</v>
      </c>
      <c r="D61" s="1240"/>
      <c r="E61" s="1241"/>
      <c r="F61" s="130">
        <v>21</v>
      </c>
      <c r="G61" s="130">
        <v>46</v>
      </c>
      <c r="H61" s="131">
        <v>39</v>
      </c>
    </row>
    <row r="62" spans="2:8" ht="45.75" customHeight="1" thickBot="1">
      <c r="B62" s="132"/>
      <c r="C62" s="1242" t="s">
        <v>561</v>
      </c>
      <c r="D62" s="1243"/>
      <c r="E62" s="1244"/>
      <c r="F62" s="133">
        <v>32</v>
      </c>
      <c r="G62" s="133">
        <v>32</v>
      </c>
      <c r="H62" s="134">
        <v>32</v>
      </c>
    </row>
    <row r="63" spans="2:8" ht="52.5" customHeight="1" thickBot="1">
      <c r="B63" s="135"/>
      <c r="C63" s="1245" t="s">
        <v>49</v>
      </c>
      <c r="D63" s="1245"/>
      <c r="E63" s="1246"/>
      <c r="F63" s="136">
        <v>4917</v>
      </c>
      <c r="G63" s="136">
        <v>5514</v>
      </c>
      <c r="H63" s="137">
        <v>5589</v>
      </c>
    </row>
    <row r="64" spans="2:8" ht="13"/>
    <row r="65" ht="13.5" hidden="1" customHeight="1"/>
    <row r="66" ht="13.5" hidden="1" customHeight="1"/>
    <row r="67" ht="13.5" hidden="1" customHeight="1"/>
    <row r="68" ht="13.5" hidden="1" customHeight="1"/>
    <row r="69" ht="13.5" hidden="1" customHeight="1"/>
    <row r="70" ht="13.5" hidden="1" customHeight="1"/>
  </sheetData>
  <sheetProtection algorithmName="SHA-512" hashValue="h399DN14ctdq+LyfCp3NWcOcrSEBLxF1n5XiWp81CRTfztcQNahKfYu6FVNWg/z7H5CC4BNLRx46LM0Z8sVFuw==" saltValue="9/r4EGEW6KbgQAtLuYeb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BFECF-FDC5-4616-858A-5500D6CD2C94}">
  <sheetPr>
    <pageSetUpPr fitToPage="1"/>
  </sheetPr>
  <dimension ref="A1:DE85"/>
  <sheetViews>
    <sheetView showGridLines="0" zoomScaleNormal="100" zoomScaleSheetLayoutView="55" workbookViewId="0"/>
  </sheetViews>
  <sheetFormatPr defaultColWidth="0" defaultRowHeight="0" customHeight="1" zeroHeight="1"/>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c r="A1" s="399"/>
      <c r="B1" s="398"/>
      <c r="DD1" s="364"/>
      <c r="DE1" s="364"/>
    </row>
    <row r="2" spans="1:109" ht="25.5" customHeight="1">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c r="DD19" s="364"/>
      <c r="DE19" s="364"/>
    </row>
    <row r="20" spans="1:109" ht="13">
      <c r="DD20" s="364"/>
      <c r="DE20" s="364"/>
    </row>
    <row r="21" spans="1:109" ht="17.25" customHeight="1">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c r="B22" s="365"/>
    </row>
    <row r="23" spans="1:109" ht="13">
      <c r="B23" s="365"/>
    </row>
    <row r="24" spans="1:109" ht="13">
      <c r="B24" s="365"/>
    </row>
    <row r="25" spans="1:109" ht="13">
      <c r="B25" s="365"/>
    </row>
    <row r="26" spans="1:109" ht="13">
      <c r="B26" s="365"/>
    </row>
    <row r="27" spans="1:109" ht="13">
      <c r="B27" s="365"/>
    </row>
    <row r="28" spans="1:109" ht="13">
      <c r="B28" s="365"/>
    </row>
    <row r="29" spans="1:109" ht="13">
      <c r="B29" s="365"/>
    </row>
    <row r="30" spans="1:109" ht="13">
      <c r="B30" s="365"/>
    </row>
    <row r="31" spans="1:109" ht="13">
      <c r="B31" s="365"/>
    </row>
    <row r="32" spans="1:109" ht="13">
      <c r="B32" s="365"/>
    </row>
    <row r="33" spans="2:109" ht="13">
      <c r="B33" s="365"/>
    </row>
    <row r="34" spans="2:109" ht="13">
      <c r="B34" s="365"/>
    </row>
    <row r="35" spans="2:109" ht="13">
      <c r="B35" s="365"/>
    </row>
    <row r="36" spans="2:109" ht="13">
      <c r="B36" s="365"/>
    </row>
    <row r="37" spans="2:109" ht="13">
      <c r="B37" s="365"/>
    </row>
    <row r="38" spans="2:109" ht="13">
      <c r="B38" s="365"/>
    </row>
    <row r="39" spans="2:109" ht="13">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c r="B40" s="384"/>
      <c r="DD40" s="384"/>
      <c r="DE40" s="364"/>
    </row>
    <row r="41" spans="2:109" ht="16.5">
      <c r="B41" s="394" t="s">
        <v>573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c r="B42" s="365"/>
      <c r="G42" s="380"/>
      <c r="I42" s="379"/>
      <c r="J42" s="379"/>
      <c r="K42" s="379"/>
      <c r="AM42" s="380"/>
      <c r="AN42" s="380" t="s">
        <v>569</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c r="B43" s="365"/>
      <c r="AN43" s="1265" t="s">
        <v>572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c r="B49" s="365"/>
      <c r="AN49" s="364" t="s">
        <v>567</v>
      </c>
    </row>
    <row r="50" spans="1:109" ht="13">
      <c r="B50" s="365"/>
      <c r="G50" s="1258"/>
      <c r="H50" s="1258"/>
      <c r="I50" s="1258"/>
      <c r="J50" s="1258"/>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528</v>
      </c>
      <c r="BQ50" s="1257"/>
      <c r="BR50" s="1257"/>
      <c r="BS50" s="1257"/>
      <c r="BT50" s="1257"/>
      <c r="BU50" s="1257"/>
      <c r="BV50" s="1257"/>
      <c r="BW50" s="1257"/>
      <c r="BX50" s="1257" t="s">
        <v>529</v>
      </c>
      <c r="BY50" s="1257"/>
      <c r="BZ50" s="1257"/>
      <c r="CA50" s="1257"/>
      <c r="CB50" s="1257"/>
      <c r="CC50" s="1257"/>
      <c r="CD50" s="1257"/>
      <c r="CE50" s="1257"/>
      <c r="CF50" s="1257" t="s">
        <v>530</v>
      </c>
      <c r="CG50" s="1257"/>
      <c r="CH50" s="1257"/>
      <c r="CI50" s="1257"/>
      <c r="CJ50" s="1257"/>
      <c r="CK50" s="1257"/>
      <c r="CL50" s="1257"/>
      <c r="CM50" s="1257"/>
      <c r="CN50" s="1257" t="s">
        <v>531</v>
      </c>
      <c r="CO50" s="1257"/>
      <c r="CP50" s="1257"/>
      <c r="CQ50" s="1257"/>
      <c r="CR50" s="1257"/>
      <c r="CS50" s="1257"/>
      <c r="CT50" s="1257"/>
      <c r="CU50" s="1257"/>
      <c r="CV50" s="1257" t="s">
        <v>532</v>
      </c>
      <c r="CW50" s="1257"/>
      <c r="CX50" s="1257"/>
      <c r="CY50" s="1257"/>
      <c r="CZ50" s="1257"/>
      <c r="DA50" s="1257"/>
      <c r="DB50" s="1257"/>
      <c r="DC50" s="1257"/>
    </row>
    <row r="51" spans="1:109" ht="13.5" customHeight="1">
      <c r="B51" s="365"/>
      <c r="G51" s="1264"/>
      <c r="H51" s="1264"/>
      <c r="I51" s="1274"/>
      <c r="J51" s="1274"/>
      <c r="K51" s="1259"/>
      <c r="L51" s="1259"/>
      <c r="M51" s="1259"/>
      <c r="N51" s="1259"/>
      <c r="AM51" s="371"/>
      <c r="AN51" s="1255" t="s">
        <v>566</v>
      </c>
      <c r="AO51" s="1255"/>
      <c r="AP51" s="1255"/>
      <c r="AQ51" s="1255"/>
      <c r="AR51" s="1255"/>
      <c r="AS51" s="1255"/>
      <c r="AT51" s="1255"/>
      <c r="AU51" s="1255"/>
      <c r="AV51" s="1255"/>
      <c r="AW51" s="1255"/>
      <c r="AX51" s="1255"/>
      <c r="AY51" s="1255"/>
      <c r="AZ51" s="1255"/>
      <c r="BA51" s="1255"/>
      <c r="BB51" s="1255" t="s">
        <v>564</v>
      </c>
      <c r="BC51" s="1255"/>
      <c r="BD51" s="1255"/>
      <c r="BE51" s="1255"/>
      <c r="BF51" s="1255"/>
      <c r="BG51" s="1255"/>
      <c r="BH51" s="1255"/>
      <c r="BI51" s="1255"/>
      <c r="BJ51" s="1255"/>
      <c r="BK51" s="1255"/>
      <c r="BL51" s="1255"/>
      <c r="BM51" s="1255"/>
      <c r="BN51" s="1255"/>
      <c r="BO51" s="1255"/>
      <c r="BP51" s="1253">
        <v>19.2</v>
      </c>
      <c r="BQ51" s="1253"/>
      <c r="BR51" s="1253"/>
      <c r="BS51" s="1253"/>
      <c r="BT51" s="1253"/>
      <c r="BU51" s="1253"/>
      <c r="BV51" s="1253"/>
      <c r="BW51" s="1253"/>
      <c r="BX51" s="1253">
        <v>8.5</v>
      </c>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c r="B52" s="365"/>
      <c r="G52" s="1264"/>
      <c r="H52" s="1264"/>
      <c r="I52" s="1274"/>
      <c r="J52" s="1274"/>
      <c r="K52" s="1259"/>
      <c r="L52" s="1259"/>
      <c r="M52" s="1259"/>
      <c r="N52" s="1259"/>
      <c r="AM52" s="37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c r="A53" s="379"/>
      <c r="B53" s="365"/>
      <c r="G53" s="1264"/>
      <c r="H53" s="1264"/>
      <c r="I53" s="1258"/>
      <c r="J53" s="1258"/>
      <c r="K53" s="1259"/>
      <c r="L53" s="1259"/>
      <c r="M53" s="1259"/>
      <c r="N53" s="1259"/>
      <c r="AM53" s="371"/>
      <c r="AN53" s="1255"/>
      <c r="AO53" s="1255"/>
      <c r="AP53" s="1255"/>
      <c r="AQ53" s="1255"/>
      <c r="AR53" s="1255"/>
      <c r="AS53" s="1255"/>
      <c r="AT53" s="1255"/>
      <c r="AU53" s="1255"/>
      <c r="AV53" s="1255"/>
      <c r="AW53" s="1255"/>
      <c r="AX53" s="1255"/>
      <c r="AY53" s="1255"/>
      <c r="AZ53" s="1255"/>
      <c r="BA53" s="1255"/>
      <c r="BB53" s="1255" t="s">
        <v>571</v>
      </c>
      <c r="BC53" s="1255"/>
      <c r="BD53" s="1255"/>
      <c r="BE53" s="1255"/>
      <c r="BF53" s="1255"/>
      <c r="BG53" s="1255"/>
      <c r="BH53" s="1255"/>
      <c r="BI53" s="1255"/>
      <c r="BJ53" s="1255"/>
      <c r="BK53" s="1255"/>
      <c r="BL53" s="1255"/>
      <c r="BM53" s="1255"/>
      <c r="BN53" s="1255"/>
      <c r="BO53" s="1255"/>
      <c r="BP53" s="1253">
        <v>67.400000000000006</v>
      </c>
      <c r="BQ53" s="1253"/>
      <c r="BR53" s="1253"/>
      <c r="BS53" s="1253"/>
      <c r="BT53" s="1253"/>
      <c r="BU53" s="1253"/>
      <c r="BV53" s="1253"/>
      <c r="BW53" s="1253"/>
      <c r="BX53" s="1253">
        <v>69.2</v>
      </c>
      <c r="BY53" s="1253"/>
      <c r="BZ53" s="1253"/>
      <c r="CA53" s="1253"/>
      <c r="CB53" s="1253"/>
      <c r="CC53" s="1253"/>
      <c r="CD53" s="1253"/>
      <c r="CE53" s="1253"/>
      <c r="CF53" s="1253">
        <v>68.2</v>
      </c>
      <c r="CG53" s="1253"/>
      <c r="CH53" s="1253"/>
      <c r="CI53" s="1253"/>
      <c r="CJ53" s="1253"/>
      <c r="CK53" s="1253"/>
      <c r="CL53" s="1253"/>
      <c r="CM53" s="1253"/>
      <c r="CN53" s="1253">
        <v>68.900000000000006</v>
      </c>
      <c r="CO53" s="1253"/>
      <c r="CP53" s="1253"/>
      <c r="CQ53" s="1253"/>
      <c r="CR53" s="1253"/>
      <c r="CS53" s="1253"/>
      <c r="CT53" s="1253"/>
      <c r="CU53" s="1253"/>
      <c r="CV53" s="1253">
        <v>73.3</v>
      </c>
      <c r="CW53" s="1253"/>
      <c r="CX53" s="1253"/>
      <c r="CY53" s="1253"/>
      <c r="CZ53" s="1253"/>
      <c r="DA53" s="1253"/>
      <c r="DB53" s="1253"/>
      <c r="DC53" s="1253"/>
    </row>
    <row r="54" spans="1:109" ht="13">
      <c r="A54" s="379"/>
      <c r="B54" s="365"/>
      <c r="G54" s="1264"/>
      <c r="H54" s="1264"/>
      <c r="I54" s="1258"/>
      <c r="J54" s="1258"/>
      <c r="K54" s="1259"/>
      <c r="L54" s="1259"/>
      <c r="M54" s="1259"/>
      <c r="N54" s="1259"/>
      <c r="AM54" s="37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c r="A55" s="379"/>
      <c r="B55" s="365"/>
      <c r="G55" s="1258"/>
      <c r="H55" s="1258"/>
      <c r="I55" s="1258"/>
      <c r="J55" s="1258"/>
      <c r="K55" s="1259"/>
      <c r="L55" s="1259"/>
      <c r="M55" s="1259"/>
      <c r="N55" s="1259"/>
      <c r="AN55" s="1257" t="s">
        <v>565</v>
      </c>
      <c r="AO55" s="1257"/>
      <c r="AP55" s="1257"/>
      <c r="AQ55" s="1257"/>
      <c r="AR55" s="1257"/>
      <c r="AS55" s="1257"/>
      <c r="AT55" s="1257"/>
      <c r="AU55" s="1257"/>
      <c r="AV55" s="1257"/>
      <c r="AW55" s="1257"/>
      <c r="AX55" s="1257"/>
      <c r="AY55" s="1257"/>
      <c r="AZ55" s="1257"/>
      <c r="BA55" s="1257"/>
      <c r="BB55" s="1255" t="s">
        <v>564</v>
      </c>
      <c r="BC55" s="1255"/>
      <c r="BD55" s="1255"/>
      <c r="BE55" s="1255"/>
      <c r="BF55" s="1255"/>
      <c r="BG55" s="1255"/>
      <c r="BH55" s="1255"/>
      <c r="BI55" s="1255"/>
      <c r="BJ55" s="1255"/>
      <c r="BK55" s="1255"/>
      <c r="BL55" s="1255"/>
      <c r="BM55" s="1255"/>
      <c r="BN55" s="1255"/>
      <c r="BO55" s="1255"/>
      <c r="BP55" s="1253">
        <v>3.1</v>
      </c>
      <c r="BQ55" s="1253"/>
      <c r="BR55" s="1253"/>
      <c r="BS55" s="1253"/>
      <c r="BT55" s="1253"/>
      <c r="BU55" s="1253"/>
      <c r="BV55" s="1253"/>
      <c r="BW55" s="1253"/>
      <c r="BX55" s="1253">
        <v>13.7</v>
      </c>
      <c r="BY55" s="1253"/>
      <c r="BZ55" s="1253"/>
      <c r="CA55" s="1253"/>
      <c r="CB55" s="1253"/>
      <c r="CC55" s="1253"/>
      <c r="CD55" s="1253"/>
      <c r="CE55" s="1253"/>
      <c r="CF55" s="1253">
        <v>6.9</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c r="A56" s="379"/>
      <c r="B56" s="365"/>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c r="B57" s="385"/>
      <c r="G57" s="1258"/>
      <c r="H57" s="1258"/>
      <c r="I57" s="1260"/>
      <c r="J57" s="1260"/>
      <c r="K57" s="1259"/>
      <c r="L57" s="1259"/>
      <c r="M57" s="1259"/>
      <c r="N57" s="1259"/>
      <c r="AM57" s="364"/>
      <c r="AN57" s="1257"/>
      <c r="AO57" s="1257"/>
      <c r="AP57" s="1257"/>
      <c r="AQ57" s="1257"/>
      <c r="AR57" s="1257"/>
      <c r="AS57" s="1257"/>
      <c r="AT57" s="1257"/>
      <c r="AU57" s="1257"/>
      <c r="AV57" s="1257"/>
      <c r="AW57" s="1257"/>
      <c r="AX57" s="1257"/>
      <c r="AY57" s="1257"/>
      <c r="AZ57" s="1257"/>
      <c r="BA57" s="1257"/>
      <c r="BB57" s="1255" t="s">
        <v>571</v>
      </c>
      <c r="BC57" s="1255"/>
      <c r="BD57" s="1255"/>
      <c r="BE57" s="1255"/>
      <c r="BF57" s="1255"/>
      <c r="BG57" s="1255"/>
      <c r="BH57" s="1255"/>
      <c r="BI57" s="1255"/>
      <c r="BJ57" s="1255"/>
      <c r="BK57" s="1255"/>
      <c r="BL57" s="1255"/>
      <c r="BM57" s="1255"/>
      <c r="BN57" s="1255"/>
      <c r="BO57" s="1255"/>
      <c r="BP57" s="1253">
        <v>61.2</v>
      </c>
      <c r="BQ57" s="1253"/>
      <c r="BR57" s="1253"/>
      <c r="BS57" s="1253"/>
      <c r="BT57" s="1253"/>
      <c r="BU57" s="1253"/>
      <c r="BV57" s="1253"/>
      <c r="BW57" s="1253"/>
      <c r="BX57" s="1253">
        <v>62</v>
      </c>
      <c r="BY57" s="1253"/>
      <c r="BZ57" s="1253"/>
      <c r="CA57" s="1253"/>
      <c r="CB57" s="1253"/>
      <c r="CC57" s="1253"/>
      <c r="CD57" s="1253"/>
      <c r="CE57" s="1253"/>
      <c r="CF57" s="1253">
        <v>62.9</v>
      </c>
      <c r="CG57" s="1253"/>
      <c r="CH57" s="1253"/>
      <c r="CI57" s="1253"/>
      <c r="CJ57" s="1253"/>
      <c r="CK57" s="1253"/>
      <c r="CL57" s="1253"/>
      <c r="CM57" s="1253"/>
      <c r="CN57" s="1253">
        <v>63.3</v>
      </c>
      <c r="CO57" s="1253"/>
      <c r="CP57" s="1253"/>
      <c r="CQ57" s="1253"/>
      <c r="CR57" s="1253"/>
      <c r="CS57" s="1253"/>
      <c r="CT57" s="1253"/>
      <c r="CU57" s="1253"/>
      <c r="CV57" s="1253">
        <v>64.400000000000006</v>
      </c>
      <c r="CW57" s="1253"/>
      <c r="CX57" s="1253"/>
      <c r="CY57" s="1253"/>
      <c r="CZ57" s="1253"/>
      <c r="DA57" s="1253"/>
      <c r="DB57" s="1253"/>
      <c r="DC57" s="1253"/>
      <c r="DD57" s="390"/>
      <c r="DE57" s="385"/>
    </row>
    <row r="58" spans="1:109" s="379" customFormat="1" ht="13">
      <c r="A58" s="364"/>
      <c r="B58" s="385"/>
      <c r="G58" s="1258"/>
      <c r="H58" s="1258"/>
      <c r="I58" s="1260"/>
      <c r="J58" s="1260"/>
      <c r="K58" s="1259"/>
      <c r="L58" s="1259"/>
      <c r="M58" s="1259"/>
      <c r="N58" s="1259"/>
      <c r="AM58" s="364"/>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c r="B63" s="383" t="s">
        <v>570</v>
      </c>
    </row>
    <row r="64" spans="1:109" ht="13">
      <c r="B64" s="365"/>
      <c r="G64" s="380"/>
      <c r="I64" s="382"/>
      <c r="J64" s="382"/>
      <c r="K64" s="382"/>
      <c r="L64" s="382"/>
      <c r="M64" s="382"/>
      <c r="N64" s="381"/>
      <c r="AM64" s="380"/>
      <c r="AN64" s="380" t="s">
        <v>569</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c r="B65" s="365"/>
      <c r="AN65" s="1265" t="s">
        <v>568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c r="B71" s="365"/>
      <c r="G71" s="374"/>
      <c r="I71" s="377"/>
      <c r="J71" s="376"/>
      <c r="K71" s="376"/>
      <c r="L71" s="375"/>
      <c r="M71" s="376"/>
      <c r="N71" s="375"/>
      <c r="AM71" s="374"/>
      <c r="AN71" s="364" t="s">
        <v>567</v>
      </c>
    </row>
    <row r="72" spans="2:107" ht="13">
      <c r="B72" s="365"/>
      <c r="G72" s="1258"/>
      <c r="H72" s="1258"/>
      <c r="I72" s="1258"/>
      <c r="J72" s="1258"/>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528</v>
      </c>
      <c r="BQ72" s="1257"/>
      <c r="BR72" s="1257"/>
      <c r="BS72" s="1257"/>
      <c r="BT72" s="1257"/>
      <c r="BU72" s="1257"/>
      <c r="BV72" s="1257"/>
      <c r="BW72" s="1257"/>
      <c r="BX72" s="1257" t="s">
        <v>529</v>
      </c>
      <c r="BY72" s="1257"/>
      <c r="BZ72" s="1257"/>
      <c r="CA72" s="1257"/>
      <c r="CB72" s="1257"/>
      <c r="CC72" s="1257"/>
      <c r="CD72" s="1257"/>
      <c r="CE72" s="1257"/>
      <c r="CF72" s="1257" t="s">
        <v>530</v>
      </c>
      <c r="CG72" s="1257"/>
      <c r="CH72" s="1257"/>
      <c r="CI72" s="1257"/>
      <c r="CJ72" s="1257"/>
      <c r="CK72" s="1257"/>
      <c r="CL72" s="1257"/>
      <c r="CM72" s="1257"/>
      <c r="CN72" s="1257" t="s">
        <v>531</v>
      </c>
      <c r="CO72" s="1257"/>
      <c r="CP72" s="1257"/>
      <c r="CQ72" s="1257"/>
      <c r="CR72" s="1257"/>
      <c r="CS72" s="1257"/>
      <c r="CT72" s="1257"/>
      <c r="CU72" s="1257"/>
      <c r="CV72" s="1257" t="s">
        <v>532</v>
      </c>
      <c r="CW72" s="1257"/>
      <c r="CX72" s="1257"/>
      <c r="CY72" s="1257"/>
      <c r="CZ72" s="1257"/>
      <c r="DA72" s="1257"/>
      <c r="DB72" s="1257"/>
      <c r="DC72" s="1257"/>
    </row>
    <row r="73" spans="2:107" ht="13">
      <c r="B73" s="365"/>
      <c r="G73" s="1264"/>
      <c r="H73" s="1264"/>
      <c r="I73" s="1264"/>
      <c r="J73" s="1264"/>
      <c r="K73" s="1256"/>
      <c r="L73" s="1256"/>
      <c r="M73" s="1256"/>
      <c r="N73" s="1256"/>
      <c r="AM73" s="371"/>
      <c r="AN73" s="1255" t="s">
        <v>566</v>
      </c>
      <c r="AO73" s="1255"/>
      <c r="AP73" s="1255"/>
      <c r="AQ73" s="1255"/>
      <c r="AR73" s="1255"/>
      <c r="AS73" s="1255"/>
      <c r="AT73" s="1255"/>
      <c r="AU73" s="1255"/>
      <c r="AV73" s="1255"/>
      <c r="AW73" s="1255"/>
      <c r="AX73" s="1255"/>
      <c r="AY73" s="1255"/>
      <c r="AZ73" s="1255"/>
      <c r="BA73" s="1255"/>
      <c r="BB73" s="1255" t="s">
        <v>564</v>
      </c>
      <c r="BC73" s="1255"/>
      <c r="BD73" s="1255"/>
      <c r="BE73" s="1255"/>
      <c r="BF73" s="1255"/>
      <c r="BG73" s="1255"/>
      <c r="BH73" s="1255"/>
      <c r="BI73" s="1255"/>
      <c r="BJ73" s="1255"/>
      <c r="BK73" s="1255"/>
      <c r="BL73" s="1255"/>
      <c r="BM73" s="1255"/>
      <c r="BN73" s="1255"/>
      <c r="BO73" s="1255"/>
      <c r="BP73" s="1253">
        <v>19.2</v>
      </c>
      <c r="BQ73" s="1253"/>
      <c r="BR73" s="1253"/>
      <c r="BS73" s="1253"/>
      <c r="BT73" s="1253"/>
      <c r="BU73" s="1253"/>
      <c r="BV73" s="1253"/>
      <c r="BW73" s="1253"/>
      <c r="BX73" s="1253">
        <v>8.5</v>
      </c>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c r="B74" s="365"/>
      <c r="G74" s="1264"/>
      <c r="H74" s="1264"/>
      <c r="I74" s="1264"/>
      <c r="J74" s="1264"/>
      <c r="K74" s="1256"/>
      <c r="L74" s="1256"/>
      <c r="M74" s="1256"/>
      <c r="N74" s="1256"/>
      <c r="AM74" s="37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c r="B75" s="365"/>
      <c r="G75" s="1264"/>
      <c r="H75" s="1264"/>
      <c r="I75" s="1258"/>
      <c r="J75" s="1258"/>
      <c r="K75" s="1259"/>
      <c r="L75" s="1259"/>
      <c r="M75" s="1259"/>
      <c r="N75" s="1259"/>
      <c r="AM75" s="371"/>
      <c r="AN75" s="1255"/>
      <c r="AO75" s="1255"/>
      <c r="AP75" s="1255"/>
      <c r="AQ75" s="1255"/>
      <c r="AR75" s="1255"/>
      <c r="AS75" s="1255"/>
      <c r="AT75" s="1255"/>
      <c r="AU75" s="1255"/>
      <c r="AV75" s="1255"/>
      <c r="AW75" s="1255"/>
      <c r="AX75" s="1255"/>
      <c r="AY75" s="1255"/>
      <c r="AZ75" s="1255"/>
      <c r="BA75" s="1255"/>
      <c r="BB75" s="1255" t="s">
        <v>563</v>
      </c>
      <c r="BC75" s="1255"/>
      <c r="BD75" s="1255"/>
      <c r="BE75" s="1255"/>
      <c r="BF75" s="1255"/>
      <c r="BG75" s="1255"/>
      <c r="BH75" s="1255"/>
      <c r="BI75" s="1255"/>
      <c r="BJ75" s="1255"/>
      <c r="BK75" s="1255"/>
      <c r="BL75" s="1255"/>
      <c r="BM75" s="1255"/>
      <c r="BN75" s="1255"/>
      <c r="BO75" s="1255"/>
      <c r="BP75" s="1253">
        <v>13.9</v>
      </c>
      <c r="BQ75" s="1253"/>
      <c r="BR75" s="1253"/>
      <c r="BS75" s="1253"/>
      <c r="BT75" s="1253"/>
      <c r="BU75" s="1253"/>
      <c r="BV75" s="1253"/>
      <c r="BW75" s="1253"/>
      <c r="BX75" s="1253">
        <v>13.1</v>
      </c>
      <c r="BY75" s="1253"/>
      <c r="BZ75" s="1253"/>
      <c r="CA75" s="1253"/>
      <c r="CB75" s="1253"/>
      <c r="CC75" s="1253"/>
      <c r="CD75" s="1253"/>
      <c r="CE75" s="1253"/>
      <c r="CF75" s="1253">
        <v>11.6</v>
      </c>
      <c r="CG75" s="1253"/>
      <c r="CH75" s="1253"/>
      <c r="CI75" s="1253"/>
      <c r="CJ75" s="1253"/>
      <c r="CK75" s="1253"/>
      <c r="CL75" s="1253"/>
      <c r="CM75" s="1253"/>
      <c r="CN75" s="1253">
        <v>10.199999999999999</v>
      </c>
      <c r="CO75" s="1253"/>
      <c r="CP75" s="1253"/>
      <c r="CQ75" s="1253"/>
      <c r="CR75" s="1253"/>
      <c r="CS75" s="1253"/>
      <c r="CT75" s="1253"/>
      <c r="CU75" s="1253"/>
      <c r="CV75" s="1253">
        <v>10</v>
      </c>
      <c r="CW75" s="1253"/>
      <c r="CX75" s="1253"/>
      <c r="CY75" s="1253"/>
      <c r="CZ75" s="1253"/>
      <c r="DA75" s="1253"/>
      <c r="DB75" s="1253"/>
      <c r="DC75" s="1253"/>
    </row>
    <row r="76" spans="2:107" ht="13">
      <c r="B76" s="365"/>
      <c r="G76" s="1264"/>
      <c r="H76" s="1264"/>
      <c r="I76" s="1258"/>
      <c r="J76" s="1258"/>
      <c r="K76" s="1259"/>
      <c r="L76" s="1259"/>
      <c r="M76" s="1259"/>
      <c r="N76" s="1259"/>
      <c r="AM76" s="37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c r="B77" s="365"/>
      <c r="G77" s="1258"/>
      <c r="H77" s="1258"/>
      <c r="I77" s="1258"/>
      <c r="J77" s="1258"/>
      <c r="K77" s="1256"/>
      <c r="L77" s="1256"/>
      <c r="M77" s="1256"/>
      <c r="N77" s="1256"/>
      <c r="AN77" s="1257" t="s">
        <v>565</v>
      </c>
      <c r="AO77" s="1257"/>
      <c r="AP77" s="1257"/>
      <c r="AQ77" s="1257"/>
      <c r="AR77" s="1257"/>
      <c r="AS77" s="1257"/>
      <c r="AT77" s="1257"/>
      <c r="AU77" s="1257"/>
      <c r="AV77" s="1257"/>
      <c r="AW77" s="1257"/>
      <c r="AX77" s="1257"/>
      <c r="AY77" s="1257"/>
      <c r="AZ77" s="1257"/>
      <c r="BA77" s="1257"/>
      <c r="BB77" s="1255" t="s">
        <v>564</v>
      </c>
      <c r="BC77" s="1255"/>
      <c r="BD77" s="1255"/>
      <c r="BE77" s="1255"/>
      <c r="BF77" s="1255"/>
      <c r="BG77" s="1255"/>
      <c r="BH77" s="1255"/>
      <c r="BI77" s="1255"/>
      <c r="BJ77" s="1255"/>
      <c r="BK77" s="1255"/>
      <c r="BL77" s="1255"/>
      <c r="BM77" s="1255"/>
      <c r="BN77" s="1255"/>
      <c r="BO77" s="1255"/>
      <c r="BP77" s="1253">
        <v>3.1</v>
      </c>
      <c r="BQ77" s="1253"/>
      <c r="BR77" s="1253"/>
      <c r="BS77" s="1253"/>
      <c r="BT77" s="1253"/>
      <c r="BU77" s="1253"/>
      <c r="BV77" s="1253"/>
      <c r="BW77" s="1253"/>
      <c r="BX77" s="1253">
        <v>13.7</v>
      </c>
      <c r="BY77" s="1253"/>
      <c r="BZ77" s="1253"/>
      <c r="CA77" s="1253"/>
      <c r="CB77" s="1253"/>
      <c r="CC77" s="1253"/>
      <c r="CD77" s="1253"/>
      <c r="CE77" s="1253"/>
      <c r="CF77" s="1253">
        <v>6.9</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c r="B78" s="365"/>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c r="B79" s="365"/>
      <c r="G79" s="1258"/>
      <c r="H79" s="1258"/>
      <c r="I79" s="1260"/>
      <c r="J79" s="1260"/>
      <c r="K79" s="1254"/>
      <c r="L79" s="1254"/>
      <c r="M79" s="1254"/>
      <c r="N79" s="1254"/>
      <c r="AN79" s="1257"/>
      <c r="AO79" s="1257"/>
      <c r="AP79" s="1257"/>
      <c r="AQ79" s="1257"/>
      <c r="AR79" s="1257"/>
      <c r="AS79" s="1257"/>
      <c r="AT79" s="1257"/>
      <c r="AU79" s="1257"/>
      <c r="AV79" s="1257"/>
      <c r="AW79" s="1257"/>
      <c r="AX79" s="1257"/>
      <c r="AY79" s="1257"/>
      <c r="AZ79" s="1257"/>
      <c r="BA79" s="1257"/>
      <c r="BB79" s="1255" t="s">
        <v>563</v>
      </c>
      <c r="BC79" s="1255"/>
      <c r="BD79" s="1255"/>
      <c r="BE79" s="1255"/>
      <c r="BF79" s="1255"/>
      <c r="BG79" s="1255"/>
      <c r="BH79" s="1255"/>
      <c r="BI79" s="1255"/>
      <c r="BJ79" s="1255"/>
      <c r="BK79" s="1255"/>
      <c r="BL79" s="1255"/>
      <c r="BM79" s="1255"/>
      <c r="BN79" s="1255"/>
      <c r="BO79" s="1255"/>
      <c r="BP79" s="1253">
        <v>7.9</v>
      </c>
      <c r="BQ79" s="1253"/>
      <c r="BR79" s="1253"/>
      <c r="BS79" s="1253"/>
      <c r="BT79" s="1253"/>
      <c r="BU79" s="1253"/>
      <c r="BV79" s="1253"/>
      <c r="BW79" s="1253"/>
      <c r="BX79" s="1253">
        <v>7.9</v>
      </c>
      <c r="BY79" s="1253"/>
      <c r="BZ79" s="1253"/>
      <c r="CA79" s="1253"/>
      <c r="CB79" s="1253"/>
      <c r="CC79" s="1253"/>
      <c r="CD79" s="1253"/>
      <c r="CE79" s="1253"/>
      <c r="CF79" s="1253">
        <v>8</v>
      </c>
      <c r="CG79" s="1253"/>
      <c r="CH79" s="1253"/>
      <c r="CI79" s="1253"/>
      <c r="CJ79" s="1253"/>
      <c r="CK79" s="1253"/>
      <c r="CL79" s="1253"/>
      <c r="CM79" s="1253"/>
      <c r="CN79" s="1253">
        <v>8</v>
      </c>
      <c r="CO79" s="1253"/>
      <c r="CP79" s="1253"/>
      <c r="CQ79" s="1253"/>
      <c r="CR79" s="1253"/>
      <c r="CS79" s="1253"/>
      <c r="CT79" s="1253"/>
      <c r="CU79" s="1253"/>
      <c r="CV79" s="1253">
        <v>8.1</v>
      </c>
      <c r="CW79" s="1253"/>
      <c r="CX79" s="1253"/>
      <c r="CY79" s="1253"/>
      <c r="CZ79" s="1253"/>
      <c r="DA79" s="1253"/>
      <c r="DB79" s="1253"/>
      <c r="DC79" s="1253"/>
    </row>
    <row r="80" spans="2:107" ht="13">
      <c r="B80" s="365"/>
      <c r="G80" s="1258"/>
      <c r="H80" s="1258"/>
      <c r="I80" s="1260"/>
      <c r="J80" s="1260"/>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c r="B81" s="365"/>
    </row>
    <row r="82" spans="2:109" ht="16.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c r="DD84" s="364"/>
      <c r="DE84" s="364"/>
    </row>
    <row r="85" spans="2:109" ht="13">
      <c r="DD85" s="364"/>
      <c r="DE85" s="364"/>
    </row>
  </sheetData>
  <sheetProtection algorithmName="SHA-512" hashValue="2VGbe2orsfQW6mTeFx6HcRwNUer5nlTmRSc9/DQfOJqNA9Y6HBNIoSKoRcoGz9Ugkc+yCJMxB5WwwnaJ7IDhMg==" saltValue="qXAwVKmohzwxXwiwAXiC9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 ref="G55:H58"/>
    <mergeCell ref="I55:J56"/>
    <mergeCell ref="K55:K56"/>
    <mergeCell ref="L55:L56"/>
    <mergeCell ref="M55:M56"/>
    <mergeCell ref="N55:N56"/>
    <mergeCell ref="L57:L58"/>
    <mergeCell ref="M57:M58"/>
    <mergeCell ref="N57:N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V73:DC74"/>
    <mergeCell ref="I75:J76"/>
    <mergeCell ref="K75:K76"/>
    <mergeCell ref="L75:L76"/>
    <mergeCell ref="M75:M76"/>
    <mergeCell ref="N75:N76"/>
    <mergeCell ref="BB75:BO76"/>
    <mergeCell ref="AN73:BA76"/>
    <mergeCell ref="BB73:BO74"/>
    <mergeCell ref="BP73:BW74"/>
    <mergeCell ref="G77:H80"/>
    <mergeCell ref="I77:J78"/>
    <mergeCell ref="K77:K78"/>
    <mergeCell ref="L77:L78"/>
    <mergeCell ref="M77:M78"/>
    <mergeCell ref="CN79:CU80"/>
    <mergeCell ref="BX73:CE74"/>
    <mergeCell ref="CF73:CM74"/>
    <mergeCell ref="CN73:CU74"/>
    <mergeCell ref="I79:J80"/>
    <mergeCell ref="K79:K80"/>
    <mergeCell ref="L79:L80"/>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1C359-5B9B-40A2-B23A-677A12E8A29F}">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478</v>
      </c>
    </row>
  </sheetData>
  <sheetProtection algorithmName="SHA-512" hashValue="1fWrDZWbFVk1N3LJ+PFpLO7m19RXVS4852e1DJx3d06t8GVIahyV7HzhrzBBhgxU2mTGIRr7q6XuOexO8dCEZw==" saltValue="ewawFZMteOI/alSgPSmYR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4906E-FE70-455A-97FC-0BBD4F959283}">
  <sheetPr>
    <pageSetUpPr fitToPage="1"/>
  </sheetPr>
  <dimension ref="A1:DR131"/>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478</v>
      </c>
    </row>
    <row r="126" spans="34:122" ht="13.5" hidden="1" customHeight="1"/>
    <row r="127" spans="34:122" ht="13.5" hidden="1" customHeight="1"/>
    <row r="128" spans="34:122" ht="13.5" hidden="1" customHeight="1"/>
    <row r="129" ht="13.5" hidden="1" customHeight="1"/>
    <row r="130" ht="13.5" hidden="1" customHeight="1"/>
    <row r="131" ht="13.5" hidden="1" customHeight="1"/>
  </sheetData>
  <sheetProtection algorithmName="SHA-512" hashValue="8tyevPncmMbg4WH189u+LeUe9mWNgnFp8xl1tirwWvNYfov411u5q7dU7jDewLWrHtuYUeMeUaKd16EQjUecHQ==" saltValue="Kr1YA1oImoaIFBr/Hn/O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527</v>
      </c>
      <c r="G2" s="151"/>
      <c r="H2" s="152"/>
    </row>
    <row r="3" spans="1:8">
      <c r="A3" s="148" t="s">
        <v>520</v>
      </c>
      <c r="B3" s="153"/>
      <c r="C3" s="154"/>
      <c r="D3" s="155">
        <v>145459</v>
      </c>
      <c r="E3" s="156"/>
      <c r="F3" s="157">
        <v>103390</v>
      </c>
      <c r="G3" s="158"/>
      <c r="H3" s="159"/>
    </row>
    <row r="4" spans="1:8">
      <c r="A4" s="160"/>
      <c r="B4" s="161"/>
      <c r="C4" s="162"/>
      <c r="D4" s="163">
        <v>98268</v>
      </c>
      <c r="E4" s="164"/>
      <c r="F4" s="165">
        <v>51269</v>
      </c>
      <c r="G4" s="166"/>
      <c r="H4" s="167"/>
    </row>
    <row r="5" spans="1:8">
      <c r="A5" s="148" t="s">
        <v>522</v>
      </c>
      <c r="B5" s="153"/>
      <c r="C5" s="154"/>
      <c r="D5" s="155">
        <v>101420</v>
      </c>
      <c r="E5" s="156"/>
      <c r="F5" s="157">
        <v>117234</v>
      </c>
      <c r="G5" s="158"/>
      <c r="H5" s="159"/>
    </row>
    <row r="6" spans="1:8">
      <c r="A6" s="160"/>
      <c r="B6" s="161"/>
      <c r="C6" s="162"/>
      <c r="D6" s="163">
        <v>61168</v>
      </c>
      <c r="E6" s="164"/>
      <c r="F6" s="165">
        <v>59796</v>
      </c>
      <c r="G6" s="166"/>
      <c r="H6" s="167"/>
    </row>
    <row r="7" spans="1:8">
      <c r="A7" s="148" t="s">
        <v>523</v>
      </c>
      <c r="B7" s="153"/>
      <c r="C7" s="154"/>
      <c r="D7" s="155">
        <v>100117</v>
      </c>
      <c r="E7" s="156"/>
      <c r="F7" s="157">
        <v>97758</v>
      </c>
      <c r="G7" s="158"/>
      <c r="H7" s="159"/>
    </row>
    <row r="8" spans="1:8">
      <c r="A8" s="160"/>
      <c r="B8" s="161"/>
      <c r="C8" s="162"/>
      <c r="D8" s="163">
        <v>52749</v>
      </c>
      <c r="E8" s="164"/>
      <c r="F8" s="165">
        <v>45946</v>
      </c>
      <c r="G8" s="166"/>
      <c r="H8" s="167"/>
    </row>
    <row r="9" spans="1:8">
      <c r="A9" s="148" t="s">
        <v>524</v>
      </c>
      <c r="B9" s="153"/>
      <c r="C9" s="154"/>
      <c r="D9" s="155">
        <v>241061</v>
      </c>
      <c r="E9" s="156"/>
      <c r="F9" s="157">
        <v>91338</v>
      </c>
      <c r="G9" s="158"/>
      <c r="H9" s="159"/>
    </row>
    <row r="10" spans="1:8">
      <c r="A10" s="160"/>
      <c r="B10" s="161"/>
      <c r="C10" s="162"/>
      <c r="D10" s="163">
        <v>88689</v>
      </c>
      <c r="E10" s="164"/>
      <c r="F10" s="165">
        <v>43989</v>
      </c>
      <c r="G10" s="166"/>
      <c r="H10" s="167"/>
    </row>
    <row r="11" spans="1:8">
      <c r="A11" s="148" t="s">
        <v>525</v>
      </c>
      <c r="B11" s="153"/>
      <c r="C11" s="154"/>
      <c r="D11" s="155">
        <v>159815</v>
      </c>
      <c r="E11" s="156"/>
      <c r="F11" s="157">
        <v>103975</v>
      </c>
      <c r="G11" s="158"/>
      <c r="H11" s="159"/>
    </row>
    <row r="12" spans="1:8">
      <c r="A12" s="160"/>
      <c r="B12" s="161"/>
      <c r="C12" s="168"/>
      <c r="D12" s="163">
        <v>63154</v>
      </c>
      <c r="E12" s="164"/>
      <c r="F12" s="165">
        <v>52698</v>
      </c>
      <c r="G12" s="166"/>
      <c r="H12" s="167"/>
    </row>
    <row r="13" spans="1:8">
      <c r="A13" s="148"/>
      <c r="B13" s="153"/>
      <c r="C13" s="169"/>
      <c r="D13" s="170">
        <v>149574</v>
      </c>
      <c r="E13" s="171"/>
      <c r="F13" s="172">
        <v>102739</v>
      </c>
      <c r="G13" s="173"/>
      <c r="H13" s="159"/>
    </row>
    <row r="14" spans="1:8">
      <c r="A14" s="160"/>
      <c r="B14" s="161"/>
      <c r="C14" s="162"/>
      <c r="D14" s="163">
        <v>72806</v>
      </c>
      <c r="E14" s="164"/>
      <c r="F14" s="165">
        <v>50740</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5.87</v>
      </c>
      <c r="C19" s="174">
        <f>ROUND(VALUE(SUBSTITUTE(実質収支比率等に係る経年分析!G$48,"▲","-")),2)</f>
        <v>5.26</v>
      </c>
      <c r="D19" s="174">
        <f>ROUND(VALUE(SUBSTITUTE(実質収支比率等に係る経年分析!H$48,"▲","-")),2)</f>
        <v>3.59</v>
      </c>
      <c r="E19" s="174">
        <f>ROUND(VALUE(SUBSTITUTE(実質収支比率等に係る経年分析!I$48,"▲","-")),2)</f>
        <v>5.52</v>
      </c>
      <c r="F19" s="174">
        <f>ROUND(VALUE(SUBSTITUTE(実質収支比率等に係る経年分析!J$48,"▲","-")),2)</f>
        <v>7.51</v>
      </c>
    </row>
    <row r="20" spans="1:11">
      <c r="A20" s="174" t="s">
        <v>53</v>
      </c>
      <c r="B20" s="174">
        <f>ROUND(VALUE(SUBSTITUTE(実質収支比率等に係る経年分析!F$47,"▲","-")),2)</f>
        <v>37.86</v>
      </c>
      <c r="C20" s="174">
        <f>ROUND(VALUE(SUBSTITUTE(実質収支比率等に係る経年分析!G$47,"▲","-")),2)</f>
        <v>40.619999999999997</v>
      </c>
      <c r="D20" s="174">
        <f>ROUND(VALUE(SUBSTITUTE(実質収支比率等に係る経年分析!H$47,"▲","-")),2)</f>
        <v>36.44</v>
      </c>
      <c r="E20" s="174">
        <f>ROUND(VALUE(SUBSTITUTE(実質収支比率等に係る経年分析!I$47,"▲","-")),2)</f>
        <v>36.700000000000003</v>
      </c>
      <c r="F20" s="174">
        <f>ROUND(VALUE(SUBSTITUTE(実質収支比率等に係る経年分析!J$47,"▲","-")),2)</f>
        <v>36.56</v>
      </c>
    </row>
    <row r="21" spans="1:11">
      <c r="A21" s="174" t="s">
        <v>54</v>
      </c>
      <c r="B21" s="174">
        <f>IF(ISNUMBER(VALUE(SUBSTITUTE(実質収支比率等に係る経年分析!F$49,"▲","-"))),ROUND(VALUE(SUBSTITUTE(実質収支比率等に係る経年分析!F$49,"▲","-")),2),NA())</f>
        <v>-0.03</v>
      </c>
      <c r="C21" s="174">
        <f>IF(ISNUMBER(VALUE(SUBSTITUTE(実質収支比率等に係る経年分析!G$49,"▲","-"))),ROUND(VALUE(SUBSTITUTE(実質収支比率等に係る経年分析!G$49,"▲","-")),2),NA())</f>
        <v>3.04</v>
      </c>
      <c r="D21" s="174">
        <f>IF(ISNUMBER(VALUE(SUBSTITUTE(実質収支比率等に係る経年分析!H$49,"▲","-"))),ROUND(VALUE(SUBSTITUTE(実質収支比率等に係る経年分析!H$49,"▲","-")),2),NA())</f>
        <v>-3.45</v>
      </c>
      <c r="E21" s="174">
        <f>IF(ISNUMBER(VALUE(SUBSTITUTE(実質収支比率等に係る経年分析!I$49,"▲","-"))),ROUND(VALUE(SUBSTITUTE(実質収支比率等に係る経年分析!I$49,"▲","-")),2),NA())</f>
        <v>1.35</v>
      </c>
      <c r="F21" s="174">
        <f>IF(ISNUMBER(VALUE(SUBSTITUTE(実質収支比率等に係る経年分析!J$49,"▲","-"))),ROUND(VALUE(SUBSTITUTE(実質収支比率等に係る経年分析!J$49,"▲","-")),2),NA())</f>
        <v>1.72</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0.17</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屋久島町後期高齢者医療事業特別会計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屋久島町診療所事業特別会計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屋久島町農業集落排水事業特別会計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f>IF(ROUND(VALUE(SUBSTITUTE(連結実質赤字比率に係る赤字・黒字の構成分析!G$39,"▲", "-")), 2) &lt; 0, ABS(ROUND(VALUE(SUBSTITUTE(連結実質赤字比率に係る赤字・黒字の構成分析!G$39,"▲", "-")), 2)), NA())</f>
        <v>0.03</v>
      </c>
      <c r="E31" s="175" t="e">
        <f>IF(ROUND(VALUE(SUBSTITUTE(連結実質赤字比率に係る赤字・黒字の構成分析!G$39,"▲", "-")), 2) &gt;= 0, ABS(ROUND(VALUE(SUBSTITUTE(連結実質赤字比率に係る赤字・黒字の構成分析!G$39,"▲", "-")), 2)), NA())</f>
        <v>#N/A</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c r="A32" s="175" t="str">
        <f>IF(連結実質赤字比率に係る赤字・黒字の構成分析!C$38="",NA(),連結実質赤字比率に係る赤字・黒字の構成分析!C$38)</f>
        <v>屋久島町船舶事業特別会計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c r="A33" s="175" t="str">
        <f>IF(連結実質赤字比率に係る赤字・黒字の構成分析!C$37="",NA(),連結実質赤字比率に係る赤字・黒字の構成分析!C$37)</f>
        <v>屋久島町上水道事業特別会計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0.28000000000000003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0.53</v>
      </c>
    </row>
    <row r="34" spans="1:16">
      <c r="A34" s="175" t="str">
        <f>IF(連結実質赤字比率に係る赤字・黒字の構成分析!C$36="",NA(),連結実質赤字比率に係る赤字・黒字の構成分析!C$36)</f>
        <v>屋久島町国民健康保険事業特別会計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0.63</v>
      </c>
    </row>
    <row r="35" spans="1:16">
      <c r="A35" s="175" t="str">
        <f>IF(連結実質赤字比率に係る赤字・黒字の構成分析!C$35="",NA(),連結実質赤字比率に係る赤字・黒字の構成分析!C$35)</f>
        <v>屋久島町介護保険事業特別会計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1.72</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5.86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3.59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7.51</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1016</v>
      </c>
      <c r="E42" s="176"/>
      <c r="F42" s="176"/>
      <c r="G42" s="176">
        <f>'実質公債費比率（分子）の構造'!L$52</f>
        <v>979</v>
      </c>
      <c r="H42" s="176"/>
      <c r="I42" s="176"/>
      <c r="J42" s="176">
        <f>'実質公債費比率（分子）の構造'!M$52</f>
        <v>958</v>
      </c>
      <c r="K42" s="176"/>
      <c r="L42" s="176"/>
      <c r="M42" s="176">
        <f>'実質公債費比率（分子）の構造'!N$52</f>
        <v>973</v>
      </c>
      <c r="N42" s="176"/>
      <c r="O42" s="176"/>
      <c r="P42" s="176">
        <f>'実質公債費比率（分子）の構造'!O$52</f>
        <v>933</v>
      </c>
    </row>
    <row r="43" spans="1:16">
      <c r="A43" s="176" t="s">
        <v>16</v>
      </c>
      <c r="B43" s="176">
        <f>'実質公債費比率（分子）の構造'!K$51</f>
        <v>0</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79</v>
      </c>
      <c r="C44" s="176"/>
      <c r="D44" s="176"/>
      <c r="E44" s="176">
        <f>'実質公債費比率（分子）の構造'!L$50</f>
        <v>36</v>
      </c>
      <c r="F44" s="176"/>
      <c r="G44" s="176"/>
      <c r="H44" s="176">
        <f>'実質公債費比率（分子）の構造'!M$50</f>
        <v>30</v>
      </c>
      <c r="I44" s="176"/>
      <c r="J44" s="176"/>
      <c r="K44" s="176">
        <f>'実質公債費比率（分子）の構造'!N$50</f>
        <v>25</v>
      </c>
      <c r="L44" s="176"/>
      <c r="M44" s="176"/>
      <c r="N44" s="176">
        <f>'実質公債費比率（分子）の構造'!O$50</f>
        <v>20</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143</v>
      </c>
      <c r="C46" s="176"/>
      <c r="D46" s="176"/>
      <c r="E46" s="176">
        <f>'実質公債費比率（分子）の構造'!L$48</f>
        <v>188</v>
      </c>
      <c r="F46" s="176"/>
      <c r="G46" s="176"/>
      <c r="H46" s="176">
        <f>'実質公債費比率（分子）の構造'!M$48</f>
        <v>175</v>
      </c>
      <c r="I46" s="176"/>
      <c r="J46" s="176"/>
      <c r="K46" s="176">
        <f>'実質公債費比率（分子）の構造'!N$48</f>
        <v>199</v>
      </c>
      <c r="L46" s="176"/>
      <c r="M46" s="176"/>
      <c r="N46" s="176">
        <f>'実質公債費比率（分子）の構造'!O$48</f>
        <v>207</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1533</v>
      </c>
      <c r="C49" s="176"/>
      <c r="D49" s="176"/>
      <c r="E49" s="176">
        <f>'実質公債費比率（分子）の構造'!L$45</f>
        <v>1322</v>
      </c>
      <c r="F49" s="176"/>
      <c r="G49" s="176"/>
      <c r="H49" s="176">
        <f>'実質公債費比率（分子）の構造'!M$45</f>
        <v>1251</v>
      </c>
      <c r="I49" s="176"/>
      <c r="J49" s="176"/>
      <c r="K49" s="176">
        <f>'実質公債費比率（分子）の構造'!N$45</f>
        <v>1309</v>
      </c>
      <c r="L49" s="176"/>
      <c r="M49" s="176"/>
      <c r="N49" s="176">
        <f>'実質公債費比率（分子）の構造'!O$45</f>
        <v>1263</v>
      </c>
      <c r="O49" s="176"/>
      <c r="P49" s="176"/>
    </row>
    <row r="50" spans="1:16">
      <c r="A50" s="176" t="s">
        <v>67</v>
      </c>
      <c r="B50" s="176" t="e">
        <f>NA()</f>
        <v>#N/A</v>
      </c>
      <c r="C50" s="176">
        <f>IF(ISNUMBER('実質公債費比率（分子）の構造'!K$53),'実質公債費比率（分子）の構造'!K$53,NA())</f>
        <v>739</v>
      </c>
      <c r="D50" s="176" t="e">
        <f>NA()</f>
        <v>#N/A</v>
      </c>
      <c r="E50" s="176" t="e">
        <f>NA()</f>
        <v>#N/A</v>
      </c>
      <c r="F50" s="176">
        <f>IF(ISNUMBER('実質公債費比率（分子）の構造'!L$53),'実質公債費比率（分子）の構造'!L$53,NA())</f>
        <v>567</v>
      </c>
      <c r="G50" s="176" t="e">
        <f>NA()</f>
        <v>#N/A</v>
      </c>
      <c r="H50" s="176" t="e">
        <f>NA()</f>
        <v>#N/A</v>
      </c>
      <c r="I50" s="176">
        <f>IF(ISNUMBER('実質公債費比率（分子）の構造'!M$53),'実質公債費比率（分子）の構造'!M$53,NA())</f>
        <v>498</v>
      </c>
      <c r="J50" s="176" t="e">
        <f>NA()</f>
        <v>#N/A</v>
      </c>
      <c r="K50" s="176" t="e">
        <f>NA()</f>
        <v>#N/A</v>
      </c>
      <c r="L50" s="176">
        <f>IF(ISNUMBER('実質公債費比率（分子）の構造'!N$53),'実質公債費比率（分子）の構造'!N$53,NA())</f>
        <v>560</v>
      </c>
      <c r="M50" s="176" t="e">
        <f>NA()</f>
        <v>#N/A</v>
      </c>
      <c r="N50" s="176" t="e">
        <f>NA()</f>
        <v>#N/A</v>
      </c>
      <c r="O50" s="176">
        <f>IF(ISNUMBER('実質公債費比率（分子）の構造'!O$53),'実質公債費比率（分子）の構造'!O$53,NA())</f>
        <v>557</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9109</v>
      </c>
      <c r="E56" s="175"/>
      <c r="F56" s="175"/>
      <c r="G56" s="175">
        <f>'将来負担比率（分子）の構造'!J$52</f>
        <v>8990</v>
      </c>
      <c r="H56" s="175"/>
      <c r="I56" s="175"/>
      <c r="J56" s="175">
        <f>'将来負担比率（分子）の構造'!K$52</f>
        <v>9129</v>
      </c>
      <c r="K56" s="175"/>
      <c r="L56" s="175"/>
      <c r="M56" s="175">
        <f>'将来負担比率（分子）の構造'!L$52</f>
        <v>8784</v>
      </c>
      <c r="N56" s="175"/>
      <c r="O56" s="175"/>
      <c r="P56" s="175">
        <f>'将来負担比率（分子）の構造'!M$52</f>
        <v>8738</v>
      </c>
    </row>
    <row r="57" spans="1:16">
      <c r="A57" s="175" t="s">
        <v>42</v>
      </c>
      <c r="B57" s="175"/>
      <c r="C57" s="175"/>
      <c r="D57" s="175">
        <f>'将来負担比率（分子）の構造'!I$51</f>
        <v>249</v>
      </c>
      <c r="E57" s="175"/>
      <c r="F57" s="175"/>
      <c r="G57" s="175">
        <f>'将来負担比率（分子）の構造'!J$51</f>
        <v>181</v>
      </c>
      <c r="H57" s="175"/>
      <c r="I57" s="175"/>
      <c r="J57" s="175">
        <f>'将来負担比率（分子）の構造'!K$51</f>
        <v>123</v>
      </c>
      <c r="K57" s="175"/>
      <c r="L57" s="175"/>
      <c r="M57" s="175">
        <f>'将来負担比率（分子）の構造'!L$51</f>
        <v>76</v>
      </c>
      <c r="N57" s="175"/>
      <c r="O57" s="175"/>
      <c r="P57" s="175">
        <f>'将来負担比率（分子）の構造'!M$51</f>
        <v>38</v>
      </c>
    </row>
    <row r="58" spans="1:16">
      <c r="A58" s="175" t="s">
        <v>41</v>
      </c>
      <c r="B58" s="175"/>
      <c r="C58" s="175"/>
      <c r="D58" s="175">
        <f>'将来負担比率（分子）の構造'!I$50</f>
        <v>4053</v>
      </c>
      <c r="E58" s="175"/>
      <c r="F58" s="175"/>
      <c r="G58" s="175">
        <f>'将来負担比率（分子）の構造'!J$50</f>
        <v>4435</v>
      </c>
      <c r="H58" s="175"/>
      <c r="I58" s="175"/>
      <c r="J58" s="175">
        <f>'将来負担比率（分子）の構造'!K$50</f>
        <v>5017</v>
      </c>
      <c r="K58" s="175"/>
      <c r="L58" s="175"/>
      <c r="M58" s="175">
        <f>'将来負担比率（分子）の構造'!L$50</f>
        <v>5837</v>
      </c>
      <c r="N58" s="175"/>
      <c r="O58" s="175"/>
      <c r="P58" s="175">
        <f>'将来負担比率（分子）の構造'!M$50</f>
        <v>5958</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1</v>
      </c>
      <c r="C61" s="175"/>
      <c r="D61" s="175"/>
      <c r="E61" s="175">
        <f>'将来負担比率（分子）の構造'!J$46</f>
        <v>1</v>
      </c>
      <c r="F61" s="175"/>
      <c r="G61" s="175"/>
      <c r="H61" s="175">
        <f>'将来負担比率（分子）の構造'!K$46</f>
        <v>0</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544</v>
      </c>
      <c r="C62" s="175"/>
      <c r="D62" s="175"/>
      <c r="E62" s="175">
        <f>'将来負担比率（分子）の構造'!J$45</f>
        <v>534</v>
      </c>
      <c r="F62" s="175"/>
      <c r="G62" s="175"/>
      <c r="H62" s="175">
        <f>'将来負担比率（分子）の構造'!K$45</f>
        <v>522</v>
      </c>
      <c r="I62" s="175"/>
      <c r="J62" s="175"/>
      <c r="K62" s="175">
        <f>'将来負担比率（分子）の構造'!L$45</f>
        <v>462</v>
      </c>
      <c r="L62" s="175"/>
      <c r="M62" s="175"/>
      <c r="N62" s="175">
        <f>'将来負担比率（分子）の構造'!M$45</f>
        <v>480</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1558</v>
      </c>
      <c r="C64" s="175"/>
      <c r="D64" s="175"/>
      <c r="E64" s="175">
        <f>'将来負担比率（分子）の構造'!J$43</f>
        <v>1637</v>
      </c>
      <c r="F64" s="175"/>
      <c r="G64" s="175"/>
      <c r="H64" s="175">
        <f>'将来負担比率（分子）の構造'!K$43</f>
        <v>1570</v>
      </c>
      <c r="I64" s="175"/>
      <c r="J64" s="175"/>
      <c r="K64" s="175">
        <f>'将来負担比率（分子）の構造'!L$43</f>
        <v>1584</v>
      </c>
      <c r="L64" s="175"/>
      <c r="M64" s="175"/>
      <c r="N64" s="175">
        <f>'将来負担比率（分子）の構造'!M$43</f>
        <v>1495</v>
      </c>
      <c r="O64" s="175"/>
      <c r="P64" s="175"/>
    </row>
    <row r="65" spans="1:16">
      <c r="A65" s="175" t="s">
        <v>32</v>
      </c>
      <c r="B65" s="175">
        <f>'将来負担比率（分子）の構造'!I$42</f>
        <v>147</v>
      </c>
      <c r="C65" s="175"/>
      <c r="D65" s="175"/>
      <c r="E65" s="175">
        <f>'将来負担比率（分子）の構造'!J$42</f>
        <v>111</v>
      </c>
      <c r="F65" s="175"/>
      <c r="G65" s="175"/>
      <c r="H65" s="175">
        <f>'将来負担比率（分子）の構造'!K$42</f>
        <v>81</v>
      </c>
      <c r="I65" s="175"/>
      <c r="J65" s="175"/>
      <c r="K65" s="175">
        <f>'将来負担比率（分子）の構造'!L$42</f>
        <v>57</v>
      </c>
      <c r="L65" s="175"/>
      <c r="M65" s="175"/>
      <c r="N65" s="175">
        <f>'将来負担比率（分子）の構造'!M$42</f>
        <v>36</v>
      </c>
      <c r="O65" s="175"/>
      <c r="P65" s="175"/>
    </row>
    <row r="66" spans="1:16">
      <c r="A66" s="175" t="s">
        <v>31</v>
      </c>
      <c r="B66" s="175">
        <f>'将来負担比率（分子）の構造'!I$41</f>
        <v>12118</v>
      </c>
      <c r="C66" s="175"/>
      <c r="D66" s="175"/>
      <c r="E66" s="175">
        <f>'将来負担比率（分子）の構造'!J$41</f>
        <v>11761</v>
      </c>
      <c r="F66" s="175"/>
      <c r="G66" s="175"/>
      <c r="H66" s="175">
        <f>'将来負担比率（分子）の構造'!K$41</f>
        <v>11788</v>
      </c>
      <c r="I66" s="175"/>
      <c r="J66" s="175"/>
      <c r="K66" s="175">
        <f>'将来負担比率（分子）の構造'!L$41</f>
        <v>11496</v>
      </c>
      <c r="L66" s="175"/>
      <c r="M66" s="175"/>
      <c r="N66" s="175">
        <f>'将来負担比率（分子）の構造'!M$41</f>
        <v>11410</v>
      </c>
      <c r="O66" s="175"/>
      <c r="P66" s="175"/>
    </row>
    <row r="67" spans="1:16">
      <c r="A67" s="175" t="s">
        <v>71</v>
      </c>
      <c r="B67" s="175" t="e">
        <f>NA()</f>
        <v>#N/A</v>
      </c>
      <c r="C67" s="175">
        <f>IF(ISNUMBER('将来負担比率（分子）の構造'!I$53), IF('将来負担比率（分子）の構造'!I$53 &lt; 0, 0, '将来負担比率（分子）の構造'!I$53), NA())</f>
        <v>957</v>
      </c>
      <c r="D67" s="175" t="e">
        <f>NA()</f>
        <v>#N/A</v>
      </c>
      <c r="E67" s="175" t="e">
        <f>NA()</f>
        <v>#N/A</v>
      </c>
      <c r="F67" s="175">
        <f>IF(ISNUMBER('将来負担比率（分子）の構造'!J$53), IF('将来負担比率（分子）の構造'!J$53 &lt; 0, 0, '将来負担比率（分子）の構造'!J$53), NA())</f>
        <v>438</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2335</v>
      </c>
      <c r="C72" s="179">
        <f>基金残高に係る経年分析!G55</f>
        <v>2303</v>
      </c>
      <c r="D72" s="179">
        <f>基金残高に係る経年分析!H55</f>
        <v>2287</v>
      </c>
    </row>
    <row r="73" spans="1:16">
      <c r="A73" s="178" t="s">
        <v>74</v>
      </c>
      <c r="B73" s="179">
        <f>基金残高に係る経年分析!F56</f>
        <v>375</v>
      </c>
      <c r="C73" s="179">
        <f>基金残高に係る経年分析!G56</f>
        <v>375</v>
      </c>
      <c r="D73" s="179">
        <f>基金残高に係る経年分析!H56</f>
        <v>401</v>
      </c>
    </row>
    <row r="74" spans="1:16">
      <c r="A74" s="178" t="s">
        <v>75</v>
      </c>
      <c r="B74" s="179">
        <f>基金残高に係る経年分析!F57</f>
        <v>2207</v>
      </c>
      <c r="C74" s="179">
        <f>基金残高に係る経年分析!G57</f>
        <v>2836</v>
      </c>
      <c r="D74" s="179">
        <f>基金残高に係る経年分析!H57</f>
        <v>2901</v>
      </c>
    </row>
  </sheetData>
  <sheetProtection algorithmName="SHA-512" hashValue="OTGSa8H6ftfLc5PsDILAAOjf6VV3DoflZ1KAnWPXF4WODIbeI8x4WTZfKoLe1obJ74FF/sR1IAVbnMoVuTmKzA==" saltValue="SqKm6D38q9lJfG9PnE0D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1316397</v>
      </c>
      <c r="S5" s="649"/>
      <c r="T5" s="649"/>
      <c r="U5" s="649"/>
      <c r="V5" s="649"/>
      <c r="W5" s="649"/>
      <c r="X5" s="649"/>
      <c r="Y5" s="650"/>
      <c r="Z5" s="651">
        <v>9.5</v>
      </c>
      <c r="AA5" s="651"/>
      <c r="AB5" s="651"/>
      <c r="AC5" s="651"/>
      <c r="AD5" s="652">
        <v>1316397</v>
      </c>
      <c r="AE5" s="652"/>
      <c r="AF5" s="652"/>
      <c r="AG5" s="652"/>
      <c r="AH5" s="652"/>
      <c r="AI5" s="652"/>
      <c r="AJ5" s="652"/>
      <c r="AK5" s="652"/>
      <c r="AL5" s="653">
        <v>20.7</v>
      </c>
      <c r="AM5" s="654"/>
      <c r="AN5" s="654"/>
      <c r="AO5" s="655"/>
      <c r="AP5" s="645" t="s">
        <v>216</v>
      </c>
      <c r="AQ5" s="646"/>
      <c r="AR5" s="646"/>
      <c r="AS5" s="646"/>
      <c r="AT5" s="646"/>
      <c r="AU5" s="646"/>
      <c r="AV5" s="646"/>
      <c r="AW5" s="646"/>
      <c r="AX5" s="646"/>
      <c r="AY5" s="646"/>
      <c r="AZ5" s="646"/>
      <c r="BA5" s="646"/>
      <c r="BB5" s="646"/>
      <c r="BC5" s="646"/>
      <c r="BD5" s="646"/>
      <c r="BE5" s="646"/>
      <c r="BF5" s="647"/>
      <c r="BG5" s="659">
        <v>1310809</v>
      </c>
      <c r="BH5" s="660"/>
      <c r="BI5" s="660"/>
      <c r="BJ5" s="660"/>
      <c r="BK5" s="660"/>
      <c r="BL5" s="660"/>
      <c r="BM5" s="660"/>
      <c r="BN5" s="661"/>
      <c r="BO5" s="662">
        <v>99.6</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91539</v>
      </c>
      <c r="S6" s="660"/>
      <c r="T6" s="660"/>
      <c r="U6" s="660"/>
      <c r="V6" s="660"/>
      <c r="W6" s="660"/>
      <c r="X6" s="660"/>
      <c r="Y6" s="661"/>
      <c r="Z6" s="662">
        <v>0.7</v>
      </c>
      <c r="AA6" s="662"/>
      <c r="AB6" s="662"/>
      <c r="AC6" s="662"/>
      <c r="AD6" s="663">
        <v>91539</v>
      </c>
      <c r="AE6" s="663"/>
      <c r="AF6" s="663"/>
      <c r="AG6" s="663"/>
      <c r="AH6" s="663"/>
      <c r="AI6" s="663"/>
      <c r="AJ6" s="663"/>
      <c r="AK6" s="663"/>
      <c r="AL6" s="664">
        <v>1.4</v>
      </c>
      <c r="AM6" s="665"/>
      <c r="AN6" s="665"/>
      <c r="AO6" s="666"/>
      <c r="AP6" s="656" t="s">
        <v>221</v>
      </c>
      <c r="AQ6" s="657"/>
      <c r="AR6" s="657"/>
      <c r="AS6" s="657"/>
      <c r="AT6" s="657"/>
      <c r="AU6" s="657"/>
      <c r="AV6" s="657"/>
      <c r="AW6" s="657"/>
      <c r="AX6" s="657"/>
      <c r="AY6" s="657"/>
      <c r="AZ6" s="657"/>
      <c r="BA6" s="657"/>
      <c r="BB6" s="657"/>
      <c r="BC6" s="657"/>
      <c r="BD6" s="657"/>
      <c r="BE6" s="657"/>
      <c r="BF6" s="658"/>
      <c r="BG6" s="659">
        <v>1310809</v>
      </c>
      <c r="BH6" s="660"/>
      <c r="BI6" s="660"/>
      <c r="BJ6" s="660"/>
      <c r="BK6" s="660"/>
      <c r="BL6" s="660"/>
      <c r="BM6" s="660"/>
      <c r="BN6" s="661"/>
      <c r="BO6" s="662">
        <v>99.6</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104457</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104457</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309</v>
      </c>
      <c r="S7" s="660"/>
      <c r="T7" s="660"/>
      <c r="U7" s="660"/>
      <c r="V7" s="660"/>
      <c r="W7" s="660"/>
      <c r="X7" s="660"/>
      <c r="Y7" s="661"/>
      <c r="Z7" s="662">
        <v>0</v>
      </c>
      <c r="AA7" s="662"/>
      <c r="AB7" s="662"/>
      <c r="AC7" s="662"/>
      <c r="AD7" s="663">
        <v>309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457789</v>
      </c>
      <c r="BH7" s="660"/>
      <c r="BI7" s="660"/>
      <c r="BJ7" s="660"/>
      <c r="BK7" s="660"/>
      <c r="BL7" s="660"/>
      <c r="BM7" s="660"/>
      <c r="BN7" s="661"/>
      <c r="BO7" s="662">
        <v>34.799999999999997</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2373786</v>
      </c>
      <c r="CS7" s="660"/>
      <c r="CT7" s="660"/>
      <c r="CU7" s="660"/>
      <c r="CV7" s="660"/>
      <c r="CW7" s="660"/>
      <c r="CX7" s="660"/>
      <c r="CY7" s="661"/>
      <c r="CZ7" s="662">
        <v>19.3</v>
      </c>
      <c r="DA7" s="662"/>
      <c r="DB7" s="662"/>
      <c r="DC7" s="662"/>
      <c r="DD7" s="668">
        <v>3793</v>
      </c>
      <c r="DE7" s="660"/>
      <c r="DF7" s="660"/>
      <c r="DG7" s="660"/>
      <c r="DH7" s="660"/>
      <c r="DI7" s="660"/>
      <c r="DJ7" s="660"/>
      <c r="DK7" s="660"/>
      <c r="DL7" s="660"/>
      <c r="DM7" s="660"/>
      <c r="DN7" s="660"/>
      <c r="DO7" s="660"/>
      <c r="DP7" s="661"/>
      <c r="DQ7" s="668">
        <v>1440187</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3602</v>
      </c>
      <c r="S8" s="660"/>
      <c r="T8" s="660"/>
      <c r="U8" s="660"/>
      <c r="V8" s="660"/>
      <c r="W8" s="660"/>
      <c r="X8" s="660"/>
      <c r="Y8" s="661"/>
      <c r="Z8" s="662">
        <v>0</v>
      </c>
      <c r="AA8" s="662"/>
      <c r="AB8" s="662"/>
      <c r="AC8" s="662"/>
      <c r="AD8" s="663">
        <v>3602</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17998</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2915928</v>
      </c>
      <c r="CS8" s="660"/>
      <c r="CT8" s="660"/>
      <c r="CU8" s="660"/>
      <c r="CV8" s="660"/>
      <c r="CW8" s="660"/>
      <c r="CX8" s="660"/>
      <c r="CY8" s="661"/>
      <c r="CZ8" s="662">
        <v>23.7</v>
      </c>
      <c r="DA8" s="662"/>
      <c r="DB8" s="662"/>
      <c r="DC8" s="662"/>
      <c r="DD8" s="668">
        <v>52601</v>
      </c>
      <c r="DE8" s="660"/>
      <c r="DF8" s="660"/>
      <c r="DG8" s="660"/>
      <c r="DH8" s="660"/>
      <c r="DI8" s="660"/>
      <c r="DJ8" s="660"/>
      <c r="DK8" s="660"/>
      <c r="DL8" s="660"/>
      <c r="DM8" s="660"/>
      <c r="DN8" s="660"/>
      <c r="DO8" s="660"/>
      <c r="DP8" s="661"/>
      <c r="DQ8" s="668">
        <v>1359292</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4373</v>
      </c>
      <c r="S9" s="660"/>
      <c r="T9" s="660"/>
      <c r="U9" s="660"/>
      <c r="V9" s="660"/>
      <c r="W9" s="660"/>
      <c r="X9" s="660"/>
      <c r="Y9" s="661"/>
      <c r="Z9" s="662">
        <v>0</v>
      </c>
      <c r="AA9" s="662"/>
      <c r="AB9" s="662"/>
      <c r="AC9" s="662"/>
      <c r="AD9" s="663">
        <v>4373</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383122</v>
      </c>
      <c r="BH9" s="660"/>
      <c r="BI9" s="660"/>
      <c r="BJ9" s="660"/>
      <c r="BK9" s="660"/>
      <c r="BL9" s="660"/>
      <c r="BM9" s="660"/>
      <c r="BN9" s="661"/>
      <c r="BO9" s="662">
        <v>29.1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1993254</v>
      </c>
      <c r="CS9" s="660"/>
      <c r="CT9" s="660"/>
      <c r="CU9" s="660"/>
      <c r="CV9" s="660"/>
      <c r="CW9" s="660"/>
      <c r="CX9" s="660"/>
      <c r="CY9" s="661"/>
      <c r="CZ9" s="662">
        <v>16.2</v>
      </c>
      <c r="DA9" s="662"/>
      <c r="DB9" s="662"/>
      <c r="DC9" s="662"/>
      <c r="DD9" s="668">
        <v>692116</v>
      </c>
      <c r="DE9" s="660"/>
      <c r="DF9" s="660"/>
      <c r="DG9" s="660"/>
      <c r="DH9" s="660"/>
      <c r="DI9" s="660"/>
      <c r="DJ9" s="660"/>
      <c r="DK9" s="660"/>
      <c r="DL9" s="660"/>
      <c r="DM9" s="660"/>
      <c r="DN9" s="660"/>
      <c r="DO9" s="660"/>
      <c r="DP9" s="661"/>
      <c r="DQ9" s="668">
        <v>1035178</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34076</v>
      </c>
      <c r="BH10" s="660"/>
      <c r="BI10" s="660"/>
      <c r="BJ10" s="660"/>
      <c r="BK10" s="660"/>
      <c r="BL10" s="660"/>
      <c r="BM10" s="660"/>
      <c r="BN10" s="661"/>
      <c r="BO10" s="662">
        <v>2.6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19</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19</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298152</v>
      </c>
      <c r="S11" s="660"/>
      <c r="T11" s="660"/>
      <c r="U11" s="660"/>
      <c r="V11" s="660"/>
      <c r="W11" s="660"/>
      <c r="X11" s="660"/>
      <c r="Y11" s="661"/>
      <c r="Z11" s="664">
        <v>2.2000000000000002</v>
      </c>
      <c r="AA11" s="665"/>
      <c r="AB11" s="665"/>
      <c r="AC11" s="671"/>
      <c r="AD11" s="668">
        <v>298152</v>
      </c>
      <c r="AE11" s="660"/>
      <c r="AF11" s="660"/>
      <c r="AG11" s="660"/>
      <c r="AH11" s="660"/>
      <c r="AI11" s="660"/>
      <c r="AJ11" s="660"/>
      <c r="AK11" s="661"/>
      <c r="AL11" s="664">
        <v>4.7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22593</v>
      </c>
      <c r="BH11" s="660"/>
      <c r="BI11" s="660"/>
      <c r="BJ11" s="660"/>
      <c r="BK11" s="660"/>
      <c r="BL11" s="660"/>
      <c r="BM11" s="660"/>
      <c r="BN11" s="661"/>
      <c r="BO11" s="662">
        <v>1.7</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957108</v>
      </c>
      <c r="CS11" s="660"/>
      <c r="CT11" s="660"/>
      <c r="CU11" s="660"/>
      <c r="CV11" s="660"/>
      <c r="CW11" s="660"/>
      <c r="CX11" s="660"/>
      <c r="CY11" s="661"/>
      <c r="CZ11" s="662">
        <v>7.8</v>
      </c>
      <c r="DA11" s="662"/>
      <c r="DB11" s="662"/>
      <c r="DC11" s="662"/>
      <c r="DD11" s="668">
        <v>352912</v>
      </c>
      <c r="DE11" s="660"/>
      <c r="DF11" s="660"/>
      <c r="DG11" s="660"/>
      <c r="DH11" s="660"/>
      <c r="DI11" s="660"/>
      <c r="DJ11" s="660"/>
      <c r="DK11" s="660"/>
      <c r="DL11" s="660"/>
      <c r="DM11" s="660"/>
      <c r="DN11" s="660"/>
      <c r="DO11" s="660"/>
      <c r="DP11" s="661"/>
      <c r="DQ11" s="668">
        <v>474368</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704482</v>
      </c>
      <c r="BH12" s="660"/>
      <c r="BI12" s="660"/>
      <c r="BJ12" s="660"/>
      <c r="BK12" s="660"/>
      <c r="BL12" s="660"/>
      <c r="BM12" s="660"/>
      <c r="BN12" s="661"/>
      <c r="BO12" s="662">
        <v>53.5</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287734</v>
      </c>
      <c r="CS12" s="660"/>
      <c r="CT12" s="660"/>
      <c r="CU12" s="660"/>
      <c r="CV12" s="660"/>
      <c r="CW12" s="660"/>
      <c r="CX12" s="660"/>
      <c r="CY12" s="661"/>
      <c r="CZ12" s="662">
        <v>2.2999999999999998</v>
      </c>
      <c r="DA12" s="662"/>
      <c r="DB12" s="662"/>
      <c r="DC12" s="662"/>
      <c r="DD12" s="668">
        <v>9421</v>
      </c>
      <c r="DE12" s="660"/>
      <c r="DF12" s="660"/>
      <c r="DG12" s="660"/>
      <c r="DH12" s="660"/>
      <c r="DI12" s="660"/>
      <c r="DJ12" s="660"/>
      <c r="DK12" s="660"/>
      <c r="DL12" s="660"/>
      <c r="DM12" s="660"/>
      <c r="DN12" s="660"/>
      <c r="DO12" s="660"/>
      <c r="DP12" s="661"/>
      <c r="DQ12" s="668">
        <v>209083</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642558</v>
      </c>
      <c r="BH13" s="660"/>
      <c r="BI13" s="660"/>
      <c r="BJ13" s="660"/>
      <c r="BK13" s="660"/>
      <c r="BL13" s="660"/>
      <c r="BM13" s="660"/>
      <c r="BN13" s="661"/>
      <c r="BO13" s="662">
        <v>48.8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686505</v>
      </c>
      <c r="CS13" s="660"/>
      <c r="CT13" s="660"/>
      <c r="CU13" s="660"/>
      <c r="CV13" s="660"/>
      <c r="CW13" s="660"/>
      <c r="CX13" s="660"/>
      <c r="CY13" s="661"/>
      <c r="CZ13" s="662">
        <v>5.6</v>
      </c>
      <c r="DA13" s="662"/>
      <c r="DB13" s="662"/>
      <c r="DC13" s="662"/>
      <c r="DD13" s="668">
        <v>470069</v>
      </c>
      <c r="DE13" s="660"/>
      <c r="DF13" s="660"/>
      <c r="DG13" s="660"/>
      <c r="DH13" s="660"/>
      <c r="DI13" s="660"/>
      <c r="DJ13" s="660"/>
      <c r="DK13" s="660"/>
      <c r="DL13" s="660"/>
      <c r="DM13" s="660"/>
      <c r="DN13" s="660"/>
      <c r="DO13" s="660"/>
      <c r="DP13" s="661"/>
      <c r="DQ13" s="668">
        <v>180535</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399</v>
      </c>
      <c r="S14" s="660"/>
      <c r="T14" s="660"/>
      <c r="U14" s="660"/>
      <c r="V14" s="660"/>
      <c r="W14" s="660"/>
      <c r="X14" s="660"/>
      <c r="Y14" s="661"/>
      <c r="Z14" s="662">
        <v>0</v>
      </c>
      <c r="AA14" s="662"/>
      <c r="AB14" s="662"/>
      <c r="AC14" s="662"/>
      <c r="AD14" s="663">
        <v>399</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58453</v>
      </c>
      <c r="BH14" s="660"/>
      <c r="BI14" s="660"/>
      <c r="BJ14" s="660"/>
      <c r="BK14" s="660"/>
      <c r="BL14" s="660"/>
      <c r="BM14" s="660"/>
      <c r="BN14" s="661"/>
      <c r="BO14" s="662">
        <v>4.4000000000000004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526410</v>
      </c>
      <c r="CS14" s="660"/>
      <c r="CT14" s="660"/>
      <c r="CU14" s="660"/>
      <c r="CV14" s="660"/>
      <c r="CW14" s="660"/>
      <c r="CX14" s="660"/>
      <c r="CY14" s="661"/>
      <c r="CZ14" s="662">
        <v>4.3</v>
      </c>
      <c r="DA14" s="662"/>
      <c r="DB14" s="662"/>
      <c r="DC14" s="662"/>
      <c r="DD14" s="668">
        <v>131049</v>
      </c>
      <c r="DE14" s="660"/>
      <c r="DF14" s="660"/>
      <c r="DG14" s="660"/>
      <c r="DH14" s="660"/>
      <c r="DI14" s="660"/>
      <c r="DJ14" s="660"/>
      <c r="DK14" s="660"/>
      <c r="DL14" s="660"/>
      <c r="DM14" s="660"/>
      <c r="DN14" s="660"/>
      <c r="DO14" s="660"/>
      <c r="DP14" s="661"/>
      <c r="DQ14" s="668">
        <v>389364</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90085</v>
      </c>
      <c r="BH15" s="660"/>
      <c r="BI15" s="660"/>
      <c r="BJ15" s="660"/>
      <c r="BK15" s="660"/>
      <c r="BL15" s="660"/>
      <c r="BM15" s="660"/>
      <c r="BN15" s="661"/>
      <c r="BO15" s="662">
        <v>6.8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1069061</v>
      </c>
      <c r="CS15" s="660"/>
      <c r="CT15" s="660"/>
      <c r="CU15" s="660"/>
      <c r="CV15" s="660"/>
      <c r="CW15" s="660"/>
      <c r="CX15" s="660"/>
      <c r="CY15" s="661"/>
      <c r="CZ15" s="662">
        <v>8.6999999999999993</v>
      </c>
      <c r="DA15" s="662"/>
      <c r="DB15" s="662"/>
      <c r="DC15" s="662"/>
      <c r="DD15" s="668">
        <v>140454</v>
      </c>
      <c r="DE15" s="660"/>
      <c r="DF15" s="660"/>
      <c r="DG15" s="660"/>
      <c r="DH15" s="660"/>
      <c r="DI15" s="660"/>
      <c r="DJ15" s="660"/>
      <c r="DK15" s="660"/>
      <c r="DL15" s="660"/>
      <c r="DM15" s="660"/>
      <c r="DN15" s="660"/>
      <c r="DO15" s="660"/>
      <c r="DP15" s="661"/>
      <c r="DQ15" s="668">
        <v>773116</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4457</v>
      </c>
      <c r="S16" s="660"/>
      <c r="T16" s="660"/>
      <c r="U16" s="660"/>
      <c r="V16" s="660"/>
      <c r="W16" s="660"/>
      <c r="X16" s="660"/>
      <c r="Y16" s="661"/>
      <c r="Z16" s="662">
        <v>0</v>
      </c>
      <c r="AA16" s="662"/>
      <c r="AB16" s="662"/>
      <c r="AC16" s="662"/>
      <c r="AD16" s="663">
        <v>4457</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85850</v>
      </c>
      <c r="CS16" s="660"/>
      <c r="CT16" s="660"/>
      <c r="CU16" s="660"/>
      <c r="CV16" s="660"/>
      <c r="CW16" s="660"/>
      <c r="CX16" s="660"/>
      <c r="CY16" s="661"/>
      <c r="CZ16" s="662">
        <v>0.7</v>
      </c>
      <c r="DA16" s="662"/>
      <c r="DB16" s="662"/>
      <c r="DC16" s="662"/>
      <c r="DD16" s="668" t="s">
        <v>122</v>
      </c>
      <c r="DE16" s="660"/>
      <c r="DF16" s="660"/>
      <c r="DG16" s="660"/>
      <c r="DH16" s="660"/>
      <c r="DI16" s="660"/>
      <c r="DJ16" s="660"/>
      <c r="DK16" s="660"/>
      <c r="DL16" s="660"/>
      <c r="DM16" s="660"/>
      <c r="DN16" s="660"/>
      <c r="DO16" s="660"/>
      <c r="DP16" s="661"/>
      <c r="DQ16" s="668">
        <v>22890</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19590</v>
      </c>
      <c r="S17" s="660"/>
      <c r="T17" s="660"/>
      <c r="U17" s="660"/>
      <c r="V17" s="660"/>
      <c r="W17" s="660"/>
      <c r="X17" s="660"/>
      <c r="Y17" s="661"/>
      <c r="Z17" s="662">
        <v>0.1</v>
      </c>
      <c r="AA17" s="662"/>
      <c r="AB17" s="662"/>
      <c r="AC17" s="662"/>
      <c r="AD17" s="663">
        <v>19590</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1262909</v>
      </c>
      <c r="CS17" s="660"/>
      <c r="CT17" s="660"/>
      <c r="CU17" s="660"/>
      <c r="CV17" s="660"/>
      <c r="CW17" s="660"/>
      <c r="CX17" s="660"/>
      <c r="CY17" s="661"/>
      <c r="CZ17" s="662">
        <v>10.3</v>
      </c>
      <c r="DA17" s="662"/>
      <c r="DB17" s="662"/>
      <c r="DC17" s="662"/>
      <c r="DD17" s="668" t="s">
        <v>122</v>
      </c>
      <c r="DE17" s="660"/>
      <c r="DF17" s="660"/>
      <c r="DG17" s="660"/>
      <c r="DH17" s="660"/>
      <c r="DI17" s="660"/>
      <c r="DJ17" s="660"/>
      <c r="DK17" s="660"/>
      <c r="DL17" s="660"/>
      <c r="DM17" s="660"/>
      <c r="DN17" s="660"/>
      <c r="DO17" s="660"/>
      <c r="DP17" s="661"/>
      <c r="DQ17" s="668">
        <v>1248563</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3921</v>
      </c>
      <c r="S18" s="660"/>
      <c r="T18" s="660"/>
      <c r="U18" s="660"/>
      <c r="V18" s="660"/>
      <c r="W18" s="660"/>
      <c r="X18" s="660"/>
      <c r="Y18" s="661"/>
      <c r="Z18" s="662">
        <v>0</v>
      </c>
      <c r="AA18" s="662"/>
      <c r="AB18" s="662"/>
      <c r="AC18" s="662"/>
      <c r="AD18" s="663">
        <v>3921</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23687</v>
      </c>
      <c r="CS18" s="660"/>
      <c r="CT18" s="660"/>
      <c r="CU18" s="660"/>
      <c r="CV18" s="660"/>
      <c r="CW18" s="660"/>
      <c r="CX18" s="660"/>
      <c r="CY18" s="661"/>
      <c r="CZ18" s="662">
        <v>0.2</v>
      </c>
      <c r="DA18" s="662"/>
      <c r="DB18" s="662"/>
      <c r="DC18" s="662"/>
      <c r="DD18" s="668" t="s">
        <v>122</v>
      </c>
      <c r="DE18" s="660"/>
      <c r="DF18" s="660"/>
      <c r="DG18" s="660"/>
      <c r="DH18" s="660"/>
      <c r="DI18" s="660"/>
      <c r="DJ18" s="660"/>
      <c r="DK18" s="660"/>
      <c r="DL18" s="660"/>
      <c r="DM18" s="660"/>
      <c r="DN18" s="660"/>
      <c r="DO18" s="660"/>
      <c r="DP18" s="661"/>
      <c r="DQ18" s="668">
        <v>23687</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3921</v>
      </c>
      <c r="S19" s="660"/>
      <c r="T19" s="660"/>
      <c r="U19" s="660"/>
      <c r="V19" s="660"/>
      <c r="W19" s="660"/>
      <c r="X19" s="660"/>
      <c r="Y19" s="661"/>
      <c r="Z19" s="662">
        <v>0</v>
      </c>
      <c r="AA19" s="662"/>
      <c r="AB19" s="662"/>
      <c r="AC19" s="662"/>
      <c r="AD19" s="663">
        <v>3921</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5588</v>
      </c>
      <c r="BH19" s="660"/>
      <c r="BI19" s="660"/>
      <c r="BJ19" s="660"/>
      <c r="BK19" s="660"/>
      <c r="BL19" s="660"/>
      <c r="BM19" s="660"/>
      <c r="BN19" s="661"/>
      <c r="BO19" s="662">
        <v>0.4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5588</v>
      </c>
      <c r="BH20" s="660"/>
      <c r="BI20" s="660"/>
      <c r="BJ20" s="660"/>
      <c r="BK20" s="660"/>
      <c r="BL20" s="660"/>
      <c r="BM20" s="660"/>
      <c r="BN20" s="661"/>
      <c r="BO20" s="662">
        <v>0.4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12286708</v>
      </c>
      <c r="CS20" s="660"/>
      <c r="CT20" s="660"/>
      <c r="CU20" s="660"/>
      <c r="CV20" s="660"/>
      <c r="CW20" s="660"/>
      <c r="CX20" s="660"/>
      <c r="CY20" s="661"/>
      <c r="CZ20" s="662">
        <v>100</v>
      </c>
      <c r="DA20" s="662"/>
      <c r="DB20" s="662"/>
      <c r="DC20" s="662"/>
      <c r="DD20" s="668">
        <v>1852415</v>
      </c>
      <c r="DE20" s="660"/>
      <c r="DF20" s="660"/>
      <c r="DG20" s="660"/>
      <c r="DH20" s="660"/>
      <c r="DI20" s="660"/>
      <c r="DJ20" s="660"/>
      <c r="DK20" s="660"/>
      <c r="DL20" s="660"/>
      <c r="DM20" s="660"/>
      <c r="DN20" s="660"/>
      <c r="DO20" s="660"/>
      <c r="DP20" s="661"/>
      <c r="DQ20" s="668">
        <v>7260739</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4953955</v>
      </c>
      <c r="S21" s="660"/>
      <c r="T21" s="660"/>
      <c r="U21" s="660"/>
      <c r="V21" s="660"/>
      <c r="W21" s="660"/>
      <c r="X21" s="660"/>
      <c r="Y21" s="661"/>
      <c r="Z21" s="662">
        <v>35.9</v>
      </c>
      <c r="AA21" s="662"/>
      <c r="AB21" s="662"/>
      <c r="AC21" s="662"/>
      <c r="AD21" s="663">
        <v>4511523</v>
      </c>
      <c r="AE21" s="663"/>
      <c r="AF21" s="663"/>
      <c r="AG21" s="663"/>
      <c r="AH21" s="663"/>
      <c r="AI21" s="663"/>
      <c r="AJ21" s="663"/>
      <c r="AK21" s="663"/>
      <c r="AL21" s="664">
        <v>71</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5588</v>
      </c>
      <c r="BH21" s="660"/>
      <c r="BI21" s="660"/>
      <c r="BJ21" s="660"/>
      <c r="BK21" s="660"/>
      <c r="BL21" s="660"/>
      <c r="BM21" s="660"/>
      <c r="BN21" s="661"/>
      <c r="BO21" s="662">
        <v>0.4</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4511523</v>
      </c>
      <c r="S22" s="660"/>
      <c r="T22" s="660"/>
      <c r="U22" s="660"/>
      <c r="V22" s="660"/>
      <c r="W22" s="660"/>
      <c r="X22" s="660"/>
      <c r="Y22" s="661"/>
      <c r="Z22" s="662">
        <v>32.700000000000003</v>
      </c>
      <c r="AA22" s="662"/>
      <c r="AB22" s="662"/>
      <c r="AC22" s="662"/>
      <c r="AD22" s="663">
        <v>4511523</v>
      </c>
      <c r="AE22" s="663"/>
      <c r="AF22" s="663"/>
      <c r="AG22" s="663"/>
      <c r="AH22" s="663"/>
      <c r="AI22" s="663"/>
      <c r="AJ22" s="663"/>
      <c r="AK22" s="663"/>
      <c r="AL22" s="664">
        <v>71</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442432</v>
      </c>
      <c r="S23" s="660"/>
      <c r="T23" s="660"/>
      <c r="U23" s="660"/>
      <c r="V23" s="660"/>
      <c r="W23" s="660"/>
      <c r="X23" s="660"/>
      <c r="Y23" s="661"/>
      <c r="Z23" s="662">
        <v>3.2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4906035</v>
      </c>
      <c r="CS24" s="649"/>
      <c r="CT24" s="649"/>
      <c r="CU24" s="649"/>
      <c r="CV24" s="649"/>
      <c r="CW24" s="649"/>
      <c r="CX24" s="649"/>
      <c r="CY24" s="650"/>
      <c r="CZ24" s="653">
        <v>39.9</v>
      </c>
      <c r="DA24" s="654"/>
      <c r="DB24" s="654"/>
      <c r="DC24" s="670"/>
      <c r="DD24" s="694">
        <v>3398823</v>
      </c>
      <c r="DE24" s="649"/>
      <c r="DF24" s="649"/>
      <c r="DG24" s="649"/>
      <c r="DH24" s="649"/>
      <c r="DI24" s="649"/>
      <c r="DJ24" s="649"/>
      <c r="DK24" s="650"/>
      <c r="DL24" s="694">
        <v>3166327</v>
      </c>
      <c r="DM24" s="649"/>
      <c r="DN24" s="649"/>
      <c r="DO24" s="649"/>
      <c r="DP24" s="649"/>
      <c r="DQ24" s="649"/>
      <c r="DR24" s="649"/>
      <c r="DS24" s="649"/>
      <c r="DT24" s="649"/>
      <c r="DU24" s="649"/>
      <c r="DV24" s="650"/>
      <c r="DW24" s="653">
        <v>49.6</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6696694</v>
      </c>
      <c r="S25" s="660"/>
      <c r="T25" s="660"/>
      <c r="U25" s="660"/>
      <c r="V25" s="660"/>
      <c r="W25" s="660"/>
      <c r="X25" s="660"/>
      <c r="Y25" s="661"/>
      <c r="Z25" s="662">
        <v>48.6</v>
      </c>
      <c r="AA25" s="662"/>
      <c r="AB25" s="662"/>
      <c r="AC25" s="662"/>
      <c r="AD25" s="663">
        <v>6254262</v>
      </c>
      <c r="AE25" s="663"/>
      <c r="AF25" s="663"/>
      <c r="AG25" s="663"/>
      <c r="AH25" s="663"/>
      <c r="AI25" s="663"/>
      <c r="AJ25" s="663"/>
      <c r="AK25" s="663"/>
      <c r="AL25" s="664">
        <v>98.5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1657634</v>
      </c>
      <c r="CS25" s="691"/>
      <c r="CT25" s="691"/>
      <c r="CU25" s="691"/>
      <c r="CV25" s="691"/>
      <c r="CW25" s="691"/>
      <c r="CX25" s="691"/>
      <c r="CY25" s="692"/>
      <c r="CZ25" s="664">
        <v>13.5</v>
      </c>
      <c r="DA25" s="689"/>
      <c r="DB25" s="689"/>
      <c r="DC25" s="693"/>
      <c r="DD25" s="668">
        <v>1546733</v>
      </c>
      <c r="DE25" s="691"/>
      <c r="DF25" s="691"/>
      <c r="DG25" s="691"/>
      <c r="DH25" s="691"/>
      <c r="DI25" s="691"/>
      <c r="DJ25" s="691"/>
      <c r="DK25" s="692"/>
      <c r="DL25" s="668">
        <v>1540692</v>
      </c>
      <c r="DM25" s="691"/>
      <c r="DN25" s="691"/>
      <c r="DO25" s="691"/>
      <c r="DP25" s="691"/>
      <c r="DQ25" s="691"/>
      <c r="DR25" s="691"/>
      <c r="DS25" s="691"/>
      <c r="DT25" s="691"/>
      <c r="DU25" s="691"/>
      <c r="DV25" s="692"/>
      <c r="DW25" s="664">
        <v>24.2</v>
      </c>
      <c r="DX25" s="689"/>
      <c r="DY25" s="689"/>
      <c r="DZ25" s="689"/>
      <c r="EA25" s="689"/>
      <c r="EB25" s="689"/>
      <c r="EC25" s="690"/>
    </row>
    <row r="26" spans="2:133" ht="11.25" customHeight="1">
      <c r="B26" s="656" t="s">
        <v>283</v>
      </c>
      <c r="C26" s="657"/>
      <c r="D26" s="657"/>
      <c r="E26" s="657"/>
      <c r="F26" s="657"/>
      <c r="G26" s="657"/>
      <c r="H26" s="657"/>
      <c r="I26" s="657"/>
      <c r="J26" s="657"/>
      <c r="K26" s="657"/>
      <c r="L26" s="657"/>
      <c r="M26" s="657"/>
      <c r="N26" s="657"/>
      <c r="O26" s="657"/>
      <c r="P26" s="657"/>
      <c r="Q26" s="658"/>
      <c r="R26" s="659">
        <v>919</v>
      </c>
      <c r="S26" s="660"/>
      <c r="T26" s="660"/>
      <c r="U26" s="660"/>
      <c r="V26" s="660"/>
      <c r="W26" s="660"/>
      <c r="X26" s="660"/>
      <c r="Y26" s="661"/>
      <c r="Z26" s="662">
        <v>0</v>
      </c>
      <c r="AA26" s="662"/>
      <c r="AB26" s="662"/>
      <c r="AC26" s="662"/>
      <c r="AD26" s="663">
        <v>919</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1016009</v>
      </c>
      <c r="CS26" s="660"/>
      <c r="CT26" s="660"/>
      <c r="CU26" s="660"/>
      <c r="CV26" s="660"/>
      <c r="CW26" s="660"/>
      <c r="CX26" s="660"/>
      <c r="CY26" s="661"/>
      <c r="CZ26" s="664">
        <v>8.3000000000000007</v>
      </c>
      <c r="DA26" s="689"/>
      <c r="DB26" s="689"/>
      <c r="DC26" s="693"/>
      <c r="DD26" s="668">
        <v>950270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c r="B27" s="656" t="s">
        <v>286</v>
      </c>
      <c r="C27" s="657"/>
      <c r="D27" s="657"/>
      <c r="E27" s="657"/>
      <c r="F27" s="657"/>
      <c r="G27" s="657"/>
      <c r="H27" s="657"/>
      <c r="I27" s="657"/>
      <c r="J27" s="657"/>
      <c r="K27" s="657"/>
      <c r="L27" s="657"/>
      <c r="M27" s="657"/>
      <c r="N27" s="657"/>
      <c r="O27" s="657"/>
      <c r="P27" s="657"/>
      <c r="Q27" s="658"/>
      <c r="R27" s="659">
        <v>26401</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1316397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1985492</v>
      </c>
      <c r="CS27" s="691"/>
      <c r="CT27" s="691"/>
      <c r="CU27" s="691"/>
      <c r="CV27" s="691"/>
      <c r="CW27" s="691"/>
      <c r="CX27" s="691"/>
      <c r="CY27" s="692"/>
      <c r="CZ27" s="664">
        <v>16.2</v>
      </c>
      <c r="DA27" s="689"/>
      <c r="DB27" s="689"/>
      <c r="DC27" s="693"/>
      <c r="DD27" s="668">
        <v>603527</v>
      </c>
      <c r="DE27" s="691"/>
      <c r="DF27" s="691"/>
      <c r="DG27" s="691"/>
      <c r="DH27" s="691"/>
      <c r="DI27" s="691"/>
      <c r="DJ27" s="691"/>
      <c r="DK27" s="692"/>
      <c r="DL27" s="668">
        <v>377072</v>
      </c>
      <c r="DM27" s="691"/>
      <c r="DN27" s="691"/>
      <c r="DO27" s="691"/>
      <c r="DP27" s="691"/>
      <c r="DQ27" s="691"/>
      <c r="DR27" s="691"/>
      <c r="DS27" s="691"/>
      <c r="DT27" s="691"/>
      <c r="DU27" s="691"/>
      <c r="DV27" s="692"/>
      <c r="DW27" s="664">
        <v>5.9</v>
      </c>
      <c r="DX27" s="689"/>
      <c r="DY27" s="689"/>
      <c r="DZ27" s="689"/>
      <c r="EA27" s="689"/>
      <c r="EB27" s="689"/>
      <c r="EC27" s="690"/>
    </row>
    <row r="28" spans="2:133" ht="11.25" customHeight="1">
      <c r="B28" s="656" t="s">
        <v>289</v>
      </c>
      <c r="C28" s="657"/>
      <c r="D28" s="657"/>
      <c r="E28" s="657"/>
      <c r="F28" s="657"/>
      <c r="G28" s="657"/>
      <c r="H28" s="657"/>
      <c r="I28" s="657"/>
      <c r="J28" s="657"/>
      <c r="K28" s="657"/>
      <c r="L28" s="657"/>
      <c r="M28" s="657"/>
      <c r="N28" s="657"/>
      <c r="O28" s="657"/>
      <c r="P28" s="657"/>
      <c r="Q28" s="658"/>
      <c r="R28" s="659">
        <v>180962</v>
      </c>
      <c r="S28" s="660"/>
      <c r="T28" s="660"/>
      <c r="U28" s="660"/>
      <c r="V28" s="660"/>
      <c r="W28" s="660"/>
      <c r="X28" s="660"/>
      <c r="Y28" s="661"/>
      <c r="Z28" s="662">
        <v>1.3</v>
      </c>
      <c r="AA28" s="662"/>
      <c r="AB28" s="662"/>
      <c r="AC28" s="662"/>
      <c r="AD28" s="663">
        <v>4497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1262909</v>
      </c>
      <c r="CS28" s="660"/>
      <c r="CT28" s="660"/>
      <c r="CU28" s="660"/>
      <c r="CV28" s="660"/>
      <c r="CW28" s="660"/>
      <c r="CX28" s="660"/>
      <c r="CY28" s="661"/>
      <c r="CZ28" s="664">
        <v>10.3</v>
      </c>
      <c r="DA28" s="689"/>
      <c r="DB28" s="689"/>
      <c r="DC28" s="693"/>
      <c r="DD28" s="668">
        <v>1248563</v>
      </c>
      <c r="DE28" s="660"/>
      <c r="DF28" s="660"/>
      <c r="DG28" s="660"/>
      <c r="DH28" s="660"/>
      <c r="DI28" s="660"/>
      <c r="DJ28" s="660"/>
      <c r="DK28" s="661"/>
      <c r="DL28" s="668">
        <v>1248563</v>
      </c>
      <c r="DM28" s="660"/>
      <c r="DN28" s="660"/>
      <c r="DO28" s="660"/>
      <c r="DP28" s="660"/>
      <c r="DQ28" s="660"/>
      <c r="DR28" s="660"/>
      <c r="DS28" s="660"/>
      <c r="DT28" s="660"/>
      <c r="DU28" s="660"/>
      <c r="DV28" s="661"/>
      <c r="DW28" s="664">
        <v>19.600000000000001</v>
      </c>
      <c r="DX28" s="689"/>
      <c r="DY28" s="689"/>
      <c r="DZ28" s="689"/>
      <c r="EA28" s="689"/>
      <c r="EB28" s="689"/>
      <c r="EC28" s="690"/>
    </row>
    <row r="29" spans="2:133" ht="11.25" customHeight="1">
      <c r="B29" s="656" t="s">
        <v>291</v>
      </c>
      <c r="C29" s="657"/>
      <c r="D29" s="657"/>
      <c r="E29" s="657"/>
      <c r="F29" s="657"/>
      <c r="G29" s="657"/>
      <c r="H29" s="657"/>
      <c r="I29" s="657"/>
      <c r="J29" s="657"/>
      <c r="K29" s="657"/>
      <c r="L29" s="657"/>
      <c r="M29" s="657"/>
      <c r="N29" s="657"/>
      <c r="O29" s="657"/>
      <c r="P29" s="657"/>
      <c r="Q29" s="658"/>
      <c r="R29" s="659">
        <v>43629</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1262909</v>
      </c>
      <c r="CS29" s="691"/>
      <c r="CT29" s="691"/>
      <c r="CU29" s="691"/>
      <c r="CV29" s="691"/>
      <c r="CW29" s="691"/>
      <c r="CX29" s="691"/>
      <c r="CY29" s="692"/>
      <c r="CZ29" s="664">
        <v>10.3</v>
      </c>
      <c r="DA29" s="689"/>
      <c r="DB29" s="689"/>
      <c r="DC29" s="693"/>
      <c r="DD29" s="668">
        <v>1248563</v>
      </c>
      <c r="DE29" s="691"/>
      <c r="DF29" s="691"/>
      <c r="DG29" s="691"/>
      <c r="DH29" s="691"/>
      <c r="DI29" s="691"/>
      <c r="DJ29" s="691"/>
      <c r="DK29" s="692"/>
      <c r="DL29" s="668">
        <v>1248563</v>
      </c>
      <c r="DM29" s="691"/>
      <c r="DN29" s="691"/>
      <c r="DO29" s="691"/>
      <c r="DP29" s="691"/>
      <c r="DQ29" s="691"/>
      <c r="DR29" s="691"/>
      <c r="DS29" s="691"/>
      <c r="DT29" s="691"/>
      <c r="DU29" s="691"/>
      <c r="DV29" s="692"/>
      <c r="DW29" s="664">
        <v>19.600000000000001</v>
      </c>
      <c r="DX29" s="689"/>
      <c r="DY29" s="689"/>
      <c r="DZ29" s="689"/>
      <c r="EA29" s="689"/>
      <c r="EB29" s="689"/>
      <c r="EC29" s="690"/>
    </row>
    <row r="30" spans="2:133" ht="11.25" customHeight="1">
      <c r="B30" s="656" t="s">
        <v>293</v>
      </c>
      <c r="C30" s="657"/>
      <c r="D30" s="657"/>
      <c r="E30" s="657"/>
      <c r="F30" s="657"/>
      <c r="G30" s="657"/>
      <c r="H30" s="657"/>
      <c r="I30" s="657"/>
      <c r="J30" s="657"/>
      <c r="K30" s="657"/>
      <c r="L30" s="657"/>
      <c r="M30" s="657"/>
      <c r="N30" s="657"/>
      <c r="O30" s="657"/>
      <c r="P30" s="657"/>
      <c r="Q30" s="658"/>
      <c r="R30" s="659">
        <v>2276388</v>
      </c>
      <c r="S30" s="660"/>
      <c r="T30" s="660"/>
      <c r="U30" s="660"/>
      <c r="V30" s="660"/>
      <c r="W30" s="660"/>
      <c r="X30" s="660"/>
      <c r="Y30" s="661"/>
      <c r="Z30" s="662">
        <v>16.5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1220094</v>
      </c>
      <c r="CS30" s="660"/>
      <c r="CT30" s="660"/>
      <c r="CU30" s="660"/>
      <c r="CV30" s="660"/>
      <c r="CW30" s="660"/>
      <c r="CX30" s="660"/>
      <c r="CY30" s="661"/>
      <c r="CZ30" s="664">
        <v>9.9</v>
      </c>
      <c r="DA30" s="689"/>
      <c r="DB30" s="689"/>
      <c r="DC30" s="693"/>
      <c r="DD30" s="668">
        <v>1212435</v>
      </c>
      <c r="DE30" s="660"/>
      <c r="DF30" s="660"/>
      <c r="DG30" s="660"/>
      <c r="DH30" s="660"/>
      <c r="DI30" s="660"/>
      <c r="DJ30" s="660"/>
      <c r="DK30" s="661"/>
      <c r="DL30" s="668">
        <v>1212435</v>
      </c>
      <c r="DM30" s="660"/>
      <c r="DN30" s="660"/>
      <c r="DO30" s="660"/>
      <c r="DP30" s="660"/>
      <c r="DQ30" s="660"/>
      <c r="DR30" s="660"/>
      <c r="DS30" s="660"/>
      <c r="DT30" s="660"/>
      <c r="DU30" s="660"/>
      <c r="DV30" s="661"/>
      <c r="DW30" s="664">
        <v>19</v>
      </c>
      <c r="DX30" s="689"/>
      <c r="DY30" s="689"/>
      <c r="DZ30" s="689"/>
      <c r="EA30" s="689"/>
      <c r="EB30" s="689"/>
      <c r="EC30" s="690"/>
    </row>
    <row r="31" spans="2:133" ht="11.25" customHeight="1">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98.7</v>
      </c>
      <c r="BH31" s="703"/>
      <c r="BI31" s="703"/>
      <c r="BJ31" s="703"/>
      <c r="BK31" s="703"/>
      <c r="BL31" s="703"/>
      <c r="BM31" s="654">
        <v>95</v>
      </c>
      <c r="BN31" s="703"/>
      <c r="BO31" s="703"/>
      <c r="BP31" s="703"/>
      <c r="BQ31" s="704"/>
      <c r="BR31" s="715">
        <v>98.6</v>
      </c>
      <c r="BS31" s="703"/>
      <c r="BT31" s="703"/>
      <c r="BU31" s="703"/>
      <c r="BV31" s="703"/>
      <c r="BW31" s="703"/>
      <c r="BX31" s="654">
        <v>92.4</v>
      </c>
      <c r="BY31" s="703"/>
      <c r="BZ31" s="703"/>
      <c r="CA31" s="703"/>
      <c r="CB31" s="704"/>
      <c r="CD31" s="697"/>
      <c r="CE31" s="698"/>
      <c r="CF31" s="656" t="s">
        <v>300</v>
      </c>
      <c r="CG31" s="657"/>
      <c r="CH31" s="657"/>
      <c r="CI31" s="657"/>
      <c r="CJ31" s="657"/>
      <c r="CK31" s="657"/>
      <c r="CL31" s="657"/>
      <c r="CM31" s="657"/>
      <c r="CN31" s="657"/>
      <c r="CO31" s="657"/>
      <c r="CP31" s="657"/>
      <c r="CQ31" s="658"/>
      <c r="CR31" s="659">
        <v>42815</v>
      </c>
      <c r="CS31" s="691"/>
      <c r="CT31" s="691"/>
      <c r="CU31" s="691"/>
      <c r="CV31" s="691"/>
      <c r="CW31" s="691"/>
      <c r="CX31" s="691"/>
      <c r="CY31" s="692"/>
      <c r="CZ31" s="664">
        <v>0.3</v>
      </c>
      <c r="DA31" s="689"/>
      <c r="DB31" s="689"/>
      <c r="DC31" s="693"/>
      <c r="DD31" s="668">
        <v>36128</v>
      </c>
      <c r="DE31" s="691"/>
      <c r="DF31" s="691"/>
      <c r="DG31" s="691"/>
      <c r="DH31" s="691"/>
      <c r="DI31" s="691"/>
      <c r="DJ31" s="691"/>
      <c r="DK31" s="692"/>
      <c r="DL31" s="668">
        <v>36128</v>
      </c>
      <c r="DM31" s="691"/>
      <c r="DN31" s="691"/>
      <c r="DO31" s="691"/>
      <c r="DP31" s="691"/>
      <c r="DQ31" s="691"/>
      <c r="DR31" s="691"/>
      <c r="DS31" s="691"/>
      <c r="DT31" s="691"/>
      <c r="DU31" s="691"/>
      <c r="DV31" s="692"/>
      <c r="DW31" s="664">
        <v>0.6</v>
      </c>
      <c r="DX31" s="689"/>
      <c r="DY31" s="689"/>
      <c r="DZ31" s="689"/>
      <c r="EA31" s="689"/>
      <c r="EB31" s="689"/>
      <c r="EC31" s="690"/>
    </row>
    <row r="32" spans="2:133" ht="11.25" customHeight="1">
      <c r="B32" s="656" t="s">
        <v>301</v>
      </c>
      <c r="C32" s="657"/>
      <c r="D32" s="657"/>
      <c r="E32" s="657"/>
      <c r="F32" s="657"/>
      <c r="G32" s="657"/>
      <c r="H32" s="657"/>
      <c r="I32" s="657"/>
      <c r="J32" s="657"/>
      <c r="K32" s="657"/>
      <c r="L32" s="657"/>
      <c r="M32" s="657"/>
      <c r="N32" s="657"/>
      <c r="O32" s="657"/>
      <c r="P32" s="657"/>
      <c r="Q32" s="658"/>
      <c r="R32" s="659">
        <v>894436</v>
      </c>
      <c r="S32" s="660"/>
      <c r="T32" s="660"/>
      <c r="U32" s="660"/>
      <c r="V32" s="660"/>
      <c r="W32" s="660"/>
      <c r="X32" s="660"/>
      <c r="Y32" s="661"/>
      <c r="Z32" s="662">
        <v>6.5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98.7</v>
      </c>
      <c r="BH32" s="691"/>
      <c r="BI32" s="691"/>
      <c r="BJ32" s="691"/>
      <c r="BK32" s="691"/>
      <c r="BL32" s="691"/>
      <c r="BM32" s="665">
        <v>94.8</v>
      </c>
      <c r="BN32" s="691"/>
      <c r="BO32" s="691"/>
      <c r="BP32" s="691"/>
      <c r="BQ32" s="714"/>
      <c r="BR32" s="716">
        <v>98.1</v>
      </c>
      <c r="BS32" s="691"/>
      <c r="BT32" s="691"/>
      <c r="BU32" s="691"/>
      <c r="BV32" s="691"/>
      <c r="BW32" s="691"/>
      <c r="BX32" s="665">
        <v>93.9</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c r="B33" s="656" t="s">
        <v>305</v>
      </c>
      <c r="C33" s="657"/>
      <c r="D33" s="657"/>
      <c r="E33" s="657"/>
      <c r="F33" s="657"/>
      <c r="G33" s="657"/>
      <c r="H33" s="657"/>
      <c r="I33" s="657"/>
      <c r="J33" s="657"/>
      <c r="K33" s="657"/>
      <c r="L33" s="657"/>
      <c r="M33" s="657"/>
      <c r="N33" s="657"/>
      <c r="O33" s="657"/>
      <c r="P33" s="657"/>
      <c r="Q33" s="658"/>
      <c r="R33" s="659">
        <v>93599</v>
      </c>
      <c r="S33" s="660"/>
      <c r="T33" s="660"/>
      <c r="U33" s="660"/>
      <c r="V33" s="660"/>
      <c r="W33" s="660"/>
      <c r="X33" s="660"/>
      <c r="Y33" s="661"/>
      <c r="Z33" s="662">
        <v>0.7</v>
      </c>
      <c r="AA33" s="662"/>
      <c r="AB33" s="662"/>
      <c r="AC33" s="662"/>
      <c r="AD33" s="663">
        <v>90842</v>
      </c>
      <c r="AE33" s="663"/>
      <c r="AF33" s="663"/>
      <c r="AG33" s="663"/>
      <c r="AH33" s="663"/>
      <c r="AI33" s="663"/>
      <c r="AJ33" s="663"/>
      <c r="AK33" s="663"/>
      <c r="AL33" s="664">
        <v>1.4</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98.6</v>
      </c>
      <c r="BH33" s="718"/>
      <c r="BI33" s="718"/>
      <c r="BJ33" s="718"/>
      <c r="BK33" s="718"/>
      <c r="BL33" s="718"/>
      <c r="BM33" s="719">
        <v>94.3</v>
      </c>
      <c r="BN33" s="718"/>
      <c r="BO33" s="718"/>
      <c r="BP33" s="718"/>
      <c r="BQ33" s="720"/>
      <c r="BR33" s="717">
        <v>98.6</v>
      </c>
      <c r="BS33" s="718"/>
      <c r="BT33" s="718"/>
      <c r="BU33" s="718"/>
      <c r="BV33" s="718"/>
      <c r="BW33" s="718"/>
      <c r="BX33" s="719">
        <v>89.8</v>
      </c>
      <c r="BY33" s="718"/>
      <c r="BZ33" s="718"/>
      <c r="CA33" s="718"/>
      <c r="CB33" s="720"/>
      <c r="CD33" s="656" t="s">
        <v>307</v>
      </c>
      <c r="CE33" s="657"/>
      <c r="CF33" s="657"/>
      <c r="CG33" s="657"/>
      <c r="CH33" s="657"/>
      <c r="CI33" s="657"/>
      <c r="CJ33" s="657"/>
      <c r="CK33" s="657"/>
      <c r="CL33" s="657"/>
      <c r="CM33" s="657"/>
      <c r="CN33" s="657"/>
      <c r="CO33" s="657"/>
      <c r="CP33" s="657"/>
      <c r="CQ33" s="658"/>
      <c r="CR33" s="659">
        <v>5442408</v>
      </c>
      <c r="CS33" s="691"/>
      <c r="CT33" s="691"/>
      <c r="CU33" s="691"/>
      <c r="CV33" s="691"/>
      <c r="CW33" s="691"/>
      <c r="CX33" s="691"/>
      <c r="CY33" s="692"/>
      <c r="CZ33" s="664">
        <v>44.3</v>
      </c>
      <c r="DA33" s="689"/>
      <c r="DB33" s="689"/>
      <c r="DC33" s="693"/>
      <c r="DD33" s="668">
        <v>3525622</v>
      </c>
      <c r="DE33" s="691"/>
      <c r="DF33" s="691"/>
      <c r="DG33" s="691"/>
      <c r="DH33" s="691"/>
      <c r="DI33" s="691"/>
      <c r="DJ33" s="691"/>
      <c r="DK33" s="692"/>
      <c r="DL33" s="668">
        <v>2407896</v>
      </c>
      <c r="DM33" s="691"/>
      <c r="DN33" s="691"/>
      <c r="DO33" s="691"/>
      <c r="DP33" s="691"/>
      <c r="DQ33" s="691"/>
      <c r="DR33" s="691"/>
      <c r="DS33" s="691"/>
      <c r="DT33" s="691"/>
      <c r="DU33" s="691"/>
      <c r="DV33" s="692"/>
      <c r="DW33" s="664">
        <v>37.700000000000003</v>
      </c>
      <c r="DX33" s="689"/>
      <c r="DY33" s="689"/>
      <c r="DZ33" s="689"/>
      <c r="EA33" s="689"/>
      <c r="EB33" s="689"/>
      <c r="EC33" s="690"/>
    </row>
    <row r="34" spans="2:133" ht="11.25" customHeight="1">
      <c r="B34" s="656" t="s">
        <v>308</v>
      </c>
      <c r="C34" s="657"/>
      <c r="D34" s="657"/>
      <c r="E34" s="657"/>
      <c r="F34" s="657"/>
      <c r="G34" s="657"/>
      <c r="H34" s="657"/>
      <c r="I34" s="657"/>
      <c r="J34" s="657"/>
      <c r="K34" s="657"/>
      <c r="L34" s="657"/>
      <c r="M34" s="657"/>
      <c r="N34" s="657"/>
      <c r="O34" s="657"/>
      <c r="P34" s="657"/>
      <c r="Q34" s="658"/>
      <c r="R34" s="659">
        <v>567442</v>
      </c>
      <c r="S34" s="660"/>
      <c r="T34" s="660"/>
      <c r="U34" s="660"/>
      <c r="V34" s="660"/>
      <c r="W34" s="660"/>
      <c r="X34" s="660"/>
      <c r="Y34" s="661"/>
      <c r="Z34" s="662">
        <v>4.0999999999999996</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1512193</v>
      </c>
      <c r="CS34" s="660"/>
      <c r="CT34" s="660"/>
      <c r="CU34" s="660"/>
      <c r="CV34" s="660"/>
      <c r="CW34" s="660"/>
      <c r="CX34" s="660"/>
      <c r="CY34" s="661"/>
      <c r="CZ34" s="664">
        <v>12.3</v>
      </c>
      <c r="DA34" s="689"/>
      <c r="DB34" s="689"/>
      <c r="DC34" s="693"/>
      <c r="DD34" s="668">
        <v>1117629</v>
      </c>
      <c r="DE34" s="660"/>
      <c r="DF34" s="660"/>
      <c r="DG34" s="660"/>
      <c r="DH34" s="660"/>
      <c r="DI34" s="660"/>
      <c r="DJ34" s="660"/>
      <c r="DK34" s="661"/>
      <c r="DL34" s="668">
        <v>1047113</v>
      </c>
      <c r="DM34" s="660"/>
      <c r="DN34" s="660"/>
      <c r="DO34" s="660"/>
      <c r="DP34" s="660"/>
      <c r="DQ34" s="660"/>
      <c r="DR34" s="660"/>
      <c r="DS34" s="660"/>
      <c r="DT34" s="660"/>
      <c r="DU34" s="660"/>
      <c r="DV34" s="661"/>
      <c r="DW34" s="664">
        <v>16.399999999999999</v>
      </c>
      <c r="DX34" s="689"/>
      <c r="DY34" s="689"/>
      <c r="DZ34" s="689"/>
      <c r="EA34" s="689"/>
      <c r="EB34" s="689"/>
      <c r="EC34" s="690"/>
    </row>
    <row r="35" spans="2:133" ht="11.25" customHeight="1">
      <c r="B35" s="656" t="s">
        <v>310</v>
      </c>
      <c r="C35" s="657"/>
      <c r="D35" s="657"/>
      <c r="E35" s="657"/>
      <c r="F35" s="657"/>
      <c r="G35" s="657"/>
      <c r="H35" s="657"/>
      <c r="I35" s="657"/>
      <c r="J35" s="657"/>
      <c r="K35" s="657"/>
      <c r="L35" s="657"/>
      <c r="M35" s="657"/>
      <c r="N35" s="657"/>
      <c r="O35" s="657"/>
      <c r="P35" s="657"/>
      <c r="Q35" s="658"/>
      <c r="R35" s="659">
        <v>1065139</v>
      </c>
      <c r="S35" s="660"/>
      <c r="T35" s="660"/>
      <c r="U35" s="660"/>
      <c r="V35" s="660"/>
      <c r="W35" s="660"/>
      <c r="X35" s="660"/>
      <c r="Y35" s="661"/>
      <c r="Z35" s="662">
        <v>7.7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131111</v>
      </c>
      <c r="CS35" s="691"/>
      <c r="CT35" s="691"/>
      <c r="CU35" s="691"/>
      <c r="CV35" s="691"/>
      <c r="CW35" s="691"/>
      <c r="CX35" s="691"/>
      <c r="CY35" s="692"/>
      <c r="CZ35" s="664">
        <v>1.1000000000000001</v>
      </c>
      <c r="DA35" s="689"/>
      <c r="DB35" s="689"/>
      <c r="DC35" s="693"/>
      <c r="DD35" s="668">
        <v>95596</v>
      </c>
      <c r="DE35" s="691"/>
      <c r="DF35" s="691"/>
      <c r="DG35" s="691"/>
      <c r="DH35" s="691"/>
      <c r="DI35" s="691"/>
      <c r="DJ35" s="691"/>
      <c r="DK35" s="692"/>
      <c r="DL35" s="668">
        <v>95596</v>
      </c>
      <c r="DM35" s="691"/>
      <c r="DN35" s="691"/>
      <c r="DO35" s="691"/>
      <c r="DP35" s="691"/>
      <c r="DQ35" s="691"/>
      <c r="DR35" s="691"/>
      <c r="DS35" s="691"/>
      <c r="DT35" s="691"/>
      <c r="DU35" s="691"/>
      <c r="DV35" s="692"/>
      <c r="DW35" s="664">
        <v>1.5</v>
      </c>
      <c r="DX35" s="689"/>
      <c r="DY35" s="689"/>
      <c r="DZ35" s="689"/>
      <c r="EA35" s="689"/>
      <c r="EB35" s="689"/>
      <c r="EC35" s="690"/>
    </row>
    <row r="36" spans="2:133" ht="11.25" customHeight="1">
      <c r="B36" s="656" t="s">
        <v>314</v>
      </c>
      <c r="C36" s="657"/>
      <c r="D36" s="657"/>
      <c r="E36" s="657"/>
      <c r="F36" s="657"/>
      <c r="G36" s="657"/>
      <c r="H36" s="657"/>
      <c r="I36" s="657"/>
      <c r="J36" s="657"/>
      <c r="K36" s="657"/>
      <c r="L36" s="657"/>
      <c r="M36" s="657"/>
      <c r="N36" s="657"/>
      <c r="O36" s="657"/>
      <c r="P36" s="657"/>
      <c r="Q36" s="658"/>
      <c r="R36" s="659">
        <v>667779</v>
      </c>
      <c r="S36" s="660"/>
      <c r="T36" s="660"/>
      <c r="U36" s="660"/>
      <c r="V36" s="660"/>
      <c r="W36" s="660"/>
      <c r="X36" s="660"/>
      <c r="Y36" s="661"/>
      <c r="Z36" s="662">
        <v>4.8</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947019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39874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1931850</v>
      </c>
      <c r="CS36" s="660"/>
      <c r="CT36" s="660"/>
      <c r="CU36" s="660"/>
      <c r="CV36" s="660"/>
      <c r="CW36" s="660"/>
      <c r="CX36" s="660"/>
      <c r="CY36" s="661"/>
      <c r="CZ36" s="664">
        <v>15.7</v>
      </c>
      <c r="DA36" s="689"/>
      <c r="DB36" s="689"/>
      <c r="DC36" s="693"/>
      <c r="DD36" s="668">
        <v>1188811</v>
      </c>
      <c r="DE36" s="660"/>
      <c r="DF36" s="660"/>
      <c r="DG36" s="660"/>
      <c r="DH36" s="660"/>
      <c r="DI36" s="660"/>
      <c r="DJ36" s="660"/>
      <c r="DK36" s="661"/>
      <c r="DL36" s="668">
        <v>778555</v>
      </c>
      <c r="DM36" s="660"/>
      <c r="DN36" s="660"/>
      <c r="DO36" s="660"/>
      <c r="DP36" s="660"/>
      <c r="DQ36" s="660"/>
      <c r="DR36" s="660"/>
      <c r="DS36" s="660"/>
      <c r="DT36" s="660"/>
      <c r="DU36" s="660"/>
      <c r="DV36" s="661"/>
      <c r="DW36" s="664">
        <v>12.2</v>
      </c>
      <c r="DX36" s="689"/>
      <c r="DY36" s="689"/>
      <c r="DZ36" s="689"/>
      <c r="EA36" s="689"/>
      <c r="EB36" s="689"/>
      <c r="EC36" s="690"/>
    </row>
    <row r="37" spans="2:133" ht="11.25" customHeight="1">
      <c r="B37" s="656" t="s">
        <v>318</v>
      </c>
      <c r="C37" s="657"/>
      <c r="D37" s="657"/>
      <c r="E37" s="657"/>
      <c r="F37" s="657"/>
      <c r="G37" s="657"/>
      <c r="H37" s="657"/>
      <c r="I37" s="657"/>
      <c r="J37" s="657"/>
      <c r="K37" s="657"/>
      <c r="L37" s="657"/>
      <c r="M37" s="657"/>
      <c r="N37" s="657"/>
      <c r="O37" s="657"/>
      <c r="P37" s="657"/>
      <c r="Q37" s="658"/>
      <c r="R37" s="659">
        <v>137384</v>
      </c>
      <c r="S37" s="660"/>
      <c r="T37" s="660"/>
      <c r="U37" s="660"/>
      <c r="V37" s="660"/>
      <c r="W37" s="660"/>
      <c r="X37" s="660"/>
      <c r="Y37" s="661"/>
      <c r="Z37" s="662">
        <v>1</v>
      </c>
      <c r="AA37" s="662"/>
      <c r="AB37" s="662"/>
      <c r="AC37" s="662"/>
      <c r="AD37" s="663">
        <v>1541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171265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39874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320970</v>
      </c>
      <c r="CS37" s="691"/>
      <c r="CT37" s="691"/>
      <c r="CU37" s="691"/>
      <c r="CV37" s="691"/>
      <c r="CW37" s="691"/>
      <c r="CX37" s="691"/>
      <c r="CY37" s="692"/>
      <c r="CZ37" s="664">
        <v>2.6</v>
      </c>
      <c r="DA37" s="689"/>
      <c r="DB37" s="689"/>
      <c r="DC37" s="693"/>
      <c r="DD37" s="668">
        <v>315569</v>
      </c>
      <c r="DE37" s="691"/>
      <c r="DF37" s="691"/>
      <c r="DG37" s="691"/>
      <c r="DH37" s="691"/>
      <c r="DI37" s="691"/>
      <c r="DJ37" s="691"/>
      <c r="DK37" s="692"/>
      <c r="DL37" s="668">
        <v>315569</v>
      </c>
      <c r="DM37" s="691"/>
      <c r="DN37" s="691"/>
      <c r="DO37" s="691"/>
      <c r="DP37" s="691"/>
      <c r="DQ37" s="691"/>
      <c r="DR37" s="691"/>
      <c r="DS37" s="691"/>
      <c r="DT37" s="691"/>
      <c r="DU37" s="691"/>
      <c r="DV37" s="692"/>
      <c r="DW37" s="664">
        <v>4.9000000000000004</v>
      </c>
      <c r="DX37" s="689"/>
      <c r="DY37" s="689"/>
      <c r="DZ37" s="689"/>
      <c r="EA37" s="689"/>
      <c r="EB37" s="689"/>
      <c r="EC37" s="690"/>
    </row>
    <row r="38" spans="2:133" ht="11.25" customHeight="1">
      <c r="B38" s="656" t="s">
        <v>322</v>
      </c>
      <c r="C38" s="657"/>
      <c r="D38" s="657"/>
      <c r="E38" s="657"/>
      <c r="F38" s="657"/>
      <c r="G38" s="657"/>
      <c r="H38" s="657"/>
      <c r="I38" s="657"/>
      <c r="J38" s="657"/>
      <c r="K38" s="657"/>
      <c r="L38" s="657"/>
      <c r="M38" s="657"/>
      <c r="N38" s="657"/>
      <c r="O38" s="657"/>
      <c r="P38" s="657"/>
      <c r="Q38" s="658"/>
      <c r="R38" s="659">
        <v>1133900</v>
      </c>
      <c r="S38" s="660"/>
      <c r="T38" s="660"/>
      <c r="U38" s="660"/>
      <c r="V38" s="660"/>
      <c r="W38" s="660"/>
      <c r="X38" s="660"/>
      <c r="Y38" s="661"/>
      <c r="Z38" s="662">
        <v>8.1999999999999993</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34886</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2377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717181</v>
      </c>
      <c r="CS38" s="660"/>
      <c r="CT38" s="660"/>
      <c r="CU38" s="660"/>
      <c r="CV38" s="660"/>
      <c r="CW38" s="660"/>
      <c r="CX38" s="660"/>
      <c r="CY38" s="661"/>
      <c r="CZ38" s="664">
        <v>5.8</v>
      </c>
      <c r="DA38" s="689"/>
      <c r="DB38" s="689"/>
      <c r="DC38" s="693"/>
      <c r="DD38" s="668">
        <v>561254</v>
      </c>
      <c r="DE38" s="660"/>
      <c r="DF38" s="660"/>
      <c r="DG38" s="660"/>
      <c r="DH38" s="660"/>
      <c r="DI38" s="660"/>
      <c r="DJ38" s="660"/>
      <c r="DK38" s="661"/>
      <c r="DL38" s="668">
        <v>486632</v>
      </c>
      <c r="DM38" s="660"/>
      <c r="DN38" s="660"/>
      <c r="DO38" s="660"/>
      <c r="DP38" s="660"/>
      <c r="DQ38" s="660"/>
      <c r="DR38" s="660"/>
      <c r="DS38" s="660"/>
      <c r="DT38" s="660"/>
      <c r="DU38" s="660"/>
      <c r="DV38" s="661"/>
      <c r="DW38" s="664">
        <v>7.6</v>
      </c>
      <c r="DX38" s="689"/>
      <c r="DY38" s="689"/>
      <c r="DZ38" s="689"/>
      <c r="EA38" s="689"/>
      <c r="EB38" s="689"/>
      <c r="EC38" s="690"/>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23687</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3640</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1140573</v>
      </c>
      <c r="CS39" s="691"/>
      <c r="CT39" s="691"/>
      <c r="CU39" s="691"/>
      <c r="CV39" s="691"/>
      <c r="CW39" s="691"/>
      <c r="CX39" s="691"/>
      <c r="CY39" s="692"/>
      <c r="CZ39" s="664">
        <v>9.3000000000000007</v>
      </c>
      <c r="DA39" s="689"/>
      <c r="DB39" s="689"/>
      <c r="DC39" s="693"/>
      <c r="DD39" s="668">
        <v>562332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c r="B40" s="656" t="s">
        <v>330</v>
      </c>
      <c r="C40" s="657"/>
      <c r="D40" s="657"/>
      <c r="E40" s="657"/>
      <c r="F40" s="657"/>
      <c r="G40" s="657"/>
      <c r="H40" s="657"/>
      <c r="I40" s="657"/>
      <c r="J40" s="657"/>
      <c r="K40" s="657"/>
      <c r="L40" s="657"/>
      <c r="M40" s="657"/>
      <c r="N40" s="657"/>
      <c r="O40" s="657"/>
      <c r="P40" s="657"/>
      <c r="Q40" s="658"/>
      <c r="R40" s="659">
        <v>26600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15594</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70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9500</v>
      </c>
      <c r="CS40" s="660"/>
      <c r="CT40" s="660"/>
      <c r="CU40" s="660"/>
      <c r="CV40" s="660"/>
      <c r="CW40" s="660"/>
      <c r="CX40" s="660"/>
      <c r="CY40" s="661"/>
      <c r="CZ40" s="664">
        <v>0.1</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c r="B41" s="680" t="s">
        <v>335</v>
      </c>
      <c r="C41" s="681"/>
      <c r="D41" s="681"/>
      <c r="E41" s="681"/>
      <c r="F41" s="681"/>
      <c r="G41" s="681"/>
      <c r="H41" s="681"/>
      <c r="I41" s="681"/>
      <c r="J41" s="681"/>
      <c r="K41" s="681"/>
      <c r="L41" s="681"/>
      <c r="M41" s="681"/>
      <c r="N41" s="681"/>
      <c r="O41" s="681"/>
      <c r="P41" s="681"/>
      <c r="Q41" s="682"/>
      <c r="R41" s="731">
        <v>13784672</v>
      </c>
      <c r="S41" s="732"/>
      <c r="T41" s="732"/>
      <c r="U41" s="732"/>
      <c r="V41" s="732"/>
      <c r="W41" s="732"/>
      <c r="X41" s="732"/>
      <c r="Y41" s="736"/>
      <c r="Z41" s="737">
        <v>100</v>
      </c>
      <c r="AA41" s="737"/>
      <c r="AB41" s="737"/>
      <c r="AC41" s="737"/>
      <c r="AD41" s="738">
        <v>6352061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175899</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525688</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396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1938265</v>
      </c>
      <c r="CS42" s="691"/>
      <c r="CT42" s="691"/>
      <c r="CU42" s="691"/>
      <c r="CV42" s="691"/>
      <c r="CW42" s="691"/>
      <c r="CX42" s="691"/>
      <c r="CY42" s="692"/>
      <c r="CZ42" s="664">
        <v>15.8</v>
      </c>
      <c r="DA42" s="689"/>
      <c r="DB42" s="689"/>
      <c r="DC42" s="693"/>
      <c r="DD42" s="668">
        <v>336294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37914</v>
      </c>
      <c r="CS43" s="691"/>
      <c r="CT43" s="691"/>
      <c r="CU43" s="691"/>
      <c r="CV43" s="691"/>
      <c r="CW43" s="691"/>
      <c r="CX43" s="691"/>
      <c r="CY43" s="692"/>
      <c r="CZ43" s="664">
        <v>0.3</v>
      </c>
      <c r="DA43" s="689"/>
      <c r="DB43" s="689"/>
      <c r="DC43" s="693"/>
      <c r="DD43" s="668">
        <v>34575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1852415</v>
      </c>
      <c r="CS44" s="660"/>
      <c r="CT44" s="660"/>
      <c r="CU44" s="660"/>
      <c r="CV44" s="660"/>
      <c r="CW44" s="660"/>
      <c r="CX44" s="660"/>
      <c r="CY44" s="661"/>
      <c r="CZ44" s="664">
        <v>15.1</v>
      </c>
      <c r="DA44" s="665"/>
      <c r="DB44" s="665"/>
      <c r="DC44" s="671"/>
      <c r="DD44" s="668">
        <v>313404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1028918</v>
      </c>
      <c r="CS45" s="691"/>
      <c r="CT45" s="691"/>
      <c r="CU45" s="691"/>
      <c r="CV45" s="691"/>
      <c r="CW45" s="691"/>
      <c r="CX45" s="691"/>
      <c r="CY45" s="692"/>
      <c r="CZ45" s="664">
        <v>8.4</v>
      </c>
      <c r="DA45" s="689"/>
      <c r="DB45" s="689"/>
      <c r="DC45" s="693"/>
      <c r="DD45" s="668">
        <v>55135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732015</v>
      </c>
      <c r="CS46" s="660"/>
      <c r="CT46" s="660"/>
      <c r="CU46" s="660"/>
      <c r="CV46" s="660"/>
      <c r="CW46" s="660"/>
      <c r="CX46" s="660"/>
      <c r="CY46" s="661"/>
      <c r="CZ46" s="664">
        <v>6</v>
      </c>
      <c r="DA46" s="665"/>
      <c r="DB46" s="665"/>
      <c r="DC46" s="671"/>
      <c r="DD46" s="668">
        <v>236428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v>85850</v>
      </c>
      <c r="CS47" s="691"/>
      <c r="CT47" s="691"/>
      <c r="CU47" s="691"/>
      <c r="CV47" s="691"/>
      <c r="CW47" s="691"/>
      <c r="CX47" s="691"/>
      <c r="CY47" s="692"/>
      <c r="CZ47" s="664">
        <v>0.7</v>
      </c>
      <c r="DA47" s="689"/>
      <c r="DB47" s="689"/>
      <c r="DC47" s="693"/>
      <c r="DD47" s="668">
        <v>22890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12286708</v>
      </c>
      <c r="CS49" s="718"/>
      <c r="CT49" s="718"/>
      <c r="CU49" s="718"/>
      <c r="CV49" s="718"/>
      <c r="CW49" s="718"/>
      <c r="CX49" s="718"/>
      <c r="CY49" s="747"/>
      <c r="CZ49" s="739">
        <v>100</v>
      </c>
      <c r="DA49" s="748"/>
      <c r="DB49" s="748"/>
      <c r="DC49" s="749"/>
      <c r="DD49" s="750">
        <v>7260739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KdabioshMBAbkPS8xRkIwT3M3rCrIWzS8dvyxaz1lz4CGVA8gyTEG2eefkGzMNHvlRt3ebz/LcEVlLAjl4RVig==" saltValue="Ryy3uiAXl4uwO1oCQHzO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13709</v>
      </c>
      <c r="R7" s="789"/>
      <c r="S7" s="789"/>
      <c r="T7" s="789"/>
      <c r="U7" s="789"/>
      <c r="V7" s="789">
        <v>12211</v>
      </c>
      <c r="W7" s="789"/>
      <c r="X7" s="789"/>
      <c r="Y7" s="789"/>
      <c r="Z7" s="789"/>
      <c r="AA7" s="789">
        <v>1498</v>
      </c>
      <c r="AB7" s="789"/>
      <c r="AC7" s="789"/>
      <c r="AD7" s="789"/>
      <c r="AE7" s="790"/>
      <c r="AF7" s="791">
        <v>470</v>
      </c>
      <c r="AG7" s="792"/>
      <c r="AH7" s="792"/>
      <c r="AI7" s="792"/>
      <c r="AJ7" s="793"/>
      <c r="AK7" s="794">
        <v>1065</v>
      </c>
      <c r="AL7" s="795"/>
      <c r="AM7" s="795"/>
      <c r="AN7" s="795"/>
      <c r="AO7" s="795"/>
      <c r="AP7" s="795">
        <v>11388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c r="A8" s="238">
        <v>2</v>
      </c>
      <c r="B8" s="816" t="s">
        <v>375</v>
      </c>
      <c r="C8" s="817"/>
      <c r="D8" s="817"/>
      <c r="E8" s="817"/>
      <c r="F8" s="817"/>
      <c r="G8" s="817"/>
      <c r="H8" s="817"/>
      <c r="I8" s="817"/>
      <c r="J8" s="817"/>
      <c r="K8" s="817"/>
      <c r="L8" s="817"/>
      <c r="M8" s="817"/>
      <c r="N8" s="817"/>
      <c r="O8" s="817"/>
      <c r="P8" s="818"/>
      <c r="Q8" s="819">
        <v>138</v>
      </c>
      <c r="R8" s="820"/>
      <c r="S8" s="820"/>
      <c r="T8" s="820"/>
      <c r="U8" s="820"/>
      <c r="V8" s="820">
        <v>138</v>
      </c>
      <c r="W8" s="820"/>
      <c r="X8" s="820"/>
      <c r="Y8" s="820"/>
      <c r="Z8" s="820"/>
      <c r="AA8" s="820" t="s">
        <v>551</v>
      </c>
      <c r="AB8" s="820"/>
      <c r="AC8" s="820"/>
      <c r="AD8" s="820"/>
      <c r="AE8" s="821"/>
      <c r="AF8" s="822" t="s">
        <v>122</v>
      </c>
      <c r="AG8" s="823"/>
      <c r="AH8" s="823"/>
      <c r="AI8" s="823"/>
      <c r="AJ8" s="824"/>
      <c r="AK8" s="805">
        <v>59</v>
      </c>
      <c r="AL8" s="806"/>
      <c r="AM8" s="806"/>
      <c r="AN8" s="806"/>
      <c r="AO8" s="806"/>
      <c r="AP8" s="806">
        <v>22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377</v>
      </c>
      <c r="B23" s="825" t="s">
        <v>378</v>
      </c>
      <c r="C23" s="826"/>
      <c r="D23" s="826"/>
      <c r="E23" s="826"/>
      <c r="F23" s="826"/>
      <c r="G23" s="826"/>
      <c r="H23" s="826"/>
      <c r="I23" s="826"/>
      <c r="J23" s="826"/>
      <c r="K23" s="826"/>
      <c r="L23" s="826"/>
      <c r="M23" s="826"/>
      <c r="N23" s="826"/>
      <c r="O23" s="826"/>
      <c r="P23" s="827"/>
      <c r="Q23" s="828">
        <v>13785</v>
      </c>
      <c r="R23" s="829"/>
      <c r="S23" s="829"/>
      <c r="T23" s="829"/>
      <c r="U23" s="829"/>
      <c r="V23" s="829">
        <v>12287</v>
      </c>
      <c r="W23" s="829"/>
      <c r="X23" s="829"/>
      <c r="Y23" s="829"/>
      <c r="Z23" s="829"/>
      <c r="AA23" s="829">
        <v>1498</v>
      </c>
      <c r="AB23" s="829"/>
      <c r="AC23" s="829"/>
      <c r="AD23" s="829"/>
      <c r="AE23" s="830"/>
      <c r="AF23" s="831">
        <v>470</v>
      </c>
      <c r="AG23" s="829"/>
      <c r="AH23" s="829"/>
      <c r="AI23" s="829"/>
      <c r="AJ23" s="832"/>
      <c r="AK23" s="833"/>
      <c r="AL23" s="834"/>
      <c r="AM23" s="834"/>
      <c r="AN23" s="834"/>
      <c r="AO23" s="834"/>
      <c r="AP23" s="829">
        <v>11410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389</v>
      </c>
      <c r="C28" s="786"/>
      <c r="D28" s="786"/>
      <c r="E28" s="786"/>
      <c r="F28" s="786"/>
      <c r="G28" s="786"/>
      <c r="H28" s="786"/>
      <c r="I28" s="786"/>
      <c r="J28" s="786"/>
      <c r="K28" s="786"/>
      <c r="L28" s="786"/>
      <c r="M28" s="786"/>
      <c r="N28" s="786"/>
      <c r="O28" s="786"/>
      <c r="P28" s="787"/>
      <c r="Q28" s="858">
        <v>1938</v>
      </c>
      <c r="R28" s="859"/>
      <c r="S28" s="859"/>
      <c r="T28" s="859"/>
      <c r="U28" s="859"/>
      <c r="V28" s="859">
        <v>1898</v>
      </c>
      <c r="W28" s="859"/>
      <c r="X28" s="859"/>
      <c r="Y28" s="859"/>
      <c r="Z28" s="859"/>
      <c r="AA28" s="859">
        <v>40</v>
      </c>
      <c r="AB28" s="859"/>
      <c r="AC28" s="859"/>
      <c r="AD28" s="859"/>
      <c r="AE28" s="860"/>
      <c r="AF28" s="861">
        <v>40</v>
      </c>
      <c r="AG28" s="859"/>
      <c r="AH28" s="859"/>
      <c r="AI28" s="859"/>
      <c r="AJ28" s="862"/>
      <c r="AK28" s="863">
        <v>176</v>
      </c>
      <c r="AL28" s="864"/>
      <c r="AM28" s="864"/>
      <c r="AN28" s="864"/>
      <c r="AO28" s="864"/>
      <c r="AP28" s="864" t="s">
        <v>551</v>
      </c>
      <c r="AQ28" s="864"/>
      <c r="AR28" s="864"/>
      <c r="AS28" s="864"/>
      <c r="AT28" s="864"/>
      <c r="AU28" s="864" t="s">
        <v>551</v>
      </c>
      <c r="AV28" s="864"/>
      <c r="AW28" s="864"/>
      <c r="AX28" s="864"/>
      <c r="AY28" s="864"/>
      <c r="AZ28" s="865" t="s">
        <v>551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390</v>
      </c>
      <c r="C29" s="817"/>
      <c r="D29" s="817"/>
      <c r="E29" s="817"/>
      <c r="F29" s="817"/>
      <c r="G29" s="817"/>
      <c r="H29" s="817"/>
      <c r="I29" s="817"/>
      <c r="J29" s="817"/>
      <c r="K29" s="817"/>
      <c r="L29" s="817"/>
      <c r="M29" s="817"/>
      <c r="N29" s="817"/>
      <c r="O29" s="817"/>
      <c r="P29" s="818"/>
      <c r="Q29" s="819">
        <v>1508</v>
      </c>
      <c r="R29" s="820"/>
      <c r="S29" s="820"/>
      <c r="T29" s="820"/>
      <c r="U29" s="820"/>
      <c r="V29" s="820">
        <v>1400</v>
      </c>
      <c r="W29" s="820"/>
      <c r="X29" s="820"/>
      <c r="Y29" s="820"/>
      <c r="Z29" s="820"/>
      <c r="AA29" s="820">
        <v>108</v>
      </c>
      <c r="AB29" s="820"/>
      <c r="AC29" s="820"/>
      <c r="AD29" s="820"/>
      <c r="AE29" s="821"/>
      <c r="AF29" s="822">
        <v>108</v>
      </c>
      <c r="AG29" s="823"/>
      <c r="AH29" s="823"/>
      <c r="AI29" s="823"/>
      <c r="AJ29" s="824"/>
      <c r="AK29" s="870">
        <v>258</v>
      </c>
      <c r="AL29" s="866"/>
      <c r="AM29" s="866"/>
      <c r="AN29" s="866"/>
      <c r="AO29" s="866"/>
      <c r="AP29" s="866" t="s">
        <v>551</v>
      </c>
      <c r="AQ29" s="866"/>
      <c r="AR29" s="866"/>
      <c r="AS29" s="866"/>
      <c r="AT29" s="866"/>
      <c r="AU29" s="866" t="s">
        <v>551</v>
      </c>
      <c r="AV29" s="866"/>
      <c r="AW29" s="866"/>
      <c r="AX29" s="866"/>
      <c r="AY29" s="866"/>
      <c r="AZ29" s="867" t="s">
        <v>551</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391</v>
      </c>
      <c r="C30" s="817"/>
      <c r="D30" s="817"/>
      <c r="E30" s="817"/>
      <c r="F30" s="817"/>
      <c r="G30" s="817"/>
      <c r="H30" s="817"/>
      <c r="I30" s="817"/>
      <c r="J30" s="817"/>
      <c r="K30" s="817"/>
      <c r="L30" s="817"/>
      <c r="M30" s="817"/>
      <c r="N30" s="817"/>
      <c r="O30" s="817"/>
      <c r="P30" s="818"/>
      <c r="Q30" s="819">
        <v>200</v>
      </c>
      <c r="R30" s="820"/>
      <c r="S30" s="820"/>
      <c r="T30" s="820"/>
      <c r="U30" s="820"/>
      <c r="V30" s="820">
        <v>200</v>
      </c>
      <c r="W30" s="820"/>
      <c r="X30" s="820"/>
      <c r="Y30" s="820"/>
      <c r="Z30" s="820"/>
      <c r="AA30" s="820" t="s">
        <v>551</v>
      </c>
      <c r="AB30" s="820"/>
      <c r="AC30" s="820"/>
      <c r="AD30" s="820"/>
      <c r="AE30" s="821"/>
      <c r="AF30" s="822" t="s">
        <v>122</v>
      </c>
      <c r="AG30" s="823"/>
      <c r="AH30" s="823"/>
      <c r="AI30" s="823"/>
      <c r="AJ30" s="824"/>
      <c r="AK30" s="870">
        <v>74</v>
      </c>
      <c r="AL30" s="866"/>
      <c r="AM30" s="866"/>
      <c r="AN30" s="866"/>
      <c r="AO30" s="866"/>
      <c r="AP30" s="866" t="s">
        <v>551</v>
      </c>
      <c r="AQ30" s="866"/>
      <c r="AR30" s="866"/>
      <c r="AS30" s="866"/>
      <c r="AT30" s="866"/>
      <c r="AU30" s="866" t="s">
        <v>551</v>
      </c>
      <c r="AV30" s="866"/>
      <c r="AW30" s="866"/>
      <c r="AX30" s="866"/>
      <c r="AY30" s="866"/>
      <c r="AZ30" s="867" t="s">
        <v>551</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392</v>
      </c>
      <c r="C31" s="817"/>
      <c r="D31" s="817"/>
      <c r="E31" s="817"/>
      <c r="F31" s="817"/>
      <c r="G31" s="817"/>
      <c r="H31" s="817"/>
      <c r="I31" s="817"/>
      <c r="J31" s="817"/>
      <c r="K31" s="817"/>
      <c r="L31" s="817"/>
      <c r="M31" s="817"/>
      <c r="N31" s="817"/>
      <c r="O31" s="817"/>
      <c r="P31" s="818"/>
      <c r="Q31" s="819">
        <v>452</v>
      </c>
      <c r="R31" s="820"/>
      <c r="S31" s="820"/>
      <c r="T31" s="820"/>
      <c r="U31" s="820"/>
      <c r="V31" s="820">
        <v>402</v>
      </c>
      <c r="W31" s="820"/>
      <c r="X31" s="820"/>
      <c r="Y31" s="820"/>
      <c r="Z31" s="820"/>
      <c r="AA31" s="820">
        <v>50</v>
      </c>
      <c r="AB31" s="820"/>
      <c r="AC31" s="820"/>
      <c r="AD31" s="820"/>
      <c r="AE31" s="821"/>
      <c r="AF31" s="822">
        <v>34</v>
      </c>
      <c r="AG31" s="823"/>
      <c r="AH31" s="823"/>
      <c r="AI31" s="823"/>
      <c r="AJ31" s="824"/>
      <c r="AK31" s="870">
        <v>171</v>
      </c>
      <c r="AL31" s="866"/>
      <c r="AM31" s="866"/>
      <c r="AN31" s="866"/>
      <c r="AO31" s="866"/>
      <c r="AP31" s="866">
        <v>1491</v>
      </c>
      <c r="AQ31" s="866"/>
      <c r="AR31" s="866"/>
      <c r="AS31" s="866"/>
      <c r="AT31" s="866"/>
      <c r="AU31" s="866">
        <v>1104</v>
      </c>
      <c r="AV31" s="866"/>
      <c r="AW31" s="866"/>
      <c r="AX31" s="866"/>
      <c r="AY31" s="866"/>
      <c r="AZ31" s="867" t="s">
        <v>552</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394</v>
      </c>
      <c r="C32" s="817"/>
      <c r="D32" s="817"/>
      <c r="E32" s="817"/>
      <c r="F32" s="817"/>
      <c r="G32" s="817"/>
      <c r="H32" s="817"/>
      <c r="I32" s="817"/>
      <c r="J32" s="817"/>
      <c r="K32" s="817"/>
      <c r="L32" s="817"/>
      <c r="M32" s="817"/>
      <c r="N32" s="817"/>
      <c r="O32" s="817"/>
      <c r="P32" s="818"/>
      <c r="Q32" s="819">
        <v>45</v>
      </c>
      <c r="R32" s="820"/>
      <c r="S32" s="820"/>
      <c r="T32" s="820"/>
      <c r="U32" s="820"/>
      <c r="V32" s="820">
        <v>42</v>
      </c>
      <c r="W32" s="820"/>
      <c r="X32" s="820"/>
      <c r="Y32" s="820"/>
      <c r="Z32" s="820"/>
      <c r="AA32" s="820">
        <v>3</v>
      </c>
      <c r="AB32" s="820"/>
      <c r="AC32" s="820"/>
      <c r="AD32" s="820"/>
      <c r="AE32" s="821"/>
      <c r="AF32" s="822">
        <v>4</v>
      </c>
      <c r="AG32" s="823"/>
      <c r="AH32" s="823"/>
      <c r="AI32" s="823"/>
      <c r="AJ32" s="824"/>
      <c r="AK32" s="870">
        <v>35</v>
      </c>
      <c r="AL32" s="866"/>
      <c r="AM32" s="866"/>
      <c r="AN32" s="866"/>
      <c r="AO32" s="866"/>
      <c r="AP32" s="866">
        <v>201</v>
      </c>
      <c r="AQ32" s="866"/>
      <c r="AR32" s="866"/>
      <c r="AS32" s="866"/>
      <c r="AT32" s="866"/>
      <c r="AU32" s="866">
        <v>192</v>
      </c>
      <c r="AV32" s="866"/>
      <c r="AW32" s="866"/>
      <c r="AX32" s="866"/>
      <c r="AY32" s="866"/>
      <c r="AZ32" s="867" t="s">
        <v>552</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395</v>
      </c>
      <c r="C33" s="817"/>
      <c r="D33" s="817"/>
      <c r="E33" s="817"/>
      <c r="F33" s="817"/>
      <c r="G33" s="817"/>
      <c r="H33" s="817"/>
      <c r="I33" s="817"/>
      <c r="J33" s="817"/>
      <c r="K33" s="817"/>
      <c r="L33" s="817"/>
      <c r="M33" s="817"/>
      <c r="N33" s="817"/>
      <c r="O33" s="817"/>
      <c r="P33" s="818"/>
      <c r="Q33" s="819">
        <v>509</v>
      </c>
      <c r="R33" s="820"/>
      <c r="S33" s="820"/>
      <c r="T33" s="820"/>
      <c r="U33" s="820"/>
      <c r="V33" s="820">
        <v>498</v>
      </c>
      <c r="W33" s="820"/>
      <c r="X33" s="820"/>
      <c r="Y33" s="820"/>
      <c r="Z33" s="820"/>
      <c r="AA33" s="820">
        <v>12</v>
      </c>
      <c r="AB33" s="820"/>
      <c r="AC33" s="820"/>
      <c r="AD33" s="820"/>
      <c r="AE33" s="821"/>
      <c r="AF33" s="822">
        <v>5</v>
      </c>
      <c r="AG33" s="823"/>
      <c r="AH33" s="823"/>
      <c r="AI33" s="823"/>
      <c r="AJ33" s="824"/>
      <c r="AK33" s="870">
        <v>24</v>
      </c>
      <c r="AL33" s="866"/>
      <c r="AM33" s="866"/>
      <c r="AN33" s="866"/>
      <c r="AO33" s="866"/>
      <c r="AP33" s="866">
        <v>492</v>
      </c>
      <c r="AQ33" s="866"/>
      <c r="AR33" s="866"/>
      <c r="AS33" s="866"/>
      <c r="AT33" s="866"/>
      <c r="AU33" s="866">
        <v>28</v>
      </c>
      <c r="AV33" s="866"/>
      <c r="AW33" s="866"/>
      <c r="AX33" s="866"/>
      <c r="AY33" s="866"/>
      <c r="AZ33" s="867" t="s">
        <v>552</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t="s">
        <v>396</v>
      </c>
      <c r="C34" s="817"/>
      <c r="D34" s="817"/>
      <c r="E34" s="817"/>
      <c r="F34" s="817"/>
      <c r="G34" s="817"/>
      <c r="H34" s="817"/>
      <c r="I34" s="817"/>
      <c r="J34" s="817"/>
      <c r="K34" s="817"/>
      <c r="L34" s="817"/>
      <c r="M34" s="817"/>
      <c r="N34" s="817"/>
      <c r="O34" s="817"/>
      <c r="P34" s="818"/>
      <c r="Q34" s="819">
        <v>17</v>
      </c>
      <c r="R34" s="820"/>
      <c r="S34" s="820"/>
      <c r="T34" s="820"/>
      <c r="U34" s="820"/>
      <c r="V34" s="820">
        <v>17</v>
      </c>
      <c r="W34" s="820"/>
      <c r="X34" s="820"/>
      <c r="Y34" s="820"/>
      <c r="Z34" s="820"/>
      <c r="AA34" s="820">
        <v>0</v>
      </c>
      <c r="AB34" s="820"/>
      <c r="AC34" s="820"/>
      <c r="AD34" s="820"/>
      <c r="AE34" s="821"/>
      <c r="AF34" s="822" t="s">
        <v>122</v>
      </c>
      <c r="AG34" s="823"/>
      <c r="AH34" s="823"/>
      <c r="AI34" s="823"/>
      <c r="AJ34" s="824"/>
      <c r="AK34" s="870">
        <v>16</v>
      </c>
      <c r="AL34" s="866"/>
      <c r="AM34" s="866"/>
      <c r="AN34" s="866"/>
      <c r="AO34" s="866"/>
      <c r="AP34" s="866">
        <v>203</v>
      </c>
      <c r="AQ34" s="866"/>
      <c r="AR34" s="866"/>
      <c r="AS34" s="866"/>
      <c r="AT34" s="866"/>
      <c r="AU34" s="866">
        <v>170</v>
      </c>
      <c r="AV34" s="866"/>
      <c r="AW34" s="866"/>
      <c r="AX34" s="866"/>
      <c r="AY34" s="866"/>
      <c r="AZ34" s="867" t="s">
        <v>552</v>
      </c>
      <c r="BA34" s="867"/>
      <c r="BB34" s="867"/>
      <c r="BC34" s="867"/>
      <c r="BD34" s="867"/>
      <c r="BE34" s="868" t="s">
        <v>397</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377</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191</v>
      </c>
      <c r="AG63" s="880"/>
      <c r="AH63" s="880"/>
      <c r="AI63" s="880"/>
      <c r="AJ63" s="881"/>
      <c r="AK63" s="882"/>
      <c r="AL63" s="877"/>
      <c r="AM63" s="877"/>
      <c r="AN63" s="877"/>
      <c r="AO63" s="877"/>
      <c r="AP63" s="880">
        <v>2387</v>
      </c>
      <c r="AQ63" s="880"/>
      <c r="AR63" s="880"/>
      <c r="AS63" s="880"/>
      <c r="AT63" s="880"/>
      <c r="AU63" s="880">
        <v>1494</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555</v>
      </c>
      <c r="C68" s="906"/>
      <c r="D68" s="906"/>
      <c r="E68" s="906"/>
      <c r="F68" s="906"/>
      <c r="G68" s="906"/>
      <c r="H68" s="906"/>
      <c r="I68" s="906"/>
      <c r="J68" s="906"/>
      <c r="K68" s="906"/>
      <c r="L68" s="906"/>
      <c r="M68" s="906"/>
      <c r="N68" s="906"/>
      <c r="O68" s="906"/>
      <c r="P68" s="907"/>
      <c r="Q68" s="908">
        <v>8593</v>
      </c>
      <c r="R68" s="902"/>
      <c r="S68" s="902"/>
      <c r="T68" s="902"/>
      <c r="U68" s="902"/>
      <c r="V68" s="902">
        <v>7983</v>
      </c>
      <c r="W68" s="902"/>
      <c r="X68" s="902"/>
      <c r="Y68" s="902"/>
      <c r="Z68" s="902"/>
      <c r="AA68" s="902">
        <v>610</v>
      </c>
      <c r="AB68" s="902"/>
      <c r="AC68" s="902"/>
      <c r="AD68" s="902"/>
      <c r="AE68" s="902"/>
      <c r="AF68" s="902">
        <v>610</v>
      </c>
      <c r="AG68" s="902"/>
      <c r="AH68" s="902"/>
      <c r="AI68" s="902"/>
      <c r="AJ68" s="902"/>
      <c r="AK68" s="902">
        <v>58</v>
      </c>
      <c r="AL68" s="902"/>
      <c r="AM68" s="902"/>
      <c r="AN68" s="902"/>
      <c r="AO68" s="902"/>
      <c r="AP68" s="902" t="s">
        <v>552</v>
      </c>
      <c r="AQ68" s="902"/>
      <c r="AR68" s="902"/>
      <c r="AS68" s="902"/>
      <c r="AT68" s="902"/>
      <c r="AU68" s="902" t="s">
        <v>552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556</v>
      </c>
      <c r="C69" s="910"/>
      <c r="D69" s="910"/>
      <c r="E69" s="910"/>
      <c r="F69" s="910"/>
      <c r="G69" s="910"/>
      <c r="H69" s="910"/>
      <c r="I69" s="910"/>
      <c r="J69" s="910"/>
      <c r="K69" s="910"/>
      <c r="L69" s="910"/>
      <c r="M69" s="910"/>
      <c r="N69" s="910"/>
      <c r="O69" s="910"/>
      <c r="P69" s="911"/>
      <c r="Q69" s="912">
        <v>1039</v>
      </c>
      <c r="R69" s="866"/>
      <c r="S69" s="866"/>
      <c r="T69" s="866"/>
      <c r="U69" s="866"/>
      <c r="V69" s="866">
        <v>949</v>
      </c>
      <c r="W69" s="866"/>
      <c r="X69" s="866"/>
      <c r="Y69" s="866"/>
      <c r="Z69" s="866"/>
      <c r="AA69" s="866">
        <v>90</v>
      </c>
      <c r="AB69" s="866"/>
      <c r="AC69" s="866"/>
      <c r="AD69" s="866"/>
      <c r="AE69" s="866"/>
      <c r="AF69" s="866">
        <v>38</v>
      </c>
      <c r="AG69" s="866"/>
      <c r="AH69" s="866"/>
      <c r="AI69" s="866"/>
      <c r="AJ69" s="866"/>
      <c r="AK69" s="866" t="s">
        <v>562</v>
      </c>
      <c r="AL69" s="866"/>
      <c r="AM69" s="866"/>
      <c r="AN69" s="866"/>
      <c r="AO69" s="866"/>
      <c r="AP69" s="866" t="s">
        <v>552</v>
      </c>
      <c r="AQ69" s="866"/>
      <c r="AR69" s="866"/>
      <c r="AS69" s="866"/>
      <c r="AT69" s="866"/>
      <c r="AU69" s="866" t="s">
        <v>552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553</v>
      </c>
      <c r="C70" s="910"/>
      <c r="D70" s="910"/>
      <c r="E70" s="910"/>
      <c r="F70" s="910"/>
      <c r="G70" s="910"/>
      <c r="H70" s="910"/>
      <c r="I70" s="910"/>
      <c r="J70" s="910"/>
      <c r="K70" s="910"/>
      <c r="L70" s="910"/>
      <c r="M70" s="910"/>
      <c r="N70" s="910"/>
      <c r="O70" s="910"/>
      <c r="P70" s="911"/>
      <c r="Q70" s="912">
        <v>110</v>
      </c>
      <c r="R70" s="866"/>
      <c r="S70" s="866"/>
      <c r="T70" s="866"/>
      <c r="U70" s="866"/>
      <c r="V70" s="866">
        <v>93</v>
      </c>
      <c r="W70" s="866"/>
      <c r="X70" s="866"/>
      <c r="Y70" s="866"/>
      <c r="Z70" s="866"/>
      <c r="AA70" s="866">
        <v>17</v>
      </c>
      <c r="AB70" s="866"/>
      <c r="AC70" s="866"/>
      <c r="AD70" s="866"/>
      <c r="AE70" s="866"/>
      <c r="AF70" s="866">
        <v>17</v>
      </c>
      <c r="AG70" s="866"/>
      <c r="AH70" s="866"/>
      <c r="AI70" s="866"/>
      <c r="AJ70" s="866"/>
      <c r="AK70" s="866" t="s">
        <v>562</v>
      </c>
      <c r="AL70" s="866"/>
      <c r="AM70" s="866"/>
      <c r="AN70" s="866"/>
      <c r="AO70" s="866"/>
      <c r="AP70" s="866" t="s">
        <v>552</v>
      </c>
      <c r="AQ70" s="866"/>
      <c r="AR70" s="866"/>
      <c r="AS70" s="866"/>
      <c r="AT70" s="866"/>
      <c r="AU70" s="866" t="s">
        <v>552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554</v>
      </c>
      <c r="C71" s="910"/>
      <c r="D71" s="910"/>
      <c r="E71" s="910"/>
      <c r="F71" s="910"/>
      <c r="G71" s="910"/>
      <c r="H71" s="910"/>
      <c r="I71" s="910"/>
      <c r="J71" s="910"/>
      <c r="K71" s="910"/>
      <c r="L71" s="910"/>
      <c r="M71" s="910"/>
      <c r="N71" s="910"/>
      <c r="O71" s="910"/>
      <c r="P71" s="911"/>
      <c r="Q71" s="912">
        <v>293727</v>
      </c>
      <c r="R71" s="866"/>
      <c r="S71" s="866"/>
      <c r="T71" s="866"/>
      <c r="U71" s="866"/>
      <c r="V71" s="866">
        <v>290111</v>
      </c>
      <c r="W71" s="866"/>
      <c r="X71" s="866"/>
      <c r="Y71" s="866"/>
      <c r="Z71" s="866"/>
      <c r="AA71" s="866">
        <v>3616</v>
      </c>
      <c r="AB71" s="866"/>
      <c r="AC71" s="866"/>
      <c r="AD71" s="866"/>
      <c r="AE71" s="866"/>
      <c r="AF71" s="866">
        <v>3616</v>
      </c>
      <c r="AG71" s="866"/>
      <c r="AH71" s="866"/>
      <c r="AI71" s="866"/>
      <c r="AJ71" s="866"/>
      <c r="AK71" s="866">
        <v>27</v>
      </c>
      <c r="AL71" s="866"/>
      <c r="AM71" s="866"/>
      <c r="AN71" s="866"/>
      <c r="AO71" s="866"/>
      <c r="AP71" s="866" t="s">
        <v>552</v>
      </c>
      <c r="AQ71" s="866"/>
      <c r="AR71" s="866"/>
      <c r="AS71" s="866"/>
      <c r="AT71" s="866"/>
      <c r="AU71" s="866" t="s">
        <v>552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377</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4281</v>
      </c>
      <c r="AG88" s="880"/>
      <c r="AH88" s="880"/>
      <c r="AI88" s="880"/>
      <c r="AJ88" s="880"/>
      <c r="AK88" s="877"/>
      <c r="AL88" s="877"/>
      <c r="AM88" s="877"/>
      <c r="AN88" s="877"/>
      <c r="AO88" s="877"/>
      <c r="AP88" s="880" t="s">
        <v>552</v>
      </c>
      <c r="AQ88" s="880"/>
      <c r="AR88" s="880"/>
      <c r="AS88" s="880"/>
      <c r="AT88" s="880"/>
      <c r="AU88" s="880" t="s">
        <v>552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1250617</v>
      </c>
      <c r="AB110" s="936"/>
      <c r="AC110" s="936"/>
      <c r="AD110" s="936"/>
      <c r="AE110" s="937"/>
      <c r="AF110" s="938">
        <v>1308863</v>
      </c>
      <c r="AG110" s="936"/>
      <c r="AH110" s="936"/>
      <c r="AI110" s="936"/>
      <c r="AJ110" s="937"/>
      <c r="AK110" s="938">
        <v>1262909</v>
      </c>
      <c r="AL110" s="936"/>
      <c r="AM110" s="936"/>
      <c r="AN110" s="936"/>
      <c r="AO110" s="937"/>
      <c r="AP110" s="939">
        <v>23.7</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11788203</v>
      </c>
      <c r="BR110" s="967"/>
      <c r="BS110" s="967"/>
      <c r="BT110" s="967"/>
      <c r="BU110" s="967"/>
      <c r="BV110" s="967">
        <v>11496326</v>
      </c>
      <c r="BW110" s="967"/>
      <c r="BX110" s="967"/>
      <c r="BY110" s="967"/>
      <c r="BZ110" s="967"/>
      <c r="CA110" s="967">
        <v>11410131</v>
      </c>
      <c r="CB110" s="967"/>
      <c r="CC110" s="967"/>
      <c r="CD110" s="967"/>
      <c r="CE110" s="967"/>
      <c r="CF110" s="980">
        <v>213.8</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v>81393</v>
      </c>
      <c r="BR111" s="962"/>
      <c r="BS111" s="962"/>
      <c r="BT111" s="962"/>
      <c r="BU111" s="962"/>
      <c r="BV111" s="962">
        <v>56581</v>
      </c>
      <c r="BW111" s="962"/>
      <c r="BX111" s="962"/>
      <c r="BY111" s="962"/>
      <c r="BZ111" s="962"/>
      <c r="CA111" s="962">
        <v>36353</v>
      </c>
      <c r="CB111" s="962"/>
      <c r="CC111" s="962"/>
      <c r="CD111" s="962"/>
      <c r="CE111" s="962"/>
      <c r="CF111" s="956">
        <v>0.7</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1570283</v>
      </c>
      <c r="BR112" s="962"/>
      <c r="BS112" s="962"/>
      <c r="BT112" s="962"/>
      <c r="BU112" s="962"/>
      <c r="BV112" s="962">
        <v>1583704</v>
      </c>
      <c r="BW112" s="962"/>
      <c r="BX112" s="962"/>
      <c r="BY112" s="962"/>
      <c r="BZ112" s="962"/>
      <c r="CA112" s="962">
        <v>1494758</v>
      </c>
      <c r="CB112" s="962"/>
      <c r="CC112" s="962"/>
      <c r="CD112" s="962"/>
      <c r="CE112" s="962"/>
      <c r="CF112" s="956">
        <v>28</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188348</v>
      </c>
      <c r="AB113" s="974"/>
      <c r="AC113" s="974"/>
      <c r="AD113" s="974"/>
      <c r="AE113" s="975"/>
      <c r="AF113" s="976">
        <v>198625</v>
      </c>
      <c r="AG113" s="974"/>
      <c r="AH113" s="974"/>
      <c r="AI113" s="974"/>
      <c r="AJ113" s="975"/>
      <c r="AK113" s="976">
        <v>206601</v>
      </c>
      <c r="AL113" s="974"/>
      <c r="AM113" s="974"/>
      <c r="AN113" s="974"/>
      <c r="AO113" s="975"/>
      <c r="AP113" s="977">
        <v>3.9</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522053</v>
      </c>
      <c r="BR114" s="962"/>
      <c r="BS114" s="962"/>
      <c r="BT114" s="962"/>
      <c r="BU114" s="962"/>
      <c r="BV114" s="962">
        <v>461836</v>
      </c>
      <c r="BW114" s="962"/>
      <c r="BX114" s="962"/>
      <c r="BY114" s="962"/>
      <c r="BZ114" s="962"/>
      <c r="CA114" s="962">
        <v>480413</v>
      </c>
      <c r="CB114" s="962"/>
      <c r="CC114" s="962"/>
      <c r="CD114" s="962"/>
      <c r="CE114" s="962"/>
      <c r="CF114" s="956">
        <v>9</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29985</v>
      </c>
      <c r="AB115" s="974"/>
      <c r="AC115" s="974"/>
      <c r="AD115" s="974"/>
      <c r="AE115" s="975"/>
      <c r="AF115" s="976">
        <v>24891</v>
      </c>
      <c r="AG115" s="974"/>
      <c r="AH115" s="974"/>
      <c r="AI115" s="974"/>
      <c r="AJ115" s="975"/>
      <c r="AK115" s="976">
        <v>20299</v>
      </c>
      <c r="AL115" s="974"/>
      <c r="AM115" s="974"/>
      <c r="AN115" s="974"/>
      <c r="AO115" s="975"/>
      <c r="AP115" s="977">
        <v>0.4</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v>300</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79</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1469029</v>
      </c>
      <c r="AB117" s="1015"/>
      <c r="AC117" s="1015"/>
      <c r="AD117" s="1015"/>
      <c r="AE117" s="1016"/>
      <c r="AF117" s="1017">
        <v>1532379</v>
      </c>
      <c r="AG117" s="1015"/>
      <c r="AH117" s="1015"/>
      <c r="AI117" s="1015"/>
      <c r="AJ117" s="1016"/>
      <c r="AK117" s="1017">
        <v>1489809</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13962232</v>
      </c>
      <c r="BR119" s="1036"/>
      <c r="BS119" s="1036"/>
      <c r="BT119" s="1036"/>
      <c r="BU119" s="1036"/>
      <c r="BV119" s="1036">
        <v>13598447</v>
      </c>
      <c r="BW119" s="1036"/>
      <c r="BX119" s="1036"/>
      <c r="BY119" s="1036"/>
      <c r="BZ119" s="1036"/>
      <c r="CA119" s="1036">
        <v>13421655</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81393</v>
      </c>
      <c r="DH119" s="1022"/>
      <c r="DI119" s="1022"/>
      <c r="DJ119" s="1022"/>
      <c r="DK119" s="1023"/>
      <c r="DL119" s="1021">
        <v>56581</v>
      </c>
      <c r="DM119" s="1022"/>
      <c r="DN119" s="1022"/>
      <c r="DO119" s="1022"/>
      <c r="DP119" s="1023"/>
      <c r="DQ119" s="1021">
        <v>36353</v>
      </c>
      <c r="DR119" s="1022"/>
      <c r="DS119" s="1022"/>
      <c r="DT119" s="1022"/>
      <c r="DU119" s="1023"/>
      <c r="DV119" s="1024">
        <v>0.7</v>
      </c>
      <c r="DW119" s="1025"/>
      <c r="DX119" s="1025"/>
      <c r="DY119" s="1025"/>
      <c r="DZ119" s="1026"/>
    </row>
    <row r="120" spans="1:130" s="230" customFormat="1" ht="26.25" customHeight="1">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5017068</v>
      </c>
      <c r="BR120" s="967"/>
      <c r="BS120" s="967"/>
      <c r="BT120" s="967"/>
      <c r="BU120" s="967"/>
      <c r="BV120" s="967">
        <v>5836697</v>
      </c>
      <c r="BW120" s="967"/>
      <c r="BX120" s="967"/>
      <c r="BY120" s="967"/>
      <c r="BZ120" s="967"/>
      <c r="CA120" s="967">
        <v>5958291</v>
      </c>
      <c r="CB120" s="967"/>
      <c r="CC120" s="967"/>
      <c r="CD120" s="967"/>
      <c r="CE120" s="967"/>
      <c r="CF120" s="980">
        <v>111.6</v>
      </c>
      <c r="CG120" s="981"/>
      <c r="CH120" s="981"/>
      <c r="CI120" s="981"/>
      <c r="CJ120" s="981"/>
      <c r="CK120" s="1042" t="s">
        <v>448</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1191406</v>
      </c>
      <c r="DH120" s="967"/>
      <c r="DI120" s="967"/>
      <c r="DJ120" s="967"/>
      <c r="DK120" s="967"/>
      <c r="DL120" s="967">
        <v>1195855</v>
      </c>
      <c r="DM120" s="967"/>
      <c r="DN120" s="967"/>
      <c r="DO120" s="967"/>
      <c r="DP120" s="967"/>
      <c r="DQ120" s="967">
        <v>1104497</v>
      </c>
      <c r="DR120" s="967"/>
      <c r="DS120" s="967"/>
      <c r="DT120" s="967"/>
      <c r="DU120" s="967"/>
      <c r="DV120" s="968">
        <v>20.7</v>
      </c>
      <c r="DW120" s="968"/>
      <c r="DX120" s="968"/>
      <c r="DY120" s="968"/>
      <c r="DZ120" s="969"/>
    </row>
    <row r="121" spans="1:130" s="230" customFormat="1" ht="26.25" customHeight="1">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122692</v>
      </c>
      <c r="BR121" s="962"/>
      <c r="BS121" s="962"/>
      <c r="BT121" s="962"/>
      <c r="BU121" s="962"/>
      <c r="BV121" s="962">
        <v>76479</v>
      </c>
      <c r="BW121" s="962"/>
      <c r="BX121" s="962"/>
      <c r="BY121" s="962"/>
      <c r="BZ121" s="962"/>
      <c r="CA121" s="962">
        <v>38234</v>
      </c>
      <c r="CB121" s="962"/>
      <c r="CC121" s="962"/>
      <c r="CD121" s="962"/>
      <c r="CE121" s="962"/>
      <c r="CF121" s="956">
        <v>0.7</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251745</v>
      </c>
      <c r="DH121" s="962"/>
      <c r="DI121" s="962"/>
      <c r="DJ121" s="962"/>
      <c r="DK121" s="962"/>
      <c r="DL121" s="962">
        <v>222854</v>
      </c>
      <c r="DM121" s="962"/>
      <c r="DN121" s="962"/>
      <c r="DO121" s="962"/>
      <c r="DP121" s="962"/>
      <c r="DQ121" s="962">
        <v>192163</v>
      </c>
      <c r="DR121" s="962"/>
      <c r="DS121" s="962"/>
      <c r="DT121" s="962"/>
      <c r="DU121" s="962"/>
      <c r="DV121" s="963">
        <v>3.6</v>
      </c>
      <c r="DW121" s="963"/>
      <c r="DX121" s="963"/>
      <c r="DY121" s="963"/>
      <c r="DZ121" s="964"/>
    </row>
    <row r="122" spans="1:130" s="230" customFormat="1" ht="26.25" customHeight="1">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9128958</v>
      </c>
      <c r="BR122" s="1036"/>
      <c r="BS122" s="1036"/>
      <c r="BT122" s="1036"/>
      <c r="BU122" s="1036"/>
      <c r="BV122" s="1036">
        <v>8784213</v>
      </c>
      <c r="BW122" s="1036"/>
      <c r="BX122" s="1036"/>
      <c r="BY122" s="1036"/>
      <c r="BZ122" s="1036"/>
      <c r="CA122" s="1036">
        <v>8738151</v>
      </c>
      <c r="CB122" s="1036"/>
      <c r="CC122" s="1036"/>
      <c r="CD122" s="1036"/>
      <c r="CE122" s="1036"/>
      <c r="CF122" s="1053">
        <v>163.69999999999999</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v>127132</v>
      </c>
      <c r="DH122" s="962"/>
      <c r="DI122" s="962"/>
      <c r="DJ122" s="962"/>
      <c r="DK122" s="962"/>
      <c r="DL122" s="962">
        <v>164995</v>
      </c>
      <c r="DM122" s="962"/>
      <c r="DN122" s="962"/>
      <c r="DO122" s="962"/>
      <c r="DP122" s="962"/>
      <c r="DQ122" s="962">
        <v>170082</v>
      </c>
      <c r="DR122" s="962"/>
      <c r="DS122" s="962"/>
      <c r="DT122" s="962"/>
      <c r="DU122" s="962"/>
      <c r="DV122" s="963">
        <v>3.2</v>
      </c>
      <c r="DW122" s="963"/>
      <c r="DX122" s="963"/>
      <c r="DY122" s="963"/>
      <c r="DZ122" s="964"/>
    </row>
    <row r="123" spans="1:130" s="230" customFormat="1" ht="26.25" customHeight="1">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14268718</v>
      </c>
      <c r="BR123" s="1100"/>
      <c r="BS123" s="1100"/>
      <c r="BT123" s="1100"/>
      <c r="BU123" s="1100"/>
      <c r="BV123" s="1100">
        <v>14697389</v>
      </c>
      <c r="BW123" s="1100"/>
      <c r="BX123" s="1100"/>
      <c r="BY123" s="1100"/>
      <c r="BZ123" s="1100"/>
      <c r="CA123" s="1100">
        <v>14734676</v>
      </c>
      <c r="CB123" s="1100"/>
      <c r="CC123" s="1100"/>
      <c r="CD123" s="1100"/>
      <c r="CE123" s="1100"/>
      <c r="CF123" s="1037"/>
      <c r="CG123" s="1038"/>
      <c r="CH123" s="1038"/>
      <c r="CI123" s="1038"/>
      <c r="CJ123" s="1039"/>
      <c r="CK123" s="1045"/>
      <c r="CL123" s="1046"/>
      <c r="CM123" s="1046"/>
      <c r="CN123" s="1046"/>
      <c r="CO123" s="1047"/>
      <c r="CP123" s="1055" t="s">
        <v>395</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v>28016</v>
      </c>
      <c r="DR123" s="995"/>
      <c r="DS123" s="995"/>
      <c r="DT123" s="995"/>
      <c r="DU123" s="996"/>
      <c r="DV123" s="998">
        <v>0.5</v>
      </c>
      <c r="DW123" s="999"/>
      <c r="DX123" s="999"/>
      <c r="DY123" s="999"/>
      <c r="DZ123" s="1000"/>
    </row>
    <row r="124" spans="1:130" s="230" customFormat="1" ht="26.25" customHeight="1" thickBot="1">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29897</v>
      </c>
      <c r="AB126" s="995"/>
      <c r="AC126" s="995"/>
      <c r="AD126" s="995"/>
      <c r="AE126" s="996"/>
      <c r="AF126" s="997">
        <v>24812</v>
      </c>
      <c r="AG126" s="995"/>
      <c r="AH126" s="995"/>
      <c r="AI126" s="995"/>
      <c r="AJ126" s="996"/>
      <c r="AK126" s="997">
        <v>20228</v>
      </c>
      <c r="AL126" s="995"/>
      <c r="AM126" s="995"/>
      <c r="AN126" s="995"/>
      <c r="AO126" s="996"/>
      <c r="AP126" s="998">
        <v>0.4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88</v>
      </c>
      <c r="AB127" s="995"/>
      <c r="AC127" s="995"/>
      <c r="AD127" s="995"/>
      <c r="AE127" s="996"/>
      <c r="AF127" s="997">
        <v>79</v>
      </c>
      <c r="AG127" s="995"/>
      <c r="AH127" s="995"/>
      <c r="AI127" s="995"/>
      <c r="AJ127" s="996"/>
      <c r="AK127" s="997">
        <v>71</v>
      </c>
      <c r="AL127" s="995"/>
      <c r="AM127" s="995"/>
      <c r="AN127" s="995"/>
      <c r="AO127" s="996"/>
      <c r="AP127" s="998">
        <v>0</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35041</v>
      </c>
      <c r="AB128" s="1082"/>
      <c r="AC128" s="1082"/>
      <c r="AD128" s="1082"/>
      <c r="AE128" s="1083"/>
      <c r="AF128" s="1084">
        <v>26772</v>
      </c>
      <c r="AG128" s="1082"/>
      <c r="AH128" s="1082"/>
      <c r="AI128" s="1082"/>
      <c r="AJ128" s="1083"/>
      <c r="AK128" s="1084">
        <v>14486</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14.33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v>300</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6407524</v>
      </c>
      <c r="AB129" s="995"/>
      <c r="AC129" s="995"/>
      <c r="AD129" s="995"/>
      <c r="AE129" s="996"/>
      <c r="AF129" s="997">
        <v>6275579</v>
      </c>
      <c r="AG129" s="995"/>
      <c r="AH129" s="995"/>
      <c r="AI129" s="995"/>
      <c r="AJ129" s="996"/>
      <c r="AK129" s="997">
        <v>6256477</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19.329999999999998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922352</v>
      </c>
      <c r="AB130" s="995"/>
      <c r="AC130" s="995"/>
      <c r="AD130" s="995"/>
      <c r="AE130" s="996"/>
      <c r="AF130" s="997">
        <v>946520</v>
      </c>
      <c r="AG130" s="995"/>
      <c r="AH130" s="995"/>
      <c r="AI130" s="995"/>
      <c r="AJ130" s="996"/>
      <c r="AK130" s="997">
        <v>918655</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10</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5485172</v>
      </c>
      <c r="AB131" s="1022"/>
      <c r="AC131" s="1022"/>
      <c r="AD131" s="1022"/>
      <c r="AE131" s="1023"/>
      <c r="AF131" s="1021">
        <v>5329059</v>
      </c>
      <c r="AG131" s="1022"/>
      <c r="AH131" s="1022"/>
      <c r="AI131" s="1022"/>
      <c r="AJ131" s="1023"/>
      <c r="AK131" s="1021">
        <v>5337822</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9.3276199910000006</v>
      </c>
      <c r="AB132" s="1133"/>
      <c r="AC132" s="1133"/>
      <c r="AD132" s="1133"/>
      <c r="AE132" s="1134"/>
      <c r="AF132" s="1135">
        <v>10.49128936</v>
      </c>
      <c r="AG132" s="1133"/>
      <c r="AH132" s="1133"/>
      <c r="AI132" s="1133"/>
      <c r="AJ132" s="1134"/>
      <c r="AK132" s="1135">
        <v>10.42874791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11.6</v>
      </c>
      <c r="AB133" s="1116"/>
      <c r="AC133" s="1116"/>
      <c r="AD133" s="1116"/>
      <c r="AE133" s="1117"/>
      <c r="AF133" s="1115">
        <v>10.199999999999999</v>
      </c>
      <c r="AG133" s="1116"/>
      <c r="AH133" s="1116"/>
      <c r="AI133" s="1116"/>
      <c r="AJ133" s="1117"/>
      <c r="AK133" s="1115">
        <v>10</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HSvE7zvwiu9oNb4QPJieFOQYoIUvJbviwmwBdIs8cGPeLM+cvBV2aJx4u++Et/CtbaphwBWuElEmrOcjyvm0A==" saltValue="VkcfvMtJX9pAr3lC+iO+5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478</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2zSh8PnSAW3eFSv+9UDyVzSf4uHsAcywvx3yV2tHX9Iwxmo5k8SmlJW4cdygV1KKygq6BAqJSwERHYczuNl7Sw==" saltValue="hTZIDaW0WWzUZT8k3teFS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N7hZqgBkmRP14Mruum6p9obMlBvdI3r3d/CtbRcjarF7EVqf2LFtf1qJRJdqz5OBB+ycnHogK4F74+5cLDR8Wg==" saltValue="q9clVV2RwKtMKZIhIr47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sqref="A1:A1048576"/>
    </sheetView>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1657634</v>
      </c>
      <c r="AP9" s="281">
        <v>143010</v>
      </c>
      <c r="AQ9" s="282">
        <v>111034</v>
      </c>
      <c r="AR9" s="283">
        <v>28.8</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271767</v>
      </c>
      <c r="AP10" s="284">
        <v>23446</v>
      </c>
      <c r="AQ10" s="285">
        <v>15617</v>
      </c>
      <c r="AR10" s="286">
        <v>50.1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t="s">
        <v>489</v>
      </c>
      <c r="AP11" s="284" t="s">
        <v>489</v>
      </c>
      <c r="AQ11" s="285">
        <v>1538</v>
      </c>
      <c r="AR11" s="286" t="s">
        <v>489</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489</v>
      </c>
      <c r="AP12" s="284" t="s">
        <v>489</v>
      </c>
      <c r="AQ12" s="285">
        <v>0</v>
      </c>
      <c r="AR12" s="286" t="s">
        <v>489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82047</v>
      </c>
      <c r="AP13" s="284">
        <v>7079</v>
      </c>
      <c r="AQ13" s="285">
        <v>4378</v>
      </c>
      <c r="AR13" s="286">
        <v>61.7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37914</v>
      </c>
      <c r="AP14" s="284">
        <v>3271</v>
      </c>
      <c r="AQ14" s="285">
        <v>2499</v>
      </c>
      <c r="AR14" s="286">
        <v>30.9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-106461</v>
      </c>
      <c r="AP15" s="284">
        <v>-9185</v>
      </c>
      <c r="AQ15" s="285">
        <v>-6867</v>
      </c>
      <c r="AR15" s="286">
        <v>33.799999999999997</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1942901</v>
      </c>
      <c r="AP16" s="284">
        <v>167622</v>
      </c>
      <c r="AQ16" s="285">
        <v>128199</v>
      </c>
      <c r="AR16" s="286">
        <v>30.8</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13.2</v>
      </c>
      <c r="AP21" s="298">
        <v>10.85</v>
      </c>
      <c r="AQ21" s="299">
        <v>2.35</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96.1</v>
      </c>
      <c r="AP22" s="303">
        <v>96.2</v>
      </c>
      <c r="AQ22" s="304">
        <v>-0.1</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c r="A27" s="309"/>
      <c r="AO27" s="262"/>
      <c r="AP27" s="262"/>
      <c r="AQ27" s="262"/>
      <c r="AR27" s="262"/>
      <c r="AS27" s="262"/>
      <c r="AT27" s="262"/>
    </row>
    <row r="28" spans="1:46" ht="16.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1262909</v>
      </c>
      <c r="AP32" s="312">
        <v>108956</v>
      </c>
      <c r="AQ32" s="313">
        <v>62185</v>
      </c>
      <c r="AR32" s="314">
        <v>75.2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489</v>
      </c>
      <c r="AP33" s="312" t="s">
        <v>489</v>
      </c>
      <c r="AQ33" s="313" t="s">
        <v>489</v>
      </c>
      <c r="AR33" s="314" t="s">
        <v>489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489</v>
      </c>
      <c r="AP34" s="312" t="s">
        <v>489</v>
      </c>
      <c r="AQ34" s="313" t="s">
        <v>489</v>
      </c>
      <c r="AR34" s="314" t="s">
        <v>489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206601</v>
      </c>
      <c r="AP35" s="312">
        <v>17824</v>
      </c>
      <c r="AQ35" s="313">
        <v>15497</v>
      </c>
      <c r="AR35" s="314">
        <v>15</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t="s">
        <v>489</v>
      </c>
      <c r="AP36" s="312" t="s">
        <v>489</v>
      </c>
      <c r="AQ36" s="313">
        <v>3842</v>
      </c>
      <c r="AR36" s="314" t="s">
        <v>489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v>20299</v>
      </c>
      <c r="AP37" s="312">
        <v>1751</v>
      </c>
      <c r="AQ37" s="313">
        <v>306</v>
      </c>
      <c r="AR37" s="314">
        <v>472.2</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489</v>
      </c>
      <c r="AP38" s="315" t="s">
        <v>489</v>
      </c>
      <c r="AQ38" s="316">
        <v>4</v>
      </c>
      <c r="AR38" s="304" t="s">
        <v>489</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-14486</v>
      </c>
      <c r="AP39" s="312">
        <v>-1250</v>
      </c>
      <c r="AQ39" s="313">
        <v>-2250</v>
      </c>
      <c r="AR39" s="314">
        <v>-44.4</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-918655</v>
      </c>
      <c r="AP40" s="312">
        <v>-79256</v>
      </c>
      <c r="AQ40" s="313">
        <v>-52332</v>
      </c>
      <c r="AR40" s="314">
        <v>51.4</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556668</v>
      </c>
      <c r="AP41" s="312">
        <v>48026</v>
      </c>
      <c r="AQ41" s="313">
        <v>27253</v>
      </c>
      <c r="AR41" s="314">
        <v>76.2</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1794086</v>
      </c>
      <c r="AN51" s="334">
        <v>145459</v>
      </c>
      <c r="AO51" s="335">
        <v>-11.9</v>
      </c>
      <c r="AP51" s="336">
        <v>103390</v>
      </c>
      <c r="AQ51" s="337">
        <v>17.100000000000001</v>
      </c>
      <c r="AR51" s="338">
        <v>-29</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1212032</v>
      </c>
      <c r="AN52" s="342">
        <v>98268</v>
      </c>
      <c r="AO52" s="343">
        <v>-14.6</v>
      </c>
      <c r="AP52" s="344">
        <v>51269</v>
      </c>
      <c r="AQ52" s="345">
        <v>4.5999999999999996</v>
      </c>
      <c r="AR52" s="346">
        <v>-19.2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1231953</v>
      </c>
      <c r="AN53" s="334">
        <v>101420</v>
      </c>
      <c r="AO53" s="335">
        <v>-30.3</v>
      </c>
      <c r="AP53" s="336">
        <v>117234</v>
      </c>
      <c r="AQ53" s="337">
        <v>13.4</v>
      </c>
      <c r="AR53" s="338">
        <v>-43.7</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743013</v>
      </c>
      <c r="AN54" s="342">
        <v>61168</v>
      </c>
      <c r="AO54" s="343">
        <v>-37.799999999999997</v>
      </c>
      <c r="AP54" s="344">
        <v>59796</v>
      </c>
      <c r="AQ54" s="345">
        <v>16.600000000000001</v>
      </c>
      <c r="AR54" s="346">
        <v>-54.4</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1195200</v>
      </c>
      <c r="AN55" s="334">
        <v>100117</v>
      </c>
      <c r="AO55" s="335">
        <v>-1.3</v>
      </c>
      <c r="AP55" s="336">
        <v>97758</v>
      </c>
      <c r="AQ55" s="337">
        <v>-16.600000000000001</v>
      </c>
      <c r="AR55" s="338">
        <v>15.3</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629719</v>
      </c>
      <c r="AN56" s="342">
        <v>52749</v>
      </c>
      <c r="AO56" s="343">
        <v>-13.8</v>
      </c>
      <c r="AP56" s="344">
        <v>45946</v>
      </c>
      <c r="AQ56" s="345">
        <v>-23.2</v>
      </c>
      <c r="AR56" s="346">
        <v>9.4</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2826201</v>
      </c>
      <c r="AN57" s="334">
        <v>241061</v>
      </c>
      <c r="AO57" s="335">
        <v>140.80000000000001</v>
      </c>
      <c r="AP57" s="336">
        <v>91338</v>
      </c>
      <c r="AQ57" s="337">
        <v>-6.6</v>
      </c>
      <c r="AR57" s="338">
        <v>147.4</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1039788</v>
      </c>
      <c r="AN58" s="342">
        <v>88689</v>
      </c>
      <c r="AO58" s="343">
        <v>68.099999999999994</v>
      </c>
      <c r="AP58" s="344">
        <v>43989</v>
      </c>
      <c r="AQ58" s="345">
        <v>-4.3</v>
      </c>
      <c r="AR58" s="346">
        <v>72.400000000000006</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1852415</v>
      </c>
      <c r="AN59" s="334">
        <v>159815</v>
      </c>
      <c r="AO59" s="335">
        <v>-33.700000000000003</v>
      </c>
      <c r="AP59" s="336">
        <v>103975</v>
      </c>
      <c r="AQ59" s="337">
        <v>13.8</v>
      </c>
      <c r="AR59" s="338">
        <v>-47.5</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732015</v>
      </c>
      <c r="AN60" s="342">
        <v>63154</v>
      </c>
      <c r="AO60" s="343">
        <v>-28.8</v>
      </c>
      <c r="AP60" s="344">
        <v>52698</v>
      </c>
      <c r="AQ60" s="345">
        <v>19.8</v>
      </c>
      <c r="AR60" s="346">
        <v>-48.6</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1779971</v>
      </c>
      <c r="AN61" s="349">
        <v>149574</v>
      </c>
      <c r="AO61" s="350">
        <v>12.7</v>
      </c>
      <c r="AP61" s="351">
        <v>102739</v>
      </c>
      <c r="AQ61" s="352">
        <v>4.2</v>
      </c>
      <c r="AR61" s="338">
        <v>8.5</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871313</v>
      </c>
      <c r="AN62" s="342">
        <v>72806</v>
      </c>
      <c r="AO62" s="343">
        <v>-5.4</v>
      </c>
      <c r="AP62" s="344">
        <v>50740</v>
      </c>
      <c r="AQ62" s="345">
        <v>2.7</v>
      </c>
      <c r="AR62" s="346">
        <v>-8.1</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gugAMqzobtPUSnrBF1sKy8JY/KlmpDD6mmwE5iwx9RuOyLvQZz/p2rnmdePu8iW/YrezJNpDCDe+iJXT2SVV1A==" saltValue="wLHSP+pHVDln6v3x+Sq0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7"/>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478</v>
      </c>
    </row>
    <row r="117" spans="125:125" ht="13.5" hidden="1" customHeight="1"/>
    <row r="118" spans="125:125" ht="13.5" hidden="1" customHeight="1"/>
    <row r="119" spans="125:125" ht="13.5" hidden="1" customHeight="1"/>
    <row r="120" spans="125:125" ht="13.5" hidden="1" customHeight="1"/>
    <row r="121" spans="125:125" ht="13.5" hidden="1" customHeight="1">
      <c r="DU121" s="259"/>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sheetData>
  <sheetProtection algorithmName="SHA-512" hashValue="rhlWWMY9s2L3XPrv5pQlJtqExbfp8il6w7Yg8xrHHsiPajS+BCnvviM/3HjIokKIfCSSlSjT/RzL+1s0gp3YDQ==" saltValue="A881uufkwHDCzAcJMRd7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22"/>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sheetData>
  <sheetProtection algorithmName="SHA-512" hashValue="HIKoc7GB2sbPEmmPW+gNzQSlohfJR5eRjeUxVyqdTqUoR0VxsaOlvxHf2YiyuJh0+ocJLdCHZVYTRAI8mdEDjg==" saltValue="n5rtBwXVmzEIaNLSHKsl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8"/>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75" t="s">
        <v>3</v>
      </c>
      <c r="D47" s="1175"/>
      <c r="E47" s="1176"/>
      <c r="F47" s="11">
        <v>37.86</v>
      </c>
      <c r="G47" s="12">
        <v>40.619999999999997</v>
      </c>
      <c r="H47" s="12">
        <v>36.44</v>
      </c>
      <c r="I47" s="12">
        <v>36.700000000000003</v>
      </c>
      <c r="J47" s="13">
        <v>36.56</v>
      </c>
    </row>
    <row r="48" spans="2:10" ht="57.75" customHeight="1">
      <c r="B48" s="14"/>
      <c r="C48" s="1177" t="s">
        <v>4</v>
      </c>
      <c r="D48" s="1177"/>
      <c r="E48" s="1178"/>
      <c r="F48" s="15">
        <v>5.87</v>
      </c>
      <c r="G48" s="16">
        <v>5.26</v>
      </c>
      <c r="H48" s="16">
        <v>3.59</v>
      </c>
      <c r="I48" s="16">
        <v>5.52</v>
      </c>
      <c r="J48" s="17">
        <v>7.51</v>
      </c>
    </row>
    <row r="49" spans="2:10" ht="57.75" customHeight="1" thickBot="1">
      <c r="B49" s="18"/>
      <c r="C49" s="1179" t="s">
        <v>5</v>
      </c>
      <c r="D49" s="1179"/>
      <c r="E49" s="1180"/>
      <c r="F49" s="19" t="s">
        <v>533</v>
      </c>
      <c r="G49" s="20">
        <v>3.04</v>
      </c>
      <c r="H49" s="20" t="s">
        <v>534</v>
      </c>
      <c r="I49" s="20">
        <v>1.35</v>
      </c>
      <c r="J49" s="21">
        <v>1.72</v>
      </c>
    </row>
    <row r="50" spans="2:10" ht="13"/>
    <row r="51" spans="2:10" ht="13.5" hidden="1" customHeight="1"/>
    <row r="52" spans="2:10" ht="13.5" hidden="1" customHeight="1"/>
    <row r="53" spans="2:10" ht="13.5" hidden="1" customHeight="1"/>
    <row r="54" spans="2:10" ht="13.5" hidden="1" customHeight="1"/>
    <row r="55" spans="2:10" ht="13.5" hidden="1" customHeight="1"/>
    <row r="56" spans="2:10" ht="13.5" hidden="1" customHeight="1"/>
    <row r="57" spans="2:10" ht="13.5" hidden="1" customHeight="1"/>
    <row r="58" spans="2:10" ht="13.5" hidden="1" customHeight="1"/>
    <row r="59" spans="2:10" ht="13.5" hidden="1" customHeight="1"/>
    <row r="60" spans="2:10" ht="13.5" hidden="1" customHeight="1"/>
    <row r="61" spans="2:10" ht="13.5" hidden="1" customHeight="1"/>
    <row r="62" spans="2:10" ht="13.5" hidden="1" customHeight="1"/>
    <row r="63" spans="2:10" ht="13.5" hidden="1" customHeight="1"/>
    <row r="64" spans="2:10" ht="13.5" hidden="1" customHeight="1"/>
    <row r="65" ht="13.5" hidden="1" customHeight="1"/>
    <row r="66" ht="13.5" hidden="1" customHeight="1"/>
    <row r="67" ht="13.5" hidden="1" customHeight="1"/>
    <row r="68" ht="13.5" hidden="1" customHeight="1"/>
  </sheetData>
  <sheetProtection algorithmName="SHA-512" hashValue="bvtaKDUeL8GS/RFTNFKRHlmFFY95RhGcn6OaNuyWtj1NrQT5ziTHpPtrZUoRpJZc1Gkg7ZGZMfEF5gMau+p1pg==" saltValue="1tBH8K4/Pn0pnAdML2FE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2025-03-19T05:00:09Z</cp:lastPrinted>
  <dcterms:created xsi:type="dcterms:W3CDTF">2025-02-19T05:40:05Z</dcterms:created>
  <dcterms:modified xsi:type="dcterms:W3CDTF">2025-09-25T05:01:41Z</dcterms:modified>
  <cp:category/>
</cp:coreProperties>
</file>