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143D5E31-9FEC-4BCB-AD97-3B495220CF2C}" xr6:coauthVersionLast="36" xr6:coauthVersionMax="47" xr10:uidLastSave="{00000000-0000-0000-0000-000000000000}"/>
  <bookViews>
    <workbookView xWindow="20380" yWindow="-120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<sst xmlns="http://schemas.openxmlformats.org/spreadsheetml/2006/main" count="1137" uniqueCount="570">
  <si>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</si>
  <si>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</si>
  <si>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</si>
  <si>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</si>
  <si>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</si>
  <si>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</si>
  <si>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</si>
  <si>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</si>
  <si>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</si>
  <si>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</si>
  <si>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</si>
  <si>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</si>
  <si>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</si>
  <si>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</si>
  <si>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</si>
  <si>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</si>
  <si>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</si>
  <si>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</si>
  <si>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</si>
  <si>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</si>
  <si>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</si>
  <si>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</si>
  <si>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</si>
  <si>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</si>
  <si>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</si>
  <si>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</si>
  <si>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</si>
  <si>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</si>
  <si>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</si>
  <si>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</si>
  <si>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</si>
  <si>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</si>
  <si>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</si>
  <si>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</si>
  <si>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</si>
  <si>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</si>
  <si>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</si>
  <si>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</si>
  <si>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</si>
  <si>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</si>
  <si>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</si>
  <si>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</si>
  <si>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</si>
  <si>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</si>
  <si>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</si>
  <si>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</si>
  <si>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</si>
  <si>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</si>
  <si>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</si>
  <si>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</si>
  <si>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</si>
  <si>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</si>
  <si>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</si>
  <si>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</si>
  <si>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</si>
  <si>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</si>
  <si>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</si>
  <si>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</si>
  <si>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</si>
  <si>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</si>
  <si>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</si>
  <si>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</si>
  <si>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</si>
  <si>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</si>
  <si>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</si>
  <si>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</si>
  <si>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</si>
  <si>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</si>
  <si>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</si>
  <si>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</si>
  <si>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</si>
  <si>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</si>
  <si>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</si>
  <si>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</si>
  <si>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</si>
  <si>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</si>
  <si>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</si>
  <si>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</si>
  <si>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</si>
  <si>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</si>
  <si>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</si>
  <si>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</si>
  <si>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</si>
  <si>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</si>
  <si>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</si>
  <si>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</si>
  <si>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</si>
  <si>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</si>
  <si>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</si>
  <si>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</si>
  <si>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</si>
  <si>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</si>
  <si>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</si>
  <si>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</si>
  <si>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伊仙町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</si>
  <si>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</si>
  <si>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</si>
  <si>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</si>
  <si>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</si>
  <si>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</si>
  <si>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</si>
  <si>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</si>
  <si>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</si>
  <si>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</si>
  <si>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</si>
  <si>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</si>
  <si>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</si>
  <si>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</si>
  <si>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</si>
  <si>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</si>
  <si>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</si>
  <si>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</si>
  <si>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</si>
  <si>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</si>
  <si>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</si>
  <si>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</si>
  <si>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</si>
  <si>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</si>
  <si>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</si>
  <si>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</si>
  <si>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</si>
  <si>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</si>
  <si>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</si>
  <si>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</si>
  <si>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</si>
  <si>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</si>
  <si>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</si>
  <si>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</si>
  <si>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</si>
  <si>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</si>
  <si>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</si>
  <si>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</si>
  <si>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</si>
  <si>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</si>
  <si>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</si>
  <si>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</si>
  <si>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</si>
  <si>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</si>
  <si>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</si>
  <si>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</si>
  <si>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</si>
  <si>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</si>
  <si>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</si>
  <si>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</si>
  <si>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</si>
  <si>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</si>
  <si>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</si>
  <si>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</si>
  <si>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</si>
  <si>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</si>
  <si>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</si>
  <si>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</si>
  <si>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</si>
  <si>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</si>
  <si>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</si>
  <si>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</si>
  <si>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</si>
  <si>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</si>
  <si>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</si>
  <si>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</si>
  <si>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</si>
  <si>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</si>
  <si>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</si>
  <si>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</si>
  <si>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</si>
  <si>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</si>
  <si>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</si>
  <si>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</si>
  <si>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</si>
  <si>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</si>
  <si>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</si>
  <si>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</si>
  <si>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</si>
  <si>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</si>
  <si>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</si>
  <si>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</si>
  <si>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</si>
  <si>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</si>
  <si>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</si>
  <si>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</si>
  <si>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</si>
  <si>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</si>
  <si>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</si>
  <si>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</si>
  <si>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</si>
  <si>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</si>
  <si>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</si>
  <si>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</si>
  <si>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</si>
  <si>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</si>
  <si>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</si>
  <si>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</si>
  <si>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</si>
  <si>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</si>
  <si>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</si>
  <si>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</si>
  <si>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</si>
  <si>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</si>
  <si>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</si>
  <si>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</si>
  <si>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</si>
  <si>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</si>
  <si>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鹿児島県伊仙町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</si>
  <si>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</si>
  <si>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</si>
  <si>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</si>
  <si>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</si>
  <si>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</si>
  <si>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</si>
  <si>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</si>
  <si>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</si>
  <si>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</si>
  <si>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</si>
  <si>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</si>
  <si>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</si>
  <si>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</si>
  <si>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</si>
  <si>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</si>
  <si>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</si>
  <si>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</si>
  <si>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</si>
  <si>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</si>
  <si>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</si>
  <si>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</si>
  <si>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</si>
  <si>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</si>
  <si>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</si>
  <si>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</si>
  <si>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</si>
  <si>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</si>
  <si>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</si>
  <si>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</si>
  <si>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</si>
  <si>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</si>
  <si>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</si>
  <si>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</si>
  <si>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</si>
  <si>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</si>
  <si>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</si>
  <si>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</si>
  <si>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</si>
  <si>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</si>
  <si>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</si>
  <si>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</si>
  <si>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</si>
  <si>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</si>
  <si>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</si>
  <si>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</si>
  <si>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</si>
  <si>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</si>
  <si>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</si>
  <si>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</si>
  <si>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</si>
  <si>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</si>
  <si>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</si>
  <si>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</si>
  <si>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</si>
  <si>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</si>
  <si>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</si>
  <si>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</si>
  <si>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</si>
  <si>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</si>
  <si>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</si>
  <si>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</si>
  <si>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</si>
  <si>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</si>
  <si>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</si>
  <si>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</si>
  <si>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</si>
  <si>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</si>
  <si>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</si>
  <si>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</si>
  <si>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</si>
  <si>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</si>
  <si>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</si>
  <si>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</si>
  <si>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</si>
  <si>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</si>
  <si>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</si>
  <si>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</si>
  <si>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</si>
  <si>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</si>
  <si>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</si>
  <si>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</si>
  <si>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</si>
  <si>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</si>
  <si>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</si>
  <si>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</si>
  <si>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</si>
  <si>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</si>
  <si>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</si>
  <si>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</si>
  <si>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</si>
  <si>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</si>
  <si>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</si>
  <si>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</si>
  <si>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</si>
  <si>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</si>
  <si>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</si>
  <si>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</si>
  <si>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</si>
  <si>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</si>
  <si>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</si>
  <si>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</si>
  <si>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</si>
  <si>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</si>
  <si>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</si>
  <si>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</si>
  <si>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</si>
  <si>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</si>
  <si>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</si>
  <si>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</si>
  <si>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</si>
  <si>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</si>
  <si>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</si>
  <si>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</si>
  <si>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</si>
  <si>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</si>
  <si>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</si>
  <si>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</si>
  <si>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</si>
  <si>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</si>
  <si>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</si>
  <si>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</si>
  <si>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</si>
  <si>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</si>
  <si>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</si>
  <si>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</si>
  <si>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</si>
  <si>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</si>
  <si>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</si>
  <si>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</si>
  <si>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</si>
  <si>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</si>
  <si>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</si>
  <si>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</si>
  <si>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</si>
  <si>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</si>
  <si>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</si>
  <si>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</si>
  <si>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</si>
  <si>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</si>
  <si>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</si>
  <si>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</si>
  <si>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</si>
  <si>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</si>
  <si>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</si>
  <si>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</si>
  <si>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</si>
  <si>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</si>
  <si>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</si>
  <si>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</si>
  <si>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</si>
  <si>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鹿児島県伊仙町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</si>
  <si>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</si>
  <si>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</si>
  <si>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</si>
  <si>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</si>
  <si>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</si>
  <si>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</si>
  <si>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</si>
  <si>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</si>
  <si>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</si>
  <si>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</si>
  <si>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</si>
  <si>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</si>
  <si>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</si>
  <si>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</si>
  <si>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</si>
  <si>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</si>
  <si>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</si>
  <si>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</si>
  <si>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</si>
  <si>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</si>
  <si>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徳之島交流ひろば「ほーらい館」特別会計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</si>
  <si>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</si>
  <si>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</si>
  <si>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</si>
  <si>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</si>
  <si>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</si>
  <si>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</si>
  <si>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</si>
  <si>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</si>
  <si>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</si>
  <si>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</si>
  <si>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</si>
  <si>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</si>
  <si>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</si>
  <si>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伊仙町国民健康保険特別会計</t>
    <phoneticPr fontId="5"/>
  </si>
  <si>
    <t>伊仙町介護保険特別会計</t>
    <phoneticPr fontId="5"/>
  </si>
  <si>
    <t>伊仙町後期高齢者医療特別会計</t>
    <phoneticPr fontId="5"/>
  </si>
  <si>
    <t>伊仙町上水道事業会計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</si>
  <si>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</si>
  <si>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</si>
  <si>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</si>
  <si>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</si>
  <si>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</si>
  <si>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</si>
  <si>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</si>
  <si>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</si>
  <si>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</si>
  <si>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</si>
  <si>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</si>
  <si>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</si>
  <si>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</si>
  <si>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</si>
  <si>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</si>
  <si>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</si>
  <si>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</si>
  <si>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</si>
  <si>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</si>
  <si>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</si>
  <si>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</si>
  <si>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</si>
  <si>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</si>
  <si>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</si>
  <si>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</si>
  <si>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</si>
  <si>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</si>
  <si>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</si>
  <si>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</si>
  <si>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</si>
  <si>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</si>
  <si>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</si>
  <si>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</si>
  <si>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</si>
  <si>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</si>
  <si>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</si>
  <si>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</si>
  <si>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</si>
  <si>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</si>
  <si>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</si>
  <si>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</si>
  <si>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</si>
  <si>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</si>
  <si>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</si>
  <si>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</si>
  <si>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</si>
  <si>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</si>
  <si>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</si>
  <si>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</si>
  <si>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</si>
  <si>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</si>
  <si>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</si>
  <si>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</si>
  <si>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</si>
  <si>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</si>
  <si>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</si>
  <si>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</si>
  <si>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</si>
  <si>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</si>
  <si>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</si>
  <si>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</si>
  <si>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</si>
  <si>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</si>
  <si>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</si>
  <si>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</si>
  <si>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</si>
  <si>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</si>
  <si>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</si>
  <si>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</si>
  <si>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</si>
  <si>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</si>
  <si>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</si>
  <si>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</si>
  <si>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</si>
  <si>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</si>
  <si>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</si>
  <si>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</si>
  <si>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</si>
  <si>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</si>
  <si>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</si>
  <si>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</si>
  <si>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</si>
  <si>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</si>
  <si>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</si>
  <si>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</si>
  <si>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</si>
  <si>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</si>
  <si>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</si>
  <si>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</si>
  <si>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</si>
  <si>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</si>
  <si>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</si>
  <si>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</si>
  <si>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</si>
  <si>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</si>
  <si>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</si>
  <si>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</si>
  <si>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</si>
  <si>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</si>
  <si>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</si>
  <si>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</si>
  <si>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</si>
  <si>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</si>
  <si>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</si>
  <si>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</si>
  <si>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</si>
  <si>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</si>
  <si>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</si>
  <si>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</si>
  <si>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</si>
  <si>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</si>
  <si>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</si>
  <si>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</si>
  <si>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</si>
  <si>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</si>
  <si>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</si>
  <si>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</si>
  <si>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</si>
  <si>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</si>
  <si>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</si>
  <si>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</si>
  <si>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</si>
  <si>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</si>
  <si>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</si>
  <si>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</si>
  <si>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</si>
  <si>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</si>
  <si>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</si>
  <si>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</si>
  <si>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</si>
  <si>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</si>
  <si>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</si>
  <si>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</si>
  <si>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</si>
  <si>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</si>
  <si>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</si>
  <si>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4.23</t>
  </si>
  <si>
    <t>▲ 2.51</t>
  </si>
  <si>
    <t>伊仙町上水道事業会計</t>
  </si>
  <si>
    <t>一般会計</t>
  </si>
  <si>
    <t>伊仙町国民健康保険特別会計</t>
  </si>
  <si>
    <t>伊仙町介護保険特別会計</t>
  </si>
  <si>
    <t>伊仙町後期高齢者医療特別会計</t>
  </si>
  <si>
    <t>徳之島交流ひろば「ほーらい館」特別会計</t>
  </si>
  <si>
    <t>その他会計（赤字）</t>
  </si>
  <si>
    <t>その他会計（黒字）</t>
  </si>
  <si>
    <t>R01</t>
    <phoneticPr fontId="5"/>
  </si>
  <si>
    <t>R02</t>
    <phoneticPr fontId="5"/>
  </si>
  <si>
    <t>R03</t>
    <phoneticPr fontId="5"/>
  </si>
  <si>
    <t>R04</t>
    <phoneticPr fontId="5"/>
  </si>
  <si>
    <t>R05</t>
    <phoneticPr fontId="5"/>
  </si>
  <si>
    <t>鹿児島県市町村総合事務組合</t>
    <rPh sb="0" eb="4">
      <t>カゴシマケン</t>
    </rPh>
    <rPh sb="4" eb="7">
      <t>シチョウソン</t>
    </rPh>
    <rPh sb="7" eb="9">
      <t>ソウゴウ</t>
    </rPh>
    <rPh sb="9" eb="11">
      <t>ジム</t>
    </rPh>
    <rPh sb="11" eb="13">
      <t>クミアイ</t>
    </rPh>
    <phoneticPr fontId="10"/>
  </si>
  <si>
    <t>徳之島地区消防組合</t>
    <rPh sb="0" eb="3">
      <t>トクノシマ</t>
    </rPh>
    <rPh sb="3" eb="5">
      <t>チク</t>
    </rPh>
    <rPh sb="5" eb="7">
      <t>ショウボウ</t>
    </rPh>
    <rPh sb="7" eb="9">
      <t>クミアイ</t>
    </rPh>
    <phoneticPr fontId="10"/>
  </si>
  <si>
    <t>奄美群島広域事務組合</t>
    <rPh sb="0" eb="2">
      <t>アマミ</t>
    </rPh>
    <rPh sb="2" eb="4">
      <t>グントウ</t>
    </rPh>
    <rPh sb="4" eb="6">
      <t>コウイキ</t>
    </rPh>
    <rPh sb="6" eb="8">
      <t>ジム</t>
    </rPh>
    <rPh sb="8" eb="10">
      <t>クミアイ</t>
    </rPh>
    <phoneticPr fontId="10"/>
  </si>
  <si>
    <t>徳之島地区介護保険組合</t>
    <rPh sb="0" eb="3">
      <t>トクノシマ</t>
    </rPh>
    <rPh sb="3" eb="5">
      <t>チク</t>
    </rPh>
    <rPh sb="5" eb="7">
      <t>カイゴ</t>
    </rPh>
    <rPh sb="7" eb="9">
      <t>ホケン</t>
    </rPh>
    <rPh sb="9" eb="11">
      <t>クミアイ</t>
    </rPh>
    <phoneticPr fontId="10"/>
  </si>
  <si>
    <t>徳之島愛ランド広域連合（一般会計）</t>
    <rPh sb="0" eb="3">
      <t>トクノシマ</t>
    </rPh>
    <rPh sb="3" eb="4">
      <t>アイ</t>
    </rPh>
    <rPh sb="7" eb="9">
      <t>コウイキ</t>
    </rPh>
    <rPh sb="9" eb="11">
      <t>レンゴウ</t>
    </rPh>
    <rPh sb="12" eb="14">
      <t>イッパン</t>
    </rPh>
    <rPh sb="14" eb="16">
      <t>カイケイ</t>
    </rPh>
    <phoneticPr fontId="10"/>
  </si>
  <si>
    <t>徳之島愛ランド広域連合徳之島食肉センター（特別会計）</t>
    <rPh sb="0" eb="3">
      <t>トクノシマ</t>
    </rPh>
    <rPh sb="3" eb="4">
      <t>アイ</t>
    </rPh>
    <rPh sb="7" eb="9">
      <t>コウイキ</t>
    </rPh>
    <rPh sb="9" eb="11">
      <t>レンゴウ</t>
    </rPh>
    <rPh sb="11" eb="14">
      <t>トクノシマ</t>
    </rPh>
    <rPh sb="14" eb="16">
      <t>ショクニク</t>
    </rPh>
    <rPh sb="21" eb="23">
      <t>トクベツ</t>
    </rPh>
    <rPh sb="23" eb="25">
      <t>カイケイ</t>
    </rPh>
    <phoneticPr fontId="10"/>
  </si>
  <si>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0"/>
  </si>
  <si>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0"/>
  </si>
  <si>
    <t>きばらでぇ伊仙応援基金</t>
  </si>
  <si>
    <t>公共施設総合管理基金</t>
    <rPh sb="0" eb="2">
      <t>コウキョウ</t>
    </rPh>
    <rPh sb="2" eb="4">
      <t>シセツ</t>
    </rPh>
    <rPh sb="4" eb="6">
      <t>ソウゴウ</t>
    </rPh>
    <rPh sb="6" eb="8">
      <t>カンリ</t>
    </rPh>
    <rPh sb="8" eb="10">
      <t>キキン</t>
    </rPh>
    <phoneticPr fontId="5"/>
  </si>
  <si>
    <t>まち・ひと・しごと創生基金</t>
    <phoneticPr fontId="2"/>
  </si>
  <si>
    <t>子ども・子育て支援基金</t>
    <phoneticPr fontId="2"/>
  </si>
  <si>
    <t>防犯設備基金</t>
    <phoneticPr fontId="2"/>
  </si>
  <si>
    <t>－</t>
  </si>
  <si>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</si>
  <si>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</si>
  <si>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</si>
  <si>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</si>
  <si>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</si>
  <si>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</si>
  <si>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</si>
  <si>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</si>
  <si>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</si>
  <si>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</si>
  <si>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</si>
  <si>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ともに類似団体平均値を上回っている。実質公債費比率は庁舎建設１期工事完了に伴う地方債発行大きかったが、過去事業の地方債償還完了により横ばいとなっている。将来負担比率については、経常一般財源である地方交付税の増加に伴う標準財政規模が増加したが、地方債発行が例年より大きかったことで将来負担比率が増加している。今後も庁舎２期工事や昭和30年代に建設された学校の建替等を予定しているため将来負担比率、実質公債費比率の増加が予想される。公共施設等総合管理計画や個別施設計画に基づき、起債予定事業の精査を行うとともに、交付税措置の高い地方債を活用するよう努め、これまで以上に公債費の適正化に取り組む。</t>
    <rPh sb="40" eb="42">
      <t>チョウシャ</t>
    </rPh>
    <rPh sb="42" eb="44">
      <t>ケンセツ</t>
    </rPh>
    <rPh sb="45" eb="46">
      <t>キ</t>
    </rPh>
    <rPh sb="46" eb="48">
      <t>コウジ</t>
    </rPh>
    <rPh sb="48" eb="50">
      <t>カンリョウ</t>
    </rPh>
    <rPh sb="51" eb="52">
      <t>トモナ</t>
    </rPh>
    <rPh sb="53" eb="56">
      <t>チホウサイ</t>
    </rPh>
    <rPh sb="56" eb="58">
      <t>ハッコウ</t>
    </rPh>
    <rPh sb="58" eb="59">
      <t>オオ</t>
    </rPh>
    <rPh sb="80" eb="81">
      <t>ヨコ</t>
    </rPh>
    <rPh sb="117" eb="119">
      <t>ゾウカ</t>
    </rPh>
    <rPh sb="129" eb="131">
      <t>ゾウカ</t>
    </rPh>
    <rPh sb="135" eb="138">
      <t>チホウサイ</t>
    </rPh>
    <rPh sb="138" eb="140">
      <t>ハッコウ</t>
    </rPh>
    <rPh sb="141" eb="143">
      <t>レイネン</t>
    </rPh>
    <rPh sb="145" eb="146">
      <t>オオ</t>
    </rPh>
    <rPh sb="173" eb="174">
      <t>キ</t>
    </rPh>
    <rPh sb="174" eb="176">
      <t>コウジ</t>
    </rPh>
    <phoneticPr fontId="5"/>
  </si>
  <si>
    <t>地方債発行が大幅に増加したことで、将来負担比率は昨年度と比較し増加しており、類似団体と比較しても高い水準で推移している。有形固定資産減価償却率は、前年度まで上昇傾向が続いていたが、学校施設の更新により類似団体と比較し下回ることとなった。しかし、幼稚園・消防施設・庁舎の減価償却率が90％以上になっていること、道路や保健センター等の施設の減価償却率が80％以上と高い数値であり老朽化が進んでいる。公共施設等総合管理計画や個別施設計画に基づき、老朽化対策に積極的に取り組むと同時に、遊休施設の活用を検討し改修等を行う。</t>
    <rPh sb="0" eb="3">
      <t>チホウサイ</t>
    </rPh>
    <rPh sb="3" eb="5">
      <t>ハッコウ</t>
    </rPh>
    <rPh sb="6" eb="8">
      <t>オオハバ</t>
    </rPh>
    <rPh sb="9" eb="11">
      <t>ゾウカ</t>
    </rPh>
    <rPh sb="31" eb="33">
      <t>ゾウカ</t>
    </rPh>
    <rPh sb="38" eb="40">
      <t>ルイジ</t>
    </rPh>
    <rPh sb="40" eb="42">
      <t>ダンタイ</t>
    </rPh>
    <rPh sb="43" eb="45">
      <t>ヒカク</t>
    </rPh>
    <rPh sb="48" eb="49">
      <t>タカ</t>
    </rPh>
    <rPh sb="50" eb="52">
      <t>スイジュン</t>
    </rPh>
    <rPh sb="53" eb="55">
      <t>スイイ</t>
    </rPh>
    <rPh sb="73" eb="76">
      <t>ゼンネンド</t>
    </rPh>
    <rPh sb="78" eb="80">
      <t>ジョウショウ</t>
    </rPh>
    <rPh sb="80" eb="82">
      <t>ケイコウ</t>
    </rPh>
    <rPh sb="83" eb="84">
      <t>ツヅ</t>
    </rPh>
    <rPh sb="90" eb="92">
      <t>ガッコウ</t>
    </rPh>
    <rPh sb="92" eb="94">
      <t>シセツ</t>
    </rPh>
    <rPh sb="95" eb="97">
      <t>コウシン</t>
    </rPh>
    <rPh sb="100" eb="102">
      <t>ルイジ</t>
    </rPh>
    <rPh sb="102" eb="104">
      <t>ダンタイ</t>
    </rPh>
    <rPh sb="105" eb="107">
      <t>ヒカク</t>
    </rPh>
    <rPh sb="108" eb="110">
      <t>シタマワ</t>
    </rPh>
    <rPh sb="131" eb="133">
      <t>チョウシャ</t>
    </rPh>
    <rPh sb="154" eb="156">
      <t>ドウロ</t>
    </rPh>
    <rPh sb="187" eb="190">
      <t>ロウキュウカ</t>
    </rPh>
    <rPh sb="191" eb="192">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</si>
</sst>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7"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62F5A27-E8FB-4B8E-9A73-5D748C17AC9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B228-4DCD-98F1-C5F1022147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162917</c:v>
                </c:pt>
                <c:pt idx="1">
                  <c:v>133695</c:v>
                </c:pt>
                <c:pt idx="2">
                  <c:v>243480</c:v>
                </c:pt>
                <c:pt idx="3">
                  <c:v>320601</c:v>
                </c:pt>
                <c:pt idx="4">
                  <c:v>431009</c:v>
                </c:pt>
              </c:numCache>
            </c:numRef>
          </c:val>
          <c:smooth val="0"/>
          <c:extLst>
            <c:ext xmlns:c16="http://schemas.microsoft.com/office/drawing/2014/chart" uri="{C3380CC4-5D6E-409C-BE32-E72D297353CC}">
              <c16:uniqueId val="{00000001-B228-4DCD-98F1-C5F1022147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0.37</c:v>
                </c:pt>
                <c:pt idx="1">
                  <c:v>0.92</c:v>
                </c:pt>
                <c:pt idx="2">
                  <c:v>1.47</c:v>
                </c:pt>
                <c:pt idx="3">
                  <c:v>0.41</c:v>
                </c:pt>
                <c:pt idx="4">
                  <c:v>2.34</c:v>
                </c:pt>
              </c:numCache>
            </c:numRef>
          </c:val>
          <c:extLst>
            <c:ext xmlns:c16="http://schemas.microsoft.com/office/drawing/2014/chart" uri="{C3380CC4-5D6E-409C-BE32-E72D297353CC}">
              <c16:uniqueId val="{00000000-8EDA-4712-86EF-0052602407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26.94</c:v>
                </c:pt>
                <c:pt idx="1">
                  <c:v>28.12</c:v>
                </c:pt>
                <c:pt idx="2">
                  <c:v>26.72</c:v>
                </c:pt>
                <c:pt idx="3">
                  <c:v>26.99</c:v>
                </c:pt>
                <c:pt idx="4">
                  <c:v>27.11</c:v>
                </c:pt>
              </c:numCache>
            </c:numRef>
          </c:val>
          <c:extLst>
            <c:ext xmlns:c16="http://schemas.microsoft.com/office/drawing/2014/chart" uri="{C3380CC4-5D6E-409C-BE32-E72D297353CC}">
              <c16:uniqueId val="{00000001-8EDA-4712-86EF-0052602407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-4.2300000000000004</c:v>
                </c:pt>
                <c:pt idx="1">
                  <c:v>2.7</c:v>
                </c:pt>
                <c:pt idx="2">
                  <c:v>0.61</c:v>
                </c:pt>
                <c:pt idx="3">
                  <c:v>-2.5099999999999998</c:v>
                </c:pt>
                <c:pt idx="4">
                  <c:v>1.93</c:v>
                </c:pt>
              </c:numCache>
            </c:numRef>
          </c:val>
          <c:smooth val="0"/>
          <c:extLst>
            <c:ext xmlns:c16="http://schemas.microsoft.com/office/drawing/2014/chart" uri="{C3380CC4-5D6E-409C-BE32-E72D297353CC}">
              <c16:uniqueId val="{00000002-8EDA-4712-86EF-0052602407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983F-4A7C-9D00-432934E3B9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3F-4A7C-9D00-432934E3B9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3F-4A7C-9D00-432934E3B92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3F-4A7C-9D00-432934E3B92D}"/>
            </c:ext>
          </c:extLst>
        </c:ser>
        <c:ser>
          <c:idx val="4"/>
          <c:order val="4"/>
          <c:tx>
            <c:strRef>
              <c:f>データシート!$A$31</c:f>
              <c:strCache>
                <c:ptCount val="1"/>
                <c:pt idx="0">
                  <c:v>徳之島交流ひろば「ほーらい館」特別会計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83F-4A7C-9D00-432934E3B92D}"/>
            </c:ext>
          </c:extLst>
        </c:ser>
        <c:ser>
          <c:idx val="5"/>
          <c:order val="5"/>
          <c:tx>
            <c:strRef>
              <c:f>データシート!$A$32</c:f>
              <c:strCache>
                <c:ptCount val="1"/>
                <c:pt idx="0">
                  <c:v>伊仙町後期高齢者医療特別会計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7.0000000000000007E-2</c:v>
                </c:pt>
                <c:pt idx="4">
                  <c:v>#N/A</c:v>
                </c:pt>
                <c:pt idx="5">
                  <c:v>0.05</c:v>
                </c:pt>
                <c:pt idx="6">
                  <c:v>#N/A</c:v>
                </c:pt>
                <c:pt idx="7">
                  <c:v>0.05</c:v>
                </c:pt>
                <c:pt idx="8">
                  <c:v>#N/A</c:v>
                </c:pt>
                <c:pt idx="9">
                  <c:v>0.06</c:v>
                </c:pt>
              </c:numCache>
            </c:numRef>
          </c:val>
          <c:extLst>
            <c:ext xmlns:c16="http://schemas.microsoft.com/office/drawing/2014/chart" uri="{C3380CC4-5D6E-409C-BE32-E72D297353CC}">
              <c16:uniqueId val="{00000005-983F-4A7C-9D00-432934E3B92D}"/>
            </c:ext>
          </c:extLst>
        </c:ser>
        <c:ser>
          <c:idx val="6"/>
          <c:order val="6"/>
          <c:tx>
            <c:strRef>
              <c:f>データシート!$A$33</c:f>
              <c:strCache>
                <c:ptCount val="1"/>
                <c:pt idx="0">
                  <c:v>伊仙町介護保険特別会計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0.61</c:v>
                </c:pt>
                <c:pt idx="2">
                  <c:v>#N/A</c:v>
                </c:pt>
                <c:pt idx="3">
                  <c:v>0.99</c:v>
                </c:pt>
                <c:pt idx="4">
                  <c:v>#N/A</c:v>
                </c:pt>
                <c:pt idx="5">
                  <c:v>0.8</c:v>
                </c:pt>
                <c:pt idx="6">
                  <c:v>#N/A</c:v>
                </c:pt>
                <c:pt idx="7">
                  <c:v>0.68</c:v>
                </c:pt>
                <c:pt idx="8">
                  <c:v>#N/A</c:v>
                </c:pt>
                <c:pt idx="9">
                  <c:v>0.27</c:v>
                </c:pt>
              </c:numCache>
            </c:numRef>
          </c:val>
          <c:extLst>
            <c:ext xmlns:c16="http://schemas.microsoft.com/office/drawing/2014/chart" uri="{C3380CC4-5D6E-409C-BE32-E72D297353CC}">
              <c16:uniqueId val="{00000006-983F-4A7C-9D00-432934E3B92D}"/>
            </c:ext>
          </c:extLst>
        </c:ser>
        <c:ser>
          <c:idx val="7"/>
          <c:order val="7"/>
          <c:tx>
            <c:strRef>
              <c:f>データシート!$A$34</c:f>
              <c:strCache>
                <c:ptCount val="1"/>
                <c:pt idx="0">
                  <c:v>伊仙町国民健康保険特別会計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0.03</c:v>
                </c:pt>
                <c:pt idx="2">
                  <c:v>#N/A</c:v>
                </c:pt>
                <c:pt idx="3">
                  <c:v>0.46</c:v>
                </c:pt>
                <c:pt idx="4">
                  <c:v>#N/A</c:v>
                </c:pt>
                <c:pt idx="5">
                  <c:v>1.32</c:v>
                </c:pt>
                <c:pt idx="6">
                  <c:v>#N/A</c:v>
                </c:pt>
                <c:pt idx="7">
                  <c:v>1.18</c:v>
                </c:pt>
                <c:pt idx="8">
                  <c:v>#N/A</c:v>
                </c:pt>
                <c:pt idx="9">
                  <c:v>1.22</c:v>
                </c:pt>
              </c:numCache>
            </c:numRef>
          </c:val>
          <c:extLst>
            <c:ext xmlns:c16="http://schemas.microsoft.com/office/drawing/2014/chart" uri="{C3380CC4-5D6E-409C-BE32-E72D297353CC}">
              <c16:uniqueId val="{00000007-983F-4A7C-9D00-432934E3B9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0.36</c:v>
                </c:pt>
                <c:pt idx="2">
                  <c:v>#N/A</c:v>
                </c:pt>
                <c:pt idx="3">
                  <c:v>0.92</c:v>
                </c:pt>
                <c:pt idx="4">
                  <c:v>#N/A</c:v>
                </c:pt>
                <c:pt idx="5">
                  <c:v>1.46</c:v>
                </c:pt>
                <c:pt idx="6">
                  <c:v>#N/A</c:v>
                </c:pt>
                <c:pt idx="7">
                  <c:v>0.41</c:v>
                </c:pt>
                <c:pt idx="8">
                  <c:v>#N/A</c:v>
                </c:pt>
                <c:pt idx="9">
                  <c:v>2.34</c:v>
                </c:pt>
              </c:numCache>
            </c:numRef>
          </c:val>
          <c:extLst>
            <c:ext xmlns:c16="http://schemas.microsoft.com/office/drawing/2014/chart" uri="{C3380CC4-5D6E-409C-BE32-E72D297353CC}">
              <c16:uniqueId val="{00000008-983F-4A7C-9D00-432934E3B92D}"/>
            </c:ext>
          </c:extLst>
        </c:ser>
        <c:ser>
          <c:idx val="9"/>
          <c:order val="9"/>
          <c:tx>
            <c:strRef>
              <c:f>データシート!$A$36</c:f>
              <c:strCache>
                <c:ptCount val="1"/>
                <c:pt idx="0">
                  <c:v>伊仙町上水道事業会計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10.45</c:v>
                </c:pt>
                <c:pt idx="2">
                  <c:v>#N/A</c:v>
                </c:pt>
                <c:pt idx="3">
                  <c:v>11.87</c:v>
                </c:pt>
                <c:pt idx="4">
                  <c:v>#N/A</c:v>
                </c:pt>
                <c:pt idx="5">
                  <c:v>12.64</c:v>
                </c:pt>
                <c:pt idx="6">
                  <c:v>#N/A</c:v>
                </c:pt>
                <c:pt idx="7">
                  <c:v>13.37</c:v>
                </c:pt>
                <c:pt idx="8">
                  <c:v>#N/A</c:v>
                </c:pt>
                <c:pt idx="9">
                  <c:v>13.43</c:v>
                </c:pt>
              </c:numCache>
            </c:numRef>
          </c:val>
          <c:extLst>
            <c:ext xmlns:c16="http://schemas.microsoft.com/office/drawing/2014/chart" uri="{C3380CC4-5D6E-409C-BE32-E72D297353CC}">
              <c16:uniqueId val="{00000009-983F-4A7C-9D00-432934E3B9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626</c:v>
                </c:pt>
                <c:pt idx="5">
                  <c:v>642</c:v>
                </c:pt>
                <c:pt idx="8">
                  <c:v>636</c:v>
                </c:pt>
                <c:pt idx="11">
                  <c:v>582</c:v>
                </c:pt>
                <c:pt idx="14">
                  <c:v>568</c:v>
                </c:pt>
              </c:numCache>
            </c:numRef>
          </c:val>
          <c:extLst>
            <c:ext xmlns:c16="http://schemas.microsoft.com/office/drawing/2014/chart" uri="{C3380CC4-5D6E-409C-BE32-E72D297353CC}">
              <c16:uniqueId val="{00000000-58B9-4C2B-A8B2-998F0183DA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B9-4C2B-A8B2-998F0183DA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B9-4C2B-A8B2-998F0183DA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22</c:v>
                </c:pt>
                <c:pt idx="6">
                  <c:v>21</c:v>
                </c:pt>
                <c:pt idx="9">
                  <c:v>21</c:v>
                </c:pt>
                <c:pt idx="12">
                  <c:v>3</c:v>
                </c:pt>
              </c:numCache>
            </c:numRef>
          </c:val>
          <c:extLst>
            <c:ext xmlns:c16="http://schemas.microsoft.com/office/drawing/2014/chart" uri="{C3380CC4-5D6E-409C-BE32-E72D297353CC}">
              <c16:uniqueId val="{00000003-58B9-4C2B-A8B2-998F0183DA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67</c:v>
                </c:pt>
                <c:pt idx="3">
                  <c:v>71</c:v>
                </c:pt>
                <c:pt idx="6">
                  <c:v>95</c:v>
                </c:pt>
                <c:pt idx="9">
                  <c:v>88</c:v>
                </c:pt>
                <c:pt idx="12">
                  <c:v>83</c:v>
                </c:pt>
              </c:numCache>
            </c:numRef>
          </c:val>
          <c:extLst>
            <c:ext xmlns:c16="http://schemas.microsoft.com/office/drawing/2014/chart" uri="{C3380CC4-5D6E-409C-BE32-E72D297353CC}">
              <c16:uniqueId val="{00000004-58B9-4C2B-A8B2-998F0183DA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B9-4C2B-A8B2-998F0183DA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B9-4C2B-A8B2-998F0183DA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848</c:v>
                </c:pt>
                <c:pt idx="3">
                  <c:v>864</c:v>
                </c:pt>
                <c:pt idx="6">
                  <c:v>813</c:v>
                </c:pt>
                <c:pt idx="9">
                  <c:v>804</c:v>
                </c:pt>
                <c:pt idx="12">
                  <c:v>819</c:v>
                </c:pt>
              </c:numCache>
            </c:numRef>
          </c:val>
          <c:extLst>
            <c:ext xmlns:c16="http://schemas.microsoft.com/office/drawing/2014/chart" uri="{C3380CC4-5D6E-409C-BE32-E72D297353CC}">
              <c16:uniqueId val="{00000007-58B9-4C2B-A8B2-998F0183DA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311</c:v>
                </c:pt>
                <c:pt idx="2">
                  <c:v>#N/A</c:v>
                </c:pt>
                <c:pt idx="3">
                  <c:v>#N/A</c:v>
                </c:pt>
                <c:pt idx="4">
                  <c:v>315</c:v>
                </c:pt>
                <c:pt idx="5">
                  <c:v>#N/A</c:v>
                </c:pt>
                <c:pt idx="6">
                  <c:v>#N/A</c:v>
                </c:pt>
                <c:pt idx="7">
                  <c:v>293</c:v>
                </c:pt>
                <c:pt idx="8">
                  <c:v>#N/A</c:v>
                </c:pt>
                <c:pt idx="9">
                  <c:v>#N/A</c:v>
                </c:pt>
                <c:pt idx="10">
                  <c:v>331</c:v>
                </c:pt>
                <c:pt idx="11">
                  <c:v>#N/A</c:v>
                </c:pt>
                <c:pt idx="12">
                  <c:v>#N/A</c:v>
                </c:pt>
                <c:pt idx="13">
                  <c:v>337</c:v>
                </c:pt>
                <c:pt idx="14">
                  <c:v>#N/A</c:v>
                </c:pt>
              </c:numCache>
            </c:numRef>
          </c:val>
          <c:smooth val="0"/>
          <c:extLst>
            <c:ext xmlns:c16="http://schemas.microsoft.com/office/drawing/2014/chart" uri="{C3380CC4-5D6E-409C-BE32-E72D297353CC}">
              <c16:uniqueId val="{00000008-58B9-4C2B-A8B2-998F0183DA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5115</c:v>
                </c:pt>
                <c:pt idx="5">
                  <c:v>4982</c:v>
                </c:pt>
                <c:pt idx="8">
                  <c:v>5052</c:v>
                </c:pt>
                <c:pt idx="11">
                  <c:v>5073</c:v>
                </c:pt>
                <c:pt idx="14">
                  <c:v>5116</c:v>
                </c:pt>
              </c:numCache>
            </c:numRef>
          </c:val>
          <c:extLst>
            <c:ext xmlns:c16="http://schemas.microsoft.com/office/drawing/2014/chart" uri="{C3380CC4-5D6E-409C-BE32-E72D297353CC}">
              <c16:uniqueId val="{00000000-BCF8-4CF2-885B-7D60231DC2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764</c:v>
                </c:pt>
                <c:pt idx="5">
                  <c:v>610</c:v>
                </c:pt>
                <c:pt idx="8">
                  <c:v>511</c:v>
                </c:pt>
                <c:pt idx="11">
                  <c:v>571</c:v>
                </c:pt>
                <c:pt idx="14">
                  <c:v>591</c:v>
                </c:pt>
              </c:numCache>
            </c:numRef>
          </c:val>
          <c:extLst>
            <c:ext xmlns:c16="http://schemas.microsoft.com/office/drawing/2014/chart" uri="{C3380CC4-5D6E-409C-BE32-E72D297353CC}">
              <c16:uniqueId val="{00000001-BCF8-4CF2-885B-7D60231DC2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1507</c:v>
                </c:pt>
                <c:pt idx="5">
                  <c:v>1645</c:v>
                </c:pt>
                <c:pt idx="8">
                  <c:v>1752</c:v>
                </c:pt>
                <c:pt idx="11">
                  <c:v>1805</c:v>
                </c:pt>
                <c:pt idx="14">
                  <c:v>1920</c:v>
                </c:pt>
              </c:numCache>
            </c:numRef>
          </c:val>
          <c:extLst>
            <c:ext xmlns:c16="http://schemas.microsoft.com/office/drawing/2014/chart" uri="{C3380CC4-5D6E-409C-BE32-E72D297353CC}">
              <c16:uniqueId val="{00000002-BCF8-4CF2-885B-7D60231DC2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F8-4CF2-885B-7D60231DC2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F8-4CF2-885B-7D60231DC2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F8-4CF2-885B-7D60231DC2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253</c:v>
                </c:pt>
                <c:pt idx="3">
                  <c:v>169</c:v>
                </c:pt>
                <c:pt idx="6">
                  <c:v>71</c:v>
                </c:pt>
                <c:pt idx="9">
                  <c:v>0</c:v>
                </c:pt>
                <c:pt idx="12">
                  <c:v>0</c:v>
                </c:pt>
              </c:numCache>
            </c:numRef>
          </c:val>
          <c:extLst>
            <c:ext xmlns:c16="http://schemas.microsoft.com/office/drawing/2014/chart" uri="{C3380CC4-5D6E-409C-BE32-E72D297353CC}">
              <c16:uniqueId val="{00000006-BCF8-4CF2-885B-7D60231DC2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83</c:v>
                </c:pt>
                <c:pt idx="3">
                  <c:v>61</c:v>
                </c:pt>
                <c:pt idx="6">
                  <c:v>40</c:v>
                </c:pt>
                <c:pt idx="9">
                  <c:v>21</c:v>
                </c:pt>
                <c:pt idx="12">
                  <c:v>19</c:v>
                </c:pt>
              </c:numCache>
            </c:numRef>
          </c:val>
          <c:extLst>
            <c:ext xmlns:c16="http://schemas.microsoft.com/office/drawing/2014/chart" uri="{C3380CC4-5D6E-409C-BE32-E72D297353CC}">
              <c16:uniqueId val="{00000007-BCF8-4CF2-885B-7D60231DC2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1300</c:v>
                </c:pt>
                <c:pt idx="3">
                  <c:v>1471</c:v>
                </c:pt>
                <c:pt idx="6">
                  <c:v>1448</c:v>
                </c:pt>
                <c:pt idx="9">
                  <c:v>1326</c:v>
                </c:pt>
                <c:pt idx="12">
                  <c:v>1381</c:v>
                </c:pt>
              </c:numCache>
            </c:numRef>
          </c:val>
          <c:extLst>
            <c:ext xmlns:c16="http://schemas.microsoft.com/office/drawing/2014/chart" uri="{C3380CC4-5D6E-409C-BE32-E72D297353CC}">
              <c16:uniqueId val="{00000008-BCF8-4CF2-885B-7D60231DC2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511</c:v>
                </c:pt>
                <c:pt idx="3">
                  <c:v>490</c:v>
                </c:pt>
                <c:pt idx="6">
                  <c:v>221</c:v>
                </c:pt>
                <c:pt idx="9">
                  <c:v>199</c:v>
                </c:pt>
                <c:pt idx="12">
                  <c:v>274</c:v>
                </c:pt>
              </c:numCache>
            </c:numRef>
          </c:val>
          <c:extLst>
            <c:ext xmlns:c16="http://schemas.microsoft.com/office/drawing/2014/chart" uri="{C3380CC4-5D6E-409C-BE32-E72D297353CC}">
              <c16:uniqueId val="{00000009-BCF8-4CF2-885B-7D60231DC2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7637</c:v>
                </c:pt>
                <c:pt idx="3">
                  <c:v>7381</c:v>
                </c:pt>
                <c:pt idx="6">
                  <c:v>7528</c:v>
                </c:pt>
                <c:pt idx="9">
                  <c:v>7915</c:v>
                </c:pt>
                <c:pt idx="12">
                  <c:v>8952</c:v>
                </c:pt>
              </c:numCache>
            </c:numRef>
          </c:val>
          <c:extLst>
            <c:ext xmlns:c16="http://schemas.microsoft.com/office/drawing/2014/chart" uri="{C3380CC4-5D6E-409C-BE32-E72D297353CC}">
              <c16:uniqueId val="{0000000A-BCF8-4CF2-885B-7D60231DC2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2397</c:v>
                </c:pt>
                <c:pt idx="2">
                  <c:v>#N/A</c:v>
                </c:pt>
                <c:pt idx="3">
                  <c:v>#N/A</c:v>
                </c:pt>
                <c:pt idx="4">
                  <c:v>2334</c:v>
                </c:pt>
                <c:pt idx="5">
                  <c:v>#N/A</c:v>
                </c:pt>
                <c:pt idx="6">
                  <c:v>#N/A</c:v>
                </c:pt>
                <c:pt idx="7">
                  <c:v>1993</c:v>
                </c:pt>
                <c:pt idx="8">
                  <c:v>#N/A</c:v>
                </c:pt>
                <c:pt idx="9">
                  <c:v>#N/A</c:v>
                </c:pt>
                <c:pt idx="10">
                  <c:v>2011</c:v>
                </c:pt>
                <c:pt idx="11">
                  <c:v>#N/A</c:v>
                </c:pt>
                <c:pt idx="12">
                  <c:v>#N/A</c:v>
                </c:pt>
                <c:pt idx="13">
                  <c:v>2999</c:v>
                </c:pt>
                <c:pt idx="14">
                  <c:v>#N/A</c:v>
                </c:pt>
              </c:numCache>
            </c:numRef>
          </c:val>
          <c:smooth val="0"/>
          <c:extLst>
            <c:ext xmlns:c16="http://schemas.microsoft.com/office/drawing/2014/chart" uri="{C3380CC4-5D6E-409C-BE32-E72D297353CC}">
              <c16:uniqueId val="{0000000B-BCF8-4CF2-885B-7D60231DC2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1073</c:v>
                </c:pt>
                <c:pt idx="1">
                  <c:v>1049</c:v>
                </c:pt>
                <c:pt idx="2">
                  <c:v>1058</c:v>
                </c:pt>
              </c:numCache>
            </c:numRef>
          </c:val>
          <c:extLst>
            <c:ext xmlns:c16="http://schemas.microsoft.com/office/drawing/2014/chart" uri="{C3380CC4-5D6E-409C-BE32-E72D297353CC}">
              <c16:uniqueId val="{00000000-ABEA-4CD6-876E-CB3E71D144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163</c:v>
                </c:pt>
                <c:pt idx="1">
                  <c:v>163</c:v>
                </c:pt>
                <c:pt idx="2">
                  <c:v>163</c:v>
                </c:pt>
              </c:numCache>
            </c:numRef>
          </c:val>
          <c:extLst>
            <c:ext xmlns:c16="http://schemas.microsoft.com/office/drawing/2014/chart" uri="{C3380CC4-5D6E-409C-BE32-E72D297353CC}">
              <c16:uniqueId val="{00000001-ABEA-4CD6-876E-CB3E71D144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280</c:v>
                </c:pt>
                <c:pt idx="1">
                  <c:v>288</c:v>
                </c:pt>
                <c:pt idx="2">
                  <c:v>337</c:v>
                </c:pt>
              </c:numCache>
            </c:numRef>
          </c:val>
          <c:extLst>
            <c:ext xmlns:c16="http://schemas.microsoft.com/office/drawing/2014/chart" uri="{C3380CC4-5D6E-409C-BE32-E72D297353CC}">
              <c16:uniqueId val="{00000002-ABEA-4CD6-876E-CB3E71D144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{D1202391-3E4C-43DC-9D7C-69C94175FDA5}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8A7-401C-A900-A0CEE87FE6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{A93BF02E-C513-47A1-975D-C1ED9EF475B0}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A7-401C-A900-A0CEE87FE6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{2CBE2A66-5A4D-4B6C-B7D6-554AAC085D7F}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A7-401C-A900-A0CEE87FE6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{9DD3BCC5-4BD7-496B-82E5-7A7F29D2A970}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A7-401C-A900-A0CEE87FE6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{0D6B37CB-271C-4AB3-8FC5-5BA7D4494D2B}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A7-401C-A900-A0CEE87FE65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{CC4DE6F8-C637-44BB-9D73-469B81F7209E}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8A7-401C-A900-A0CEE87FE65F}"/>
                </c:ext>
              </c:extLst>
            </c:dLbl>
            <c:dLbl>
              <c:idx val="16"/>
              <c:layout>
                <c:manualLayout>
                  <c:x val="-2.8023483274762992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{2CA2F32D-C606-4C31-A341-2D0571E80F5E}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8A7-401C-A900-A0CEE87FE65F}"/>
                </c:ext>
              </c:extLst>
            </c:dLbl>
            <c:dLbl>
              <c:idx val="24"/>
              <c:layout>
                <c:manualLayout>
                  <c:x val="-3.6008018025705357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{91AE1123-E195-4C51-BE18-82B2F4F51757}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8A7-401C-A900-A0CEE87FE65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{E41DFD84-68D2-4507-9ECA-BE33A3848F64}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8A7-401C-A900-A0CEE87FE6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66.7</c:v>
                </c:pt>
                <c:pt idx="8">
                  <c:v>67</c:v>
                </c:pt>
                <c:pt idx="16">
                  <c:v>67.599999999999994</c:v>
                </c:pt>
                <c:pt idx="24">
                  <c:v>67.8</c:v>
                </c:pt>
                <c:pt idx="32">
                  <c:v>61</c:v>
                </c:pt>
              </c:numCache>
            </c:numRef>
          </c:xVal>
          <c:yVal>
            <c:numRef>
              <c:f>公会計指標分析・財政指標組合せ分析表!$BP$51:$DC$51</c:f>
              <c:numCache>
                <c:formatCode>#,##0.0;"▲ "#,##0.0</c:formatCode>
                <c:ptCount val="40"/>
                <c:pt idx="0">
                  <c:v>80.2</c:v>
                </c:pt>
                <c:pt idx="8">
                  <c:v>74.400000000000006</c:v>
                </c:pt>
                <c:pt idx="16">
                  <c:v>58.4</c:v>
                </c:pt>
                <c:pt idx="24">
                  <c:v>60.3</c:v>
                </c:pt>
                <c:pt idx="32">
                  <c:v>89.2</c:v>
                </c:pt>
              </c:numCache>
            </c:numRef>
          </c:yVal>
          <c:smooth val="0"/>
          <c:extLst>
            <c:ext xmlns:c16="http://schemas.microsoft.com/office/drawing/2014/chart" uri="{C3380CC4-5D6E-409C-BE32-E72D297353CC}">
              <c16:uniqueId val="{00000009-B8A7-401C-A900-A0CEE87FE6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{114998C8-48FE-4486-BD4B-238E99ED2573}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8A7-401C-A900-A0CEE87FE65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{FC24428A-64D9-4FCF-9B69-CFF2DC9CD78E}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A7-401C-A900-A0CEE87FE6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{4E3E9631-5E1F-4A8C-A545-5A844FCB675C}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A7-401C-A900-A0CEE87FE6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{1A15DE2C-6A14-4C01-BD73-B7572C39AD50}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A7-401C-A900-A0CEE87FE6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{222417B9-7C96-4445-BAB4-F67CF5C57245}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A7-401C-A900-A0CEE87FE65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{3AF048B3-E781-4BF3-844F-7ECE9B1AC250}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8A7-401C-A900-A0CEE87FE65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{6628049E-91BB-453E-B5F4-7E2AA0B92A10}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8A7-401C-A900-A0CEE87FE65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{65120954-9B10-46C6-8564-227FE98485F6}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8A7-401C-A900-A0CEE87FE65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{73A66041-F969-4C1B-A06C-543D283B5897}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8A7-401C-A900-A0CEE87FE6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8A7-401C-A900-A0CEE87FE65F}"/>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{E2C978A8-41F5-4D3E-A1A6-B24D21B89A36}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455-45E9-8FB1-6861FE255D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{90B171EE-C5A2-48D1-AA14-D9BC20250874}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55-45E9-8FB1-6861FE255D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{65D4D87A-DD3D-434E-BE57-3084C8BBDA42}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55-45E9-8FB1-6861FE255D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{97120274-66F6-430A-A00A-E3935EAE48BF}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55-45E9-8FB1-6861FE255D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{CFE89749-B6A0-4612-8926-70A821662210}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55-45E9-8FB1-6861FE255D5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{1D1B7825-E6BC-4159-BFDC-E9D2BC1167F9}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455-45E9-8FB1-6861FE255D5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{7D9611C9-6638-410A-825A-C86F95CAADE9}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455-45E9-8FB1-6861FE255D5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{A472D3AE-E9F8-47A6-B2EA-191201AD2CDB}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455-45E9-8FB1-6861FE255D5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{C8D1F7E0-E2DF-47EF-A4F1-285EB8FB317C}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455-45E9-8FB1-6861FE255D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9.6999999999999993</c:v>
                </c:pt>
                <c:pt idx="16">
                  <c:v>9.6999999999999993</c:v>
                </c:pt>
                <c:pt idx="24">
                  <c:v>9.5</c:v>
                </c:pt>
                <c:pt idx="32">
                  <c:v>9.5</c:v>
                </c:pt>
              </c:numCache>
            </c:numRef>
          </c:xVal>
          <c:yVal>
            <c:numRef>
              <c:f>公会計指標分析・財政指標組合せ分析表!$BP$73:$DC$73</c:f>
              <c:numCache>
                <c:formatCode>#,##0.0;"▲ "#,##0.0</c:formatCode>
                <c:ptCount val="40"/>
                <c:pt idx="0">
                  <c:v>80.2</c:v>
                </c:pt>
                <c:pt idx="8">
                  <c:v>74.400000000000006</c:v>
                </c:pt>
                <c:pt idx="16">
                  <c:v>58.4</c:v>
                </c:pt>
                <c:pt idx="24">
                  <c:v>60.3</c:v>
                </c:pt>
                <c:pt idx="32">
                  <c:v>89.2</c:v>
                </c:pt>
              </c:numCache>
            </c:numRef>
          </c:yVal>
          <c:smooth val="0"/>
          <c:extLst>
            <c:ext xmlns:c16="http://schemas.microsoft.com/office/drawing/2014/chart" uri="{C3380CC4-5D6E-409C-BE32-E72D297353CC}">
              <c16:uniqueId val="{00000009-7455-45E9-8FB1-6861FE255D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{C86138E0-935A-41A9-A752-447D1A5F2C39}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455-45E9-8FB1-6861FE255D5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{AC9258FF-C00D-4AEE-BEC4-B4A25E07C753}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55-45E9-8FB1-6861FE255D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{DBC688D3-6C85-4106-BD15-DD56D030F85B}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55-45E9-8FB1-6861FE255D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{A7213A80-7795-4EF7-98A3-632563952934}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55-45E9-8FB1-6861FE255D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{07B94E60-4AB2-4D54-9FA0-1BA522F94245}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55-45E9-8FB1-6861FE255D55}"/>
                </c:ext>
              </c:extLst>
            </c:dLbl>
            <c:dLbl>
              <c:idx val="8"/>
              <c:layout>
                <c:manualLayout>
                  <c:x val="-4.490505736590117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{9130A18E-2EA6-44E3-B45C-4B0AC62EBFB1}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455-45E9-8FB1-6861FE255D55}"/>
                </c:ext>
              </c:extLst>
            </c:dLbl>
            <c:dLbl>
              <c:idx val="16"/>
              <c:layout>
                <c:manualLayout>
                  <c:x val="-1.8235628084250128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{9FDF6A1E-D240-414B-89BA-A1F5C0596AC6}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455-45E9-8FB1-6861FE255D5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{14AB72AF-EF21-470F-A30D-6004DA0581A7}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455-45E9-8FB1-6861FE255D5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{75A01B0C-85F9-4CD7-B91C-2E54B1B4A28F}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455-45E9-8FB1-6861FE255D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455-45E9-8FB1-6861FE255D55}"/>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借入を行った地方債の一部を繰上償還したことで元利償還金が増加し、実質公債費比率の分子も増加となった。今後は庁舎建設や学校建築等の実施、組合等の施設の老朽化による改修が予定されているため、計画的な実施を検討す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組合等が起こした地方債の元利償還金に対する負担金の減により減少しているが、施設の老朽化による改修、新設等の予定があるため増加が見込まれる。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満期一括償還地方債の償還の財源としての積立がないため該当なし。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地方債現在高は、庁舎建設の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期工事や老朽化している小学校の校舎建設の完了、継続している公営住宅整備事業の増加により、昨年度より増加となった。今後も老朽化している学校施設や給食センターの更新等が控えているため、継続して行っている住宅整備やインフラ整備の計画的な事業実施を検討しなければならない。</a:t>
          </a:r>
        </a:p>
        <a:p>
          <a:r>
            <a:rPr kumimoji="1" lang="ja-JP" altLang="en-US" sz="1400">
              <a:latin typeface="ＭＳ ゴシック" pitchFamily="49" charset="-128"/>
              <a:ea typeface="ＭＳ ゴシック" pitchFamily="49" charset="-128"/>
            </a:rPr>
            <a:t>　公営企業債等繰入見込額は継続して行っている老朽管等の更新による増に伴い増加へ転じている。</a:t>
          </a:r>
        </a:p>
        <a:p>
          <a:r>
            <a:rPr kumimoji="1" lang="ja-JP" altLang="en-US" sz="1400">
              <a:latin typeface="ＭＳ ゴシック" pitchFamily="49" charset="-128"/>
              <a:ea typeface="ＭＳ ゴシック" pitchFamily="49" charset="-128"/>
            </a:rPr>
            <a:t>　組合等の負担金等見込額は減少傾向であるが、施設の老朽化による改修、新設等の予定があるため増加が見込まれる。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充当可能財源等である基金が他の団体と比較して少ない現状であるため、各種事業の精査を基に歳出の削減を行いつつ、事業継続に必要な財源の確保を行うことが必要である。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において県内産木材を使った備品整備に伴い、昨年度までの基金残高を取り崩したが、財政調整基金おいては財源不足が生じなかったため基金の取り崩しが無かったことに合わせて、目的金を新たに積み立てることが出来たことで、基金全体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・老朽化した公共施設の更新や学校施設等の建替えを控えているため、今後の財政需要の増大にも対応できるように一定額を確保していく。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・今後も資金の使途の明確化を図るため、個々の特定目的基金に積み立てを行う。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きばらでぇ伊仙応援基金：寄附金を社会投資の資金として受け入れると同時に、寄附者の公共サービスに対するニーズを具体化することにより、寄附を通じた住民参加型の地方自治を実現すると共に個性あるまちづくりに資することを目的と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○公共施設総合管理基金：本町の公共施設の老朽化に伴い、改修・更新に要する費用を確保することを目的とする。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○中山間ふるさと・水と土保全基金：中山間地域における土地改良施設の機能を適正に発揮させるための集落共同活動の強化に対する支援事業を行うことを目的とする。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○森林環境譲与税基金：本町における間伐や人材育成、担い手の確保、木材利用の促進や普及啓発等の森林整備及びその促進に要する経費の財源に充てることを目的とする。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○まち・ひと・しごと創生基金：総合戦略に掲げる事業に関連する寄附金等を財源として、総合戦略に関する施策の推進を図り、地方創生の更なる充実に資することを目的とする。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○防犯設備基金：町民生活に悪影響を及ぼす犯罪、事故等を未然に防止する環境を整備し、町民が安心して、かつ、安全に暮らすことができるまちづくりを推進することを目的とする。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○子ども・子育て支援基金：子どもが健やかに生まれ、育つことができ、町民が安心して子どもを生み、育てることができるまちづくりを推進することを目的とする。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○きばらでぇ伊仙応援基金：ふるさと納税による寄附金は減となっているが、事業への活用額が寄附金の減少率よりも大きかったことによる増。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○森林環境譲与税基金：県内産の木材を利用した応接机等を新庁舎に整備したことによる減。</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○まち・ひと・しごと創生基金：企業版ふるさと納税を活用して積み立てたことによる増。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○防犯設備基金、子ども・子育て支援基金：再編関連訓練移転等交付金を活用して積み立てたことによる増。</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○きばらでぇ伊仙応援基金：寄附金の収入が減少しているため、充当する活用事業については内容や金額の精査を行いつつ、目的を達成するために基金の財源である寄附金を頂けるような返礼品の拡充や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活動の強化等による広報活動を推進していく。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○森林環境譲与税基金：本年度整備した備品整備後の基金残高と今後収入される譲与税を積み立てた基金を活用し、木材利用の促進や普及啓発等を検討する。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○まち・ひと・しごと創生基金、防犯設備基金、子ども・子育て支援基金：基金積み立て時に計画した各事業への活用を行う。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本年度、各種事業に要する一般財源の減少や、使途の多い再編関連訓練移転等交付金が歳入されたことにより基金取崩しを行わずに決算剰余金にて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百万円の積立により増となった。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大型台風や地震など不測の事態や、老朽化した施設の更新、学校建築や給食センター建設等の大型建設に備えるため、これまで同様、標準財政規模の約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％を目途に積み立てることとしている。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年度に、普通交付税見直しに伴い発行した臨時財政対策債の償還利息に対して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千円の取り崩したことで減少した。</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今後の金利変動等の公債費の償還リスクに備え、将来への公債費負担を軽減できるよう地方債現在高の約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％を目途としているが、近年の大型ハード事業により地方債残高が増大しているため、事業の精査を等を行い可能な限り基金を積み立てる。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年度に積み立てた分については償還に係る取崩しを今後も行う。</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A5A8FD-4F60-47A3-8CAA-E8DC389B5B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7C6C60-EBAE-40DC-BFA0-D8D45A8AEE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7491EE2-AF8F-4B09-9E4B-9A54D987613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9E8AED5-CB06-44E5-8F55-11B9006E867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600267E-DF0F-4E5A-80DA-1E14712365F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C752250-82CA-4D00-B38B-EA71D980D93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B2CBA1D-DC98-4DAB-B697-A9D3F2A1E27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5223008-F352-4C38-BB9B-A71AA4F1623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1FC9484-E2F8-440A-9B51-15BD029ED72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763DEC4-0B8C-4CE6-9D87-3E5839BBC2C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AC2E919-E0C2-4B4E-AC28-01551BCE830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0EE2070-0494-49CB-9184-6A431D580BE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6,202
6,176
62.71
8,431,410
8,227,066
91,464
3,901,648
8,951,725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F799BAE-13C9-4969-AA9D-8F22D7636BF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EA837BD-3799-4A01-9C2D-F88559044CF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6FD8BFD-9544-4E85-AAB0-9E4E25568A1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88A572F-F3CE-44B0-B1A8-AC9EF743806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050C580-529B-4680-B04F-23776E8AFF5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B471FEB-5181-4B01-A5EF-70329062BE6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B7B0D21-17E1-42B3-BC00-482B6BE4C92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555B4F6-7C30-4CE9-9CCD-5F4F1A6F2D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7273EFE-A4CB-4391-A726-E55BB4D782E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DE69A59-A037-4443-8C1B-6FD14C7B628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00921A9-C0EF-487D-BC70-2735084D3C8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1F65865-FF20-45A5-AA38-0EF96630E8F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CD9550D-954A-4869-BB65-C3100374C3B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908AF46-FCFF-4D44-97EE-6B7574883C5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56D671A-BDC8-438F-95CA-0026D982749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33EC704-354D-4FA0-8963-E7CA530DB44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AC03FAD-590F-4324-8CE1-8DBF5776FF6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CD7A45F-A33E-40B3-B35A-92D4E1E3067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A91C713-6894-48C3-AF21-C532BD8E2AC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19B9370-E7C9-4478-A51A-B65F63158D5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2A4AC75-1566-4361-B0C8-1F9FF8751EF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6108C66-5B85-4436-A580-3043A520634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672C8CA-CB4C-4136-BEDB-5329832F5CE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FF0EB8F-E927-439C-827F-9F20344A846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8979DA9-0BF9-4D15-A74F-DFA975FDED9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2EB1112-EBED-4C17-BDFB-E0C25CD93D6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BF772D5-04B0-4809-901F-86AF75692BC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BCC3B52-3D26-4000-A0CC-176A55E7A70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A0CF2E5-D8D7-4E2E-BFB5-04148228575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7BE8BD3-1594-48CB-A791-FF418EAEE73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7ABDFFE-901C-48B3-B99F-FD3B556D9BA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20AA93E-7019-4262-A8B3-102B645CCD2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22207C6-7638-46DA-83B6-85CC036D2D2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6D850AB-82BC-4BFA-9E2B-957A9C03107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19FFB55-EB91-42C8-8017-D27BE0D2D0D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有形固定資産減価償却率においては、令和５年度に学校施設の建て替えを行ったことにより全国平均・県平均を下回ったが、他の施設等については老朽化が進んでいる。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公共施設総合管理計画に基づき、施設の重要度や劣化状況に応じて長期的な視点で優先度をつけ、適切かつ計画的に改修・更新・維持管理等を行う。</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8BF139A-6893-4E5A-9DB2-4863AF8C9E3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FD1EAF1-A0CA-4C87-A66C-5F319F3F1A5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9222B30-30CD-4270-A791-8AF4FC9134B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F324F34-9A87-4D87-8D49-5F2CA14227D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8DEB84D-44EB-4485-87EE-49CC47BDE82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129AA573-1C6F-4D80-95A5-887EB146098E}"/>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4A687B68-2F19-4A15-B466-E5662A6BC70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7D5B2DB9-212A-423D-B3DA-5362FA27DC0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2537D4E-C280-4EB4-84B6-767F0122960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58E9D956-4D31-473E-8B66-9F88B8C92B5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652C7FD9-09BC-4937-BBCD-9353F41FEF2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51146BCF-4499-464F-9666-60226490D5D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0A5ADC0-BD30-4411-8D7B-A8C10CD8F0C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BFB2E652-29F2-4659-A917-692727C00FD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90144847-1D6C-4161-8FD1-D1941161005A}"/>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07CFF4A9-210E-4F34-8BE6-F0D545F239D2}"/>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813F087E-CDFC-4AB9-BCF3-2BCF2EE0CDE9}"/>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91FCED17-8A5E-4F38-83E6-E7C4E64CE914}"/>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FFEE28B2-3E4F-4659-B5E4-6075B96CFF2F}"/>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68" name="有形固定資産減価償却率平均値テキスト">
          <a:extLst>
            <a:ext uri="{FF2B5EF4-FFF2-40B4-BE49-F238E27FC236}">
              <a16:creationId xmlns:a16="http://schemas.microsoft.com/office/drawing/2014/main" id="{EB15216F-5738-45FA-893B-554CA2597EBA}"/>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BA6DC1E3-5340-4504-B5EE-776430EB1DAC}"/>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9102BE18-2FF2-4E85-9241-39C695A7266E}"/>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FDEDA541-94FF-4636-91FD-0E108F27CF22}"/>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68166F18-3D37-44AD-8082-34E9CDF6D968}"/>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3" name="フローチャート: 判断 72">
          <a:extLst>
            <a:ext uri="{FF2B5EF4-FFF2-40B4-BE49-F238E27FC236}">
              <a16:creationId xmlns:a16="http://schemas.microsoft.com/office/drawing/2014/main" id="{43F178B9-8B87-4C93-B58C-D31B61920170}"/>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22CEFAF-D516-4488-B952-01C38FA6332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C0DE75E-9AAB-42C6-8257-E5C5F44E0F4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18D684E-DEEE-4E6E-BF61-AA5CE253BD9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9737466-6115-4875-92C3-D41BF2CB08D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09BEC3F-95F2-48A3-9F6E-ED42408FB9A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9" name="楕円 78">
          <a:extLst>
            <a:ext uri="{FF2B5EF4-FFF2-40B4-BE49-F238E27FC236}">
              <a16:creationId xmlns:a16="http://schemas.microsoft.com/office/drawing/2014/main" id="{2846185E-7A27-4644-8059-D14D6772750C}"/>
            </a:ext>
          </a:extLst>
        </xdr:cNvPr>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88282</xdr:rowOff>
    </xdr:from>
    <xdr:ext cx="405111" cy="259045"/>
    <xdr:sp macro="" textlink="">
      <xdr:nvSpPr>
        <xdr:cNvPr id="80" name="有形固定資産減価償却率該当値テキスト">
          <a:extLst>
            <a:ext uri="{FF2B5EF4-FFF2-40B4-BE49-F238E27FC236}">
              <a16:creationId xmlns:a16="http://schemas.microsoft.com/office/drawing/2014/main" id="{AD3D2B5B-3C93-4C72-9617-10D5F89AAE3E}"/>
            </a:ext>
          </a:extLst>
        </xdr:cNvPr>
        <xdr:cNvSpPr txBox="1"/>
      </xdr:nvSpPr>
      <xdr:spPr>
        <a:xfrm>
          <a:off x="481330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16129</xdr:rowOff>
    </xdr:from>
    <xdr:to>
      <xdr:col>19</xdr:col>
      <xdr:colOff>187325</xdr:colOff>
      <xdr:row>31</xdr:row>
      <xdr:rowOff>117729</xdr:rowOff>
    </xdr:to>
    <xdr:sp macro="" textlink="">
      <xdr:nvSpPr>
        <xdr:cNvPr id="81" name="楕円 80">
          <a:extLst>
            <a:ext uri="{FF2B5EF4-FFF2-40B4-BE49-F238E27FC236}">
              <a16:creationId xmlns:a16="http://schemas.microsoft.com/office/drawing/2014/main" id="{7B4F83DD-A137-4D94-87DA-83F97AACF2C5}"/>
            </a:ext>
          </a:extLst>
        </xdr:cNvPr>
        <xdr:cNvSpPr/>
      </xdr:nvSpPr>
      <xdr:spPr>
        <a:xfrm>
          <a:off x="4000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31</xdr:row>
      <xdr:rowOff>66929</xdr:rowOff>
    </xdr:to>
    <xdr:cxnSp macro="">
      <xdr:nvCxnSpPr>
        <xdr:cNvPr id="82" name="直線コネクタ 81">
          <a:extLst>
            <a:ext uri="{FF2B5EF4-FFF2-40B4-BE49-F238E27FC236}">
              <a16:creationId xmlns:a16="http://schemas.microsoft.com/office/drawing/2014/main" id="{D6BBA852-A94F-4FBE-8142-8255A21FD07A}"/>
            </a:ext>
          </a:extLst>
        </xdr:cNvPr>
        <xdr:cNvCxnSpPr/>
      </xdr:nvCxnSpPr>
      <xdr:spPr>
        <a:xfrm flipV="1">
          <a:off x="4051300" y="5859780"/>
          <a:ext cx="711200" cy="2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7493</xdr:rowOff>
    </xdr:from>
    <xdr:to>
      <xdr:col>15</xdr:col>
      <xdr:colOff>187325</xdr:colOff>
      <xdr:row>31</xdr:row>
      <xdr:rowOff>109093</xdr:rowOff>
    </xdr:to>
    <xdr:sp macro="" textlink="">
      <xdr:nvSpPr>
        <xdr:cNvPr id="83" name="楕円 82">
          <a:extLst>
            <a:ext uri="{FF2B5EF4-FFF2-40B4-BE49-F238E27FC236}">
              <a16:creationId xmlns:a16="http://schemas.microsoft.com/office/drawing/2014/main" id="{4B8DF68A-5A65-4C92-981B-63D4A958CA09}"/>
            </a:ext>
          </a:extLst>
        </xdr:cNvPr>
        <xdr:cNvSpPr/>
      </xdr:nvSpPr>
      <xdr:spPr>
        <a:xfrm>
          <a:off x="3238500" y="60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58293</xdr:rowOff>
    </xdr:from>
    <xdr:to>
      <xdr:col>19</xdr:col>
      <xdr:colOff>136525</xdr:colOff>
      <xdr:row>31</xdr:row>
      <xdr:rowOff>66929</xdr:rowOff>
    </xdr:to>
    <xdr:cxnSp macro="">
      <xdr:nvCxnSpPr>
        <xdr:cNvPr id="84" name="直線コネクタ 83">
          <a:extLst>
            <a:ext uri="{FF2B5EF4-FFF2-40B4-BE49-F238E27FC236}">
              <a16:creationId xmlns:a16="http://schemas.microsoft.com/office/drawing/2014/main" id="{AD2E5ED5-7F25-46C5-BF01-9130CD5E874F}"/>
            </a:ext>
          </a:extLst>
        </xdr:cNvPr>
        <xdr:cNvCxnSpPr/>
      </xdr:nvCxnSpPr>
      <xdr:spPr>
        <a:xfrm>
          <a:off x="3289300" y="6144768"/>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85" name="楕円 84">
          <a:extLst>
            <a:ext uri="{FF2B5EF4-FFF2-40B4-BE49-F238E27FC236}">
              <a16:creationId xmlns:a16="http://schemas.microsoft.com/office/drawing/2014/main" id="{D6E13EEC-5D00-403F-A3C2-92B1D932C98C}"/>
            </a:ext>
          </a:extLst>
        </xdr:cNvPr>
        <xdr:cNvSpPr/>
      </xdr:nvSpPr>
      <xdr:spPr>
        <a:xfrm>
          <a:off x="2476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58293</xdr:rowOff>
    </xdr:to>
    <xdr:cxnSp macro="">
      <xdr:nvCxnSpPr>
        <xdr:cNvPr id="86" name="直線コネクタ 85">
          <a:extLst>
            <a:ext uri="{FF2B5EF4-FFF2-40B4-BE49-F238E27FC236}">
              <a16:creationId xmlns:a16="http://schemas.microsoft.com/office/drawing/2014/main" id="{2FF19544-8E45-4CD2-9BA7-CFB95A9FE81B}"/>
            </a:ext>
          </a:extLst>
        </xdr:cNvPr>
        <xdr:cNvCxnSpPr/>
      </xdr:nvCxnSpPr>
      <xdr:spPr>
        <a:xfrm>
          <a:off x="2527300" y="611886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140081</xdr:rowOff>
    </xdr:from>
    <xdr:to>
      <xdr:col>7</xdr:col>
      <xdr:colOff>187325</xdr:colOff>
      <xdr:row>31</xdr:row>
      <xdr:rowOff>70231</xdr:rowOff>
    </xdr:to>
    <xdr:sp macro="" textlink="">
      <xdr:nvSpPr>
        <xdr:cNvPr id="87" name="楕円 86">
          <a:extLst>
            <a:ext uri="{FF2B5EF4-FFF2-40B4-BE49-F238E27FC236}">
              <a16:creationId xmlns:a16="http://schemas.microsoft.com/office/drawing/2014/main" id="{C76C0B5E-D40C-4C75-9066-03D07E34294C}"/>
            </a:ext>
          </a:extLst>
        </xdr:cNvPr>
        <xdr:cNvSpPr/>
      </xdr:nvSpPr>
      <xdr:spPr>
        <a:xfrm>
          <a:off x="1714500" y="60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19431</xdr:rowOff>
    </xdr:from>
    <xdr:to>
      <xdr:col>11</xdr:col>
      <xdr:colOff>136525</xdr:colOff>
      <xdr:row>31</xdr:row>
      <xdr:rowOff>32385</xdr:rowOff>
    </xdr:to>
    <xdr:cxnSp macro="">
      <xdr:nvCxnSpPr>
        <xdr:cNvPr id="88" name="直線コネクタ 87">
          <a:extLst>
            <a:ext uri="{FF2B5EF4-FFF2-40B4-BE49-F238E27FC236}">
              <a16:creationId xmlns:a16="http://schemas.microsoft.com/office/drawing/2014/main" id="{E62F4FEB-D90F-4CB1-A9C3-5860A143670F}"/>
            </a:ext>
          </a:extLst>
        </xdr:cNvPr>
        <xdr:cNvCxnSpPr/>
      </xdr:nvCxnSpPr>
      <xdr:spPr>
        <a:xfrm>
          <a:off x="1765300" y="610590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89" name="n_1aveValue有形固定資産減価償却率">
          <a:extLst>
            <a:ext uri="{FF2B5EF4-FFF2-40B4-BE49-F238E27FC236}">
              <a16:creationId xmlns:a16="http://schemas.microsoft.com/office/drawing/2014/main" id="{7FA0B21D-024E-4C8D-9010-BCA6C763E6E4}"/>
            </a:ext>
          </a:extLst>
        </xdr:cNvPr>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0" name="n_2aveValue有形固定資産減価償却率">
          <a:extLst>
            <a:ext uri="{FF2B5EF4-FFF2-40B4-BE49-F238E27FC236}">
              <a16:creationId xmlns:a16="http://schemas.microsoft.com/office/drawing/2014/main" id="{40B554E3-6AD0-4779-ACC8-0AAFBC6D12FF}"/>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1" name="n_3aveValue有形固定資産減価償却率">
          <a:extLst>
            <a:ext uri="{FF2B5EF4-FFF2-40B4-BE49-F238E27FC236}">
              <a16:creationId xmlns:a16="http://schemas.microsoft.com/office/drawing/2014/main" id="{BD27BB23-411A-49B9-97E8-5E1CB31EC6C3}"/>
            </a:ext>
          </a:extLst>
        </xdr:cNvPr>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2" name="n_4aveValue有形固定資産減価償却率">
          <a:extLst>
            <a:ext uri="{FF2B5EF4-FFF2-40B4-BE49-F238E27FC236}">
              <a16:creationId xmlns:a16="http://schemas.microsoft.com/office/drawing/2014/main" id="{4578E748-0103-4D09-8893-18E14DFF7BE6}"/>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108856</xdr:rowOff>
    </xdr:from>
    <xdr:ext cx="405111" cy="259045"/>
    <xdr:sp macro="" textlink="">
      <xdr:nvSpPr>
        <xdr:cNvPr id="93" name="n_1mainValue有形固定資産減価償却率">
          <a:extLst>
            <a:ext uri="{FF2B5EF4-FFF2-40B4-BE49-F238E27FC236}">
              <a16:creationId xmlns:a16="http://schemas.microsoft.com/office/drawing/2014/main" id="{9EA6BB0F-2060-4CE1-88F7-79475CA1CA03}"/>
            </a:ext>
          </a:extLst>
        </xdr:cNvPr>
        <xdr:cNvSpPr txBox="1"/>
      </xdr:nvSpPr>
      <xdr:spPr>
        <a:xfrm>
          <a:off x="3836044" y="619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100220</xdr:rowOff>
    </xdr:from>
    <xdr:ext cx="405111" cy="259045"/>
    <xdr:sp macro="" textlink="">
      <xdr:nvSpPr>
        <xdr:cNvPr id="94" name="n_2mainValue有形固定資産減価償却率">
          <a:extLst>
            <a:ext uri="{FF2B5EF4-FFF2-40B4-BE49-F238E27FC236}">
              <a16:creationId xmlns:a16="http://schemas.microsoft.com/office/drawing/2014/main" id="{B58206B9-728B-43E0-85B4-FD73D6BF25CD}"/>
            </a:ext>
          </a:extLst>
        </xdr:cNvPr>
        <xdr:cNvSpPr txBox="1"/>
      </xdr:nvSpPr>
      <xdr:spPr>
        <a:xfrm>
          <a:off x="3086744" y="618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74312</xdr:rowOff>
    </xdr:from>
    <xdr:ext cx="405111" cy="259045"/>
    <xdr:sp macro="" textlink="">
      <xdr:nvSpPr>
        <xdr:cNvPr id="95" name="n_3mainValue有形固定資産減価償却率">
          <a:extLst>
            <a:ext uri="{FF2B5EF4-FFF2-40B4-BE49-F238E27FC236}">
              <a16:creationId xmlns:a16="http://schemas.microsoft.com/office/drawing/2014/main" id="{5A87812C-502C-4E85-B935-A73CF9FFBA0D}"/>
            </a:ext>
          </a:extLst>
        </xdr:cNvPr>
        <xdr:cNvSpPr txBox="1"/>
      </xdr:nvSpPr>
      <xdr:spPr>
        <a:xfrm>
          <a:off x="2324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61358</xdr:rowOff>
    </xdr:from>
    <xdr:ext cx="405111" cy="259045"/>
    <xdr:sp macro="" textlink="">
      <xdr:nvSpPr>
        <xdr:cNvPr id="96" name="n_4mainValue有形固定資産減価償却率">
          <a:extLst>
            <a:ext uri="{FF2B5EF4-FFF2-40B4-BE49-F238E27FC236}">
              <a16:creationId xmlns:a16="http://schemas.microsoft.com/office/drawing/2014/main" id="{8A805EB1-E20B-4AD3-B2E7-1C365A0E0A63}"/>
            </a:ext>
          </a:extLst>
        </xdr:cNvPr>
        <xdr:cNvSpPr txBox="1"/>
      </xdr:nvSpPr>
      <xdr:spPr>
        <a:xfrm>
          <a:off x="15627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9F0B4C9B-A8E8-45FF-8F89-6E822DB3F6C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FBE94402-E15B-4540-A611-A3537BD978D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759121C7-ADFA-4708-A100-B70CCE6A1C9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BC618876-D88B-43C7-9305-9C7921EE00D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A56B087-D9B5-472E-9F81-EA702BB6513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65ADCF12-D6B2-4351-8875-366809027C0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F5A89322-A8D3-4D5A-A956-1D7DB028E98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17F4D74-D04F-4392-9208-1B3896864EA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B9962C26-0F18-4591-8DD4-DE2E116A448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C6A9C316-47B3-4DFA-B1D1-8FA780F5CC8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7036BBE-6C3A-4FCE-81BB-1ECF63F83BD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D339567-F6EE-4A02-B6E5-78AB7677855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C8DF5F41-D009-469D-91BA-260001E1633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昨年度と比較すると、</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類似団体平均をさらに上回る結果となった。主な要因は庁舎建設１期工事に伴う地方債発行が大幅に増加した種である。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今後、将来負担を抑制し、歳入確保に努めると同時に充当基金の積み立てを行い、毎年度の収支状況を改善するように努める。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A5569B79-7220-4355-83D1-8D1BF665017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CDC3ACD0-9F10-4BAF-A166-C2B50EE1E45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142580C7-134C-4D84-A7FB-9E7AFF6BAD9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FCD74219-0EDC-4376-9404-B1E10FC3503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80C23BDB-3927-4598-B91A-FF5FED365CA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8AE04816-B3FF-4632-8A8F-8265A520900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D08AAFE8-D24A-45B0-9A4E-D08F7BE312A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BA9395E9-70FA-41FA-A8A4-9B1859156C5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662F3689-63EF-4265-8902-09464E38244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124D8176-6481-4A05-ADFA-B58149A0803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8858C2EB-F819-4D56-8EAE-5D9F2902336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21465B7C-299B-45EA-AC7D-6E02088D190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BCDDCF82-03E3-442B-90A3-FC24F4D85F1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60099259-66C0-4D54-8177-E93AFF469F5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E63E3947-6A8A-4792-9722-838E64D06E9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a:extLst>
            <a:ext uri="{FF2B5EF4-FFF2-40B4-BE49-F238E27FC236}">
              <a16:creationId xmlns:a16="http://schemas.microsoft.com/office/drawing/2014/main" id="{4007B988-E712-4C33-8006-FFCA439DEE9F}"/>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a:extLst>
            <a:ext uri="{FF2B5EF4-FFF2-40B4-BE49-F238E27FC236}">
              <a16:creationId xmlns:a16="http://schemas.microsoft.com/office/drawing/2014/main" id="{40F6A234-8430-4646-B10E-E4D07713DE6C}"/>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a:extLst>
            <a:ext uri="{FF2B5EF4-FFF2-40B4-BE49-F238E27FC236}">
              <a16:creationId xmlns:a16="http://schemas.microsoft.com/office/drawing/2014/main" id="{73D0CB3C-DD9D-4A4B-80A9-FD92C069BC8A}"/>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EF1CEC36-F54D-4FB2-9538-63FD9CAA707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E36E4B47-18DE-4C67-85FB-F0ED54A643F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a:extLst>
            <a:ext uri="{FF2B5EF4-FFF2-40B4-BE49-F238E27FC236}">
              <a16:creationId xmlns:a16="http://schemas.microsoft.com/office/drawing/2014/main" id="{92489F87-40D4-4700-BC33-6F01E9B23CEB}"/>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a:extLst>
            <a:ext uri="{FF2B5EF4-FFF2-40B4-BE49-F238E27FC236}">
              <a16:creationId xmlns:a16="http://schemas.microsoft.com/office/drawing/2014/main" id="{811DEEAB-297D-43FB-A3D9-51B379E192B4}"/>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a:extLst>
            <a:ext uri="{FF2B5EF4-FFF2-40B4-BE49-F238E27FC236}">
              <a16:creationId xmlns:a16="http://schemas.microsoft.com/office/drawing/2014/main" id="{2234CDAF-FB2D-4A20-86ED-E100C3D84965}"/>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a:extLst>
            <a:ext uri="{FF2B5EF4-FFF2-40B4-BE49-F238E27FC236}">
              <a16:creationId xmlns:a16="http://schemas.microsoft.com/office/drawing/2014/main" id="{93B81CC6-4397-4F1D-B77C-0A1C65A72846}"/>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a:extLst>
            <a:ext uri="{FF2B5EF4-FFF2-40B4-BE49-F238E27FC236}">
              <a16:creationId xmlns:a16="http://schemas.microsoft.com/office/drawing/2014/main" id="{E3A2A0EB-D187-422D-AC9A-6E65A578126F}"/>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5" name="フローチャート: 判断 134">
          <a:extLst>
            <a:ext uri="{FF2B5EF4-FFF2-40B4-BE49-F238E27FC236}">
              <a16:creationId xmlns:a16="http://schemas.microsoft.com/office/drawing/2014/main" id="{3581446C-EC8D-431B-97F4-8172602E41D1}"/>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36346ED-94EC-4270-8E0C-423DF5B0BCB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D307BA1-B699-46DF-A45B-3FB9E5902DC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92EFE4D-48E6-4870-A688-20802093C3B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FF7116F-658F-4F9B-A2C0-1A6841399F2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3ACB75C-B0FA-4648-B294-AF4A1A32AFB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92463</xdr:rowOff>
    </xdr:from>
    <xdr:to>
      <xdr:col>76</xdr:col>
      <xdr:colOff>73025</xdr:colOff>
      <xdr:row>31</xdr:row>
      <xdr:rowOff>22613</xdr:rowOff>
    </xdr:to>
    <xdr:sp macro="" textlink="">
      <xdr:nvSpPr>
        <xdr:cNvPr id="141" name="楕円 140">
          <a:extLst>
            <a:ext uri="{FF2B5EF4-FFF2-40B4-BE49-F238E27FC236}">
              <a16:creationId xmlns:a16="http://schemas.microsoft.com/office/drawing/2014/main" id="{6C90CAC6-2A13-4502-A4B0-280C324CB6A0}"/>
            </a:ext>
          </a:extLst>
        </xdr:cNvPr>
        <xdr:cNvSpPr/>
      </xdr:nvSpPr>
      <xdr:spPr>
        <a:xfrm>
          <a:off x="14744700" y="600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70890</xdr:rowOff>
    </xdr:from>
    <xdr:ext cx="469744" cy="259045"/>
    <xdr:sp macro="" textlink="">
      <xdr:nvSpPr>
        <xdr:cNvPr id="142" name="債務償還比率該当値テキスト">
          <a:extLst>
            <a:ext uri="{FF2B5EF4-FFF2-40B4-BE49-F238E27FC236}">
              <a16:creationId xmlns:a16="http://schemas.microsoft.com/office/drawing/2014/main" id="{5AFE1083-C148-4B06-8972-4DA897C74351}"/>
            </a:ext>
          </a:extLst>
        </xdr:cNvPr>
        <xdr:cNvSpPr txBox="1"/>
      </xdr:nvSpPr>
      <xdr:spPr>
        <a:xfrm>
          <a:off x="14846300" y="598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11980</xdr:rowOff>
    </xdr:from>
    <xdr:to>
      <xdr:col>72</xdr:col>
      <xdr:colOff>123825</xdr:colOff>
      <xdr:row>30</xdr:row>
      <xdr:rowOff>113580</xdr:rowOff>
    </xdr:to>
    <xdr:sp macro="" textlink="">
      <xdr:nvSpPr>
        <xdr:cNvPr id="143" name="楕円 142">
          <a:extLst>
            <a:ext uri="{FF2B5EF4-FFF2-40B4-BE49-F238E27FC236}">
              <a16:creationId xmlns:a16="http://schemas.microsoft.com/office/drawing/2014/main" id="{6AE708F3-1FEE-461A-BA98-83D516B575A7}"/>
            </a:ext>
          </a:extLst>
        </xdr:cNvPr>
        <xdr:cNvSpPr/>
      </xdr:nvSpPr>
      <xdr:spPr>
        <a:xfrm>
          <a:off x="14033500" y="59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62780</xdr:rowOff>
    </xdr:from>
    <xdr:to>
      <xdr:col>76</xdr:col>
      <xdr:colOff>22225</xdr:colOff>
      <xdr:row>30</xdr:row>
      <xdr:rowOff>143263</xdr:rowOff>
    </xdr:to>
    <xdr:cxnSp macro="">
      <xdr:nvCxnSpPr>
        <xdr:cNvPr id="144" name="直線コネクタ 143">
          <a:extLst>
            <a:ext uri="{FF2B5EF4-FFF2-40B4-BE49-F238E27FC236}">
              <a16:creationId xmlns:a16="http://schemas.microsoft.com/office/drawing/2014/main" id="{D65E4B4D-401A-4E34-B33F-5F9CCA828B97}"/>
            </a:ext>
          </a:extLst>
        </xdr:cNvPr>
        <xdr:cNvCxnSpPr/>
      </xdr:nvCxnSpPr>
      <xdr:spPr>
        <a:xfrm>
          <a:off x="14084300" y="5977805"/>
          <a:ext cx="711200" cy="8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50532</xdr:rowOff>
    </xdr:from>
    <xdr:to>
      <xdr:col>68</xdr:col>
      <xdr:colOff>123825</xdr:colOff>
      <xdr:row>29</xdr:row>
      <xdr:rowOff>152132</xdr:rowOff>
    </xdr:to>
    <xdr:sp macro="" textlink="">
      <xdr:nvSpPr>
        <xdr:cNvPr id="145" name="楕円 144">
          <a:extLst>
            <a:ext uri="{FF2B5EF4-FFF2-40B4-BE49-F238E27FC236}">
              <a16:creationId xmlns:a16="http://schemas.microsoft.com/office/drawing/2014/main" id="{91CD969B-820F-4F59-9276-323421023568}"/>
            </a:ext>
          </a:extLst>
        </xdr:cNvPr>
        <xdr:cNvSpPr/>
      </xdr:nvSpPr>
      <xdr:spPr>
        <a:xfrm>
          <a:off x="13271500" y="57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101332</xdr:rowOff>
    </xdr:from>
    <xdr:to>
      <xdr:col>72</xdr:col>
      <xdr:colOff>73025</xdr:colOff>
      <xdr:row>30</xdr:row>
      <xdr:rowOff>62780</xdr:rowOff>
    </xdr:to>
    <xdr:cxnSp macro="">
      <xdr:nvCxnSpPr>
        <xdr:cNvPr id="146" name="直線コネクタ 145">
          <a:extLst>
            <a:ext uri="{FF2B5EF4-FFF2-40B4-BE49-F238E27FC236}">
              <a16:creationId xmlns:a16="http://schemas.microsoft.com/office/drawing/2014/main" id="{44D6CDA6-D497-4992-99AB-8B56146A50F9}"/>
            </a:ext>
          </a:extLst>
        </xdr:cNvPr>
        <xdr:cNvCxnSpPr/>
      </xdr:nvCxnSpPr>
      <xdr:spPr>
        <a:xfrm>
          <a:off x="13322300" y="5844907"/>
          <a:ext cx="762000" cy="13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22416</xdr:rowOff>
    </xdr:from>
    <xdr:to>
      <xdr:col>64</xdr:col>
      <xdr:colOff>123825</xdr:colOff>
      <xdr:row>30</xdr:row>
      <xdr:rowOff>124016</xdr:rowOff>
    </xdr:to>
    <xdr:sp macro="" textlink="">
      <xdr:nvSpPr>
        <xdr:cNvPr id="147" name="楕円 146">
          <a:extLst>
            <a:ext uri="{FF2B5EF4-FFF2-40B4-BE49-F238E27FC236}">
              <a16:creationId xmlns:a16="http://schemas.microsoft.com/office/drawing/2014/main" id="{7A6A5177-F768-45CD-820A-0C25270488CD}"/>
            </a:ext>
          </a:extLst>
        </xdr:cNvPr>
        <xdr:cNvSpPr/>
      </xdr:nvSpPr>
      <xdr:spPr>
        <a:xfrm>
          <a:off x="12509500" y="593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101332</xdr:rowOff>
    </xdr:from>
    <xdr:to>
      <xdr:col>68</xdr:col>
      <xdr:colOff>73025</xdr:colOff>
      <xdr:row>30</xdr:row>
      <xdr:rowOff>73216</xdr:rowOff>
    </xdr:to>
    <xdr:cxnSp macro="">
      <xdr:nvCxnSpPr>
        <xdr:cNvPr id="148" name="直線コネクタ 147">
          <a:extLst>
            <a:ext uri="{FF2B5EF4-FFF2-40B4-BE49-F238E27FC236}">
              <a16:creationId xmlns:a16="http://schemas.microsoft.com/office/drawing/2014/main" id="{EDE11E68-506E-4E90-BF84-11A1147FB30E}"/>
            </a:ext>
          </a:extLst>
        </xdr:cNvPr>
        <xdr:cNvCxnSpPr/>
      </xdr:nvCxnSpPr>
      <xdr:spPr>
        <a:xfrm flipV="1">
          <a:off x="12560300" y="5844907"/>
          <a:ext cx="762000" cy="14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132045</xdr:rowOff>
    </xdr:from>
    <xdr:to>
      <xdr:col>60</xdr:col>
      <xdr:colOff>123825</xdr:colOff>
      <xdr:row>31</xdr:row>
      <xdr:rowOff>62195</xdr:rowOff>
    </xdr:to>
    <xdr:sp macro="" textlink="">
      <xdr:nvSpPr>
        <xdr:cNvPr id="149" name="楕円 148">
          <a:extLst>
            <a:ext uri="{FF2B5EF4-FFF2-40B4-BE49-F238E27FC236}">
              <a16:creationId xmlns:a16="http://schemas.microsoft.com/office/drawing/2014/main" id="{B2249B47-2BA3-4832-BC28-01ACFA32FCF7}"/>
            </a:ext>
          </a:extLst>
        </xdr:cNvPr>
        <xdr:cNvSpPr/>
      </xdr:nvSpPr>
      <xdr:spPr>
        <a:xfrm>
          <a:off x="11747500" y="60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73216</xdr:rowOff>
    </xdr:from>
    <xdr:to>
      <xdr:col>64</xdr:col>
      <xdr:colOff>73025</xdr:colOff>
      <xdr:row>31</xdr:row>
      <xdr:rowOff>11395</xdr:rowOff>
    </xdr:to>
    <xdr:cxnSp macro="">
      <xdr:nvCxnSpPr>
        <xdr:cNvPr id="150" name="直線コネクタ 149">
          <a:extLst>
            <a:ext uri="{FF2B5EF4-FFF2-40B4-BE49-F238E27FC236}">
              <a16:creationId xmlns:a16="http://schemas.microsoft.com/office/drawing/2014/main" id="{CCC5BDD3-6C4E-4B81-875D-8ECD05762B97}"/>
            </a:ext>
          </a:extLst>
        </xdr:cNvPr>
        <xdr:cNvCxnSpPr/>
      </xdr:nvCxnSpPr>
      <xdr:spPr>
        <a:xfrm flipV="1">
          <a:off x="11798300" y="5988241"/>
          <a:ext cx="762000" cy="10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78D4AB6F-9BB0-4475-80C1-BDA34DD7E43F}"/>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929755F0-A175-4C2A-8CDE-0FE36827038E}"/>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67CE9933-130F-453E-9394-ACA14538B662}"/>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4" name="n_4aveValue債務償還比率">
          <a:extLst>
            <a:ext uri="{FF2B5EF4-FFF2-40B4-BE49-F238E27FC236}">
              <a16:creationId xmlns:a16="http://schemas.microsoft.com/office/drawing/2014/main" id="{0B5DE5AF-296D-41B9-944B-88868DE31E94}"/>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104707</xdr:rowOff>
    </xdr:from>
    <xdr:ext cx="469744" cy="259045"/>
    <xdr:sp macro="" textlink="">
      <xdr:nvSpPr>
        <xdr:cNvPr id="155" name="n_1mainValue債務償還比率">
          <a:extLst>
            <a:ext uri="{FF2B5EF4-FFF2-40B4-BE49-F238E27FC236}">
              <a16:creationId xmlns:a16="http://schemas.microsoft.com/office/drawing/2014/main" id="{B4F0FD8F-58CF-4E88-9829-265D2731F2BB}"/>
            </a:ext>
          </a:extLst>
        </xdr:cNvPr>
        <xdr:cNvSpPr txBox="1"/>
      </xdr:nvSpPr>
      <xdr:spPr>
        <a:xfrm>
          <a:off x="13836727" y="601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143259</xdr:rowOff>
    </xdr:from>
    <xdr:ext cx="469744" cy="259045"/>
    <xdr:sp macro="" textlink="">
      <xdr:nvSpPr>
        <xdr:cNvPr id="156" name="n_2mainValue債務償還比率">
          <a:extLst>
            <a:ext uri="{FF2B5EF4-FFF2-40B4-BE49-F238E27FC236}">
              <a16:creationId xmlns:a16="http://schemas.microsoft.com/office/drawing/2014/main" id="{12B4387B-93F0-4146-B31C-8D3AA2844B63}"/>
            </a:ext>
          </a:extLst>
        </xdr:cNvPr>
        <xdr:cNvSpPr txBox="1"/>
      </xdr:nvSpPr>
      <xdr:spPr>
        <a:xfrm>
          <a:off x="13087427" y="588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115143</xdr:rowOff>
    </xdr:from>
    <xdr:ext cx="469744" cy="259045"/>
    <xdr:sp macro="" textlink="">
      <xdr:nvSpPr>
        <xdr:cNvPr id="157" name="n_3mainValue債務償還比率">
          <a:extLst>
            <a:ext uri="{FF2B5EF4-FFF2-40B4-BE49-F238E27FC236}">
              <a16:creationId xmlns:a16="http://schemas.microsoft.com/office/drawing/2014/main" id="{E487E7A0-F598-4A8B-85E6-188C15899C64}"/>
            </a:ext>
          </a:extLst>
        </xdr:cNvPr>
        <xdr:cNvSpPr txBox="1"/>
      </xdr:nvSpPr>
      <xdr:spPr>
        <a:xfrm>
          <a:off x="12325427" y="603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53322</xdr:rowOff>
    </xdr:from>
    <xdr:ext cx="469744" cy="259045"/>
    <xdr:sp macro="" textlink="">
      <xdr:nvSpPr>
        <xdr:cNvPr id="158" name="n_4mainValue債務償還比率">
          <a:extLst>
            <a:ext uri="{FF2B5EF4-FFF2-40B4-BE49-F238E27FC236}">
              <a16:creationId xmlns:a16="http://schemas.microsoft.com/office/drawing/2014/main" id="{DF4A168B-4F74-46F6-925A-541E92632E36}"/>
            </a:ext>
          </a:extLst>
        </xdr:cNvPr>
        <xdr:cNvSpPr txBox="1"/>
      </xdr:nvSpPr>
      <xdr:spPr>
        <a:xfrm>
          <a:off x="11563427" y="613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840BC2E6-1148-408C-A4FF-A74FADFF22A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A52DDA54-04F5-4912-A78E-AFCD6243190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E269234C-CC61-400F-A273-A8F24F70C8C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DAE2A504-19DB-4409-B279-64B1590178A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F18473E2-B349-43AB-BAB8-FE36F8E4B49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A2024FA-82BA-46C6-9797-5A11309F1DE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2C582E-3F36-4881-B7EF-E394ECE8AE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ABFA81-A0E7-4004-9DB5-2930AFE1766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6EC63F-53C9-4841-8C2C-01389934FB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5DE6D8-F02E-4453-A213-E9B12D47915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78A4ED-0AC8-4657-AEB2-991089872BC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CC8AF6-9883-4664-B08A-DC20237C93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9FFB3B-21AE-4382-A391-A3A1CA3C0B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9666B4-3031-4159-9DB2-158B50BFEB2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92ADBE-8042-4BC4-A987-44A541A42C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D14CC4-BE87-45B8-B5E9-031D70B9E6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6,202
6,176
62.71
8,431,410
8,227,066
91,464
3,901,648
8,951,725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7394D1-A26D-441F-A1E4-844303FF1C4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FFD4C4-21D0-4E65-8A6D-E200DB8A9F7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1BE384-BA0A-48B8-85CB-AA313BA61B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E5C269-412E-42A0-961B-8D43632EE09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6C1BB6-F4D0-497E-A4F8-71BF6F853FD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BCC98BF-72B0-49BD-8754-4EF96005380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E49ABA-6A39-42ED-A780-B8EF1BF0A8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0F06E0-07BE-4363-BE54-06B2F3C088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141BF3-FB14-4337-BAF9-51991AF858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9FBD02-896C-4837-B0FC-15B3968077B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3B16AE-FD1B-4324-8889-221CC307672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E5C553F-E97A-43F4-A89C-CCE32EB6E2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70ADA47-C6AB-49AE-92F9-C93725B79C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7D1395B-B880-45AC-8DC3-47988538EFC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8B1250-D24D-4613-8961-08A583918B7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A6762B-965D-40FB-910C-875DECF0BD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BB6154-BF08-48E5-AFCF-BE60175C79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7BF6CE-30CF-4654-A3AE-84B9EC73E0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B719A30-1A4B-46C5-970E-8ADD53D3642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0FB74D6-8E38-4CD1-A5DA-E2F51DCF1F4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27CC5B0-D0C9-4AE4-867F-BB1D5BFEC24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8FE867-6A65-4D46-85D9-5349B0DD464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2883B9-9D2F-4D13-A139-88D69FE1CE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E1FB90-CE47-41CD-A1D1-DB10E37E44C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9B9C307-AC67-40A9-AA43-E3BBCFC9D5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F3551D-422D-45AC-832D-DC0C59FBE7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37DF28-A0E9-4755-8C37-90D649CF5F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F81177-B2FC-47FB-A673-A0F3FBFE5A1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6BE267-7B50-4CD3-B676-AB3660BA1C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DC4404-3235-4E7C-9C01-9773B5FE97D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09A9AD1-5FC3-43C9-BFBA-4A184FF5179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59D50B-4F16-41DA-849E-581D979F4BD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D158184-BA39-4266-8A6A-3AF3E52E8D6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DCA28A0-8165-477E-B607-A762D690CBF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183C781-CB9B-42DA-BB3D-CB18343BDA7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0CB242-AF9B-4201-8DAD-EE6B73B1E7F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38B54FD-9919-46F7-99C7-6A1F4AB50AC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EC64C03-C861-47AE-B792-ED0545C4958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90AD46A-2A10-4C02-B966-EA8F70667A7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AB90B35-CCF3-47F4-A90F-024B03D5A92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4C6414C-E8AA-4B0F-833C-8F7021EBD29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819362A-4209-4C00-85E8-0E122791A85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2F256D6-42D8-4293-BDD7-86022FACCC5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4562B84-1113-48A5-A472-A79D84DD2A3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A9DB7CF-D035-4B69-95A3-66386E5DDA6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530BA960-683C-4A3D-AD9D-47DF79465ABD}"/>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C5DCABDD-8E31-4787-8D01-A644F9EDFADB}"/>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6443C0D2-5FFC-4651-A084-46D6545A032F}"/>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64F6EB53-0CA3-479F-BFF0-BC0FF5C1987B}"/>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35CB0B6C-5AC7-4A44-B0E5-76A85E9CFCFA}"/>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374B4317-5D1C-46A5-BCEE-A279D4342BA0}"/>
            </a:ext>
          </a:extLst>
        </xdr:cNvPr>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6B19BC94-9ADA-4442-BE03-D3E89C94500D}"/>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ADC521CE-DFAB-410A-8E51-43FA2DFBABF7}"/>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6E4D5FCD-737B-4A13-AA3C-9D4CDF538385}"/>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A77D6699-7787-49FF-92D8-A57B3904F69C}"/>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3049BCC0-C32B-49EB-9611-F9C37005D871}"/>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B3F8207-7CFC-4194-89B2-AD3CCE9E2C9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732A3B-A96B-4689-B085-F9391108096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13ECAC-716F-40A5-842B-C6292207472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FE5D2E4-B422-4B48-B228-341240D7B77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48D5C33-0B39-40DB-A14C-2AE869E7E56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107315</xdr:rowOff>
    </xdr:from>
    <xdr:to>
      <xdr:col>24</xdr:col>
      <xdr:colOff>114300</xdr:colOff>
      <xdr:row>41</xdr:row>
      <xdr:rowOff>37465</xdr:rowOff>
    </xdr:to>
    <xdr:sp macro="" textlink="">
      <xdr:nvSpPr>
        <xdr:cNvPr id="73" name="楕円 72">
          <a:extLst>
            <a:ext uri="{FF2B5EF4-FFF2-40B4-BE49-F238E27FC236}">
              <a16:creationId xmlns:a16="http://schemas.microsoft.com/office/drawing/2014/main" id="{E2B1B9F6-2A62-4281-AFD8-7D4C6928C67B}"/>
            </a:ext>
          </a:extLst>
        </xdr:cNvPr>
        <xdr:cNvSpPr/>
      </xdr:nvSpPr>
      <xdr:spPr>
        <a:xfrm>
          <a:off x="45847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22242</xdr:rowOff>
    </xdr:from>
    <xdr:ext cx="405111" cy="259045"/>
    <xdr:sp macro="" textlink="">
      <xdr:nvSpPr>
        <xdr:cNvPr id="74" name="【道路】&#10;有形固定資産減価償却率該当値テキスト">
          <a:extLst>
            <a:ext uri="{FF2B5EF4-FFF2-40B4-BE49-F238E27FC236}">
              <a16:creationId xmlns:a16="http://schemas.microsoft.com/office/drawing/2014/main" id="{2459B48E-49A4-451C-A666-8145B361884A}"/>
            </a:ext>
          </a:extLst>
        </xdr:cNvPr>
        <xdr:cNvSpPr txBox="1"/>
      </xdr:nvSpPr>
      <xdr:spPr>
        <a:xfrm>
          <a:off x="4673600" y="6880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122555</xdr:rowOff>
    </xdr:from>
    <xdr:to>
      <xdr:col>20</xdr:col>
      <xdr:colOff>38100</xdr:colOff>
      <xdr:row>41</xdr:row>
      <xdr:rowOff>52705</xdr:rowOff>
    </xdr:to>
    <xdr:sp macro="" textlink="">
      <xdr:nvSpPr>
        <xdr:cNvPr id="75" name="楕円 74">
          <a:extLst>
            <a:ext uri="{FF2B5EF4-FFF2-40B4-BE49-F238E27FC236}">
              <a16:creationId xmlns:a16="http://schemas.microsoft.com/office/drawing/2014/main" id="{055C29EA-F23B-4FE5-962E-48B3D7D13C1E}"/>
            </a:ext>
          </a:extLst>
        </xdr:cNvPr>
        <xdr:cNvSpPr/>
      </xdr:nvSpPr>
      <xdr:spPr>
        <a:xfrm>
          <a:off x="3746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158115</xdr:rowOff>
    </xdr:from>
    <xdr:to>
      <xdr:col>24</xdr:col>
      <xdr:colOff>63500</xdr:colOff>
      <xdr:row>41</xdr:row>
      <xdr:rowOff>1905</xdr:rowOff>
    </xdr:to>
    <xdr:cxnSp macro="">
      <xdr:nvCxnSpPr>
        <xdr:cNvPr id="76" name="直線コネクタ 75">
          <a:extLst>
            <a:ext uri="{FF2B5EF4-FFF2-40B4-BE49-F238E27FC236}">
              <a16:creationId xmlns:a16="http://schemas.microsoft.com/office/drawing/2014/main" id="{3CECCF07-576B-4416-BD6E-4F84F047D668}"/>
            </a:ext>
          </a:extLst>
        </xdr:cNvPr>
        <xdr:cNvCxnSpPr/>
      </xdr:nvCxnSpPr>
      <xdr:spPr>
        <a:xfrm flipV="1">
          <a:off x="3797300" y="701611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149225</xdr:rowOff>
    </xdr:from>
    <xdr:to>
      <xdr:col>15</xdr:col>
      <xdr:colOff>101600</xdr:colOff>
      <xdr:row>41</xdr:row>
      <xdr:rowOff>79375</xdr:rowOff>
    </xdr:to>
    <xdr:sp macro="" textlink="">
      <xdr:nvSpPr>
        <xdr:cNvPr id="77" name="楕円 76">
          <a:extLst>
            <a:ext uri="{FF2B5EF4-FFF2-40B4-BE49-F238E27FC236}">
              <a16:creationId xmlns:a16="http://schemas.microsoft.com/office/drawing/2014/main" id="{A2B29851-7CE4-4C54-BC40-831274401FB1}"/>
            </a:ext>
          </a:extLst>
        </xdr:cNvPr>
        <xdr:cNvSpPr/>
      </xdr:nvSpPr>
      <xdr:spPr>
        <a:xfrm>
          <a:off x="2857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1905</xdr:rowOff>
    </xdr:from>
    <xdr:to>
      <xdr:col>19</xdr:col>
      <xdr:colOff>177800</xdr:colOff>
      <xdr:row>41</xdr:row>
      <xdr:rowOff>28575</xdr:rowOff>
    </xdr:to>
    <xdr:cxnSp macro="">
      <xdr:nvCxnSpPr>
        <xdr:cNvPr id="78" name="直線コネクタ 77">
          <a:extLst>
            <a:ext uri="{FF2B5EF4-FFF2-40B4-BE49-F238E27FC236}">
              <a16:creationId xmlns:a16="http://schemas.microsoft.com/office/drawing/2014/main" id="{466190E5-EF93-412B-8103-59CA44065F28}"/>
            </a:ext>
          </a:extLst>
        </xdr:cNvPr>
        <xdr:cNvCxnSpPr/>
      </xdr:nvCxnSpPr>
      <xdr:spPr>
        <a:xfrm flipV="1">
          <a:off x="2908300" y="70313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8255</xdr:rowOff>
    </xdr:from>
    <xdr:to>
      <xdr:col>10</xdr:col>
      <xdr:colOff>165100</xdr:colOff>
      <xdr:row>41</xdr:row>
      <xdr:rowOff>109855</xdr:rowOff>
    </xdr:to>
    <xdr:sp macro="" textlink="">
      <xdr:nvSpPr>
        <xdr:cNvPr id="79" name="楕円 78">
          <a:extLst>
            <a:ext uri="{FF2B5EF4-FFF2-40B4-BE49-F238E27FC236}">
              <a16:creationId xmlns:a16="http://schemas.microsoft.com/office/drawing/2014/main" id="{666ACC02-BC5A-46B1-B449-4061DC6372CE}"/>
            </a:ext>
          </a:extLst>
        </xdr:cNvPr>
        <xdr:cNvSpPr/>
      </xdr:nvSpPr>
      <xdr:spPr>
        <a:xfrm>
          <a:off x="1968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28575</xdr:rowOff>
    </xdr:from>
    <xdr:to>
      <xdr:col>15</xdr:col>
      <xdr:colOff>50800</xdr:colOff>
      <xdr:row>41</xdr:row>
      <xdr:rowOff>59055</xdr:rowOff>
    </xdr:to>
    <xdr:cxnSp macro="">
      <xdr:nvCxnSpPr>
        <xdr:cNvPr id="80" name="直線コネクタ 79">
          <a:extLst>
            <a:ext uri="{FF2B5EF4-FFF2-40B4-BE49-F238E27FC236}">
              <a16:creationId xmlns:a16="http://schemas.microsoft.com/office/drawing/2014/main" id="{294806B9-50E2-490C-8929-5C27B5B07DD2}"/>
            </a:ext>
          </a:extLst>
        </xdr:cNvPr>
        <xdr:cNvCxnSpPr/>
      </xdr:nvCxnSpPr>
      <xdr:spPr>
        <a:xfrm flipV="1">
          <a:off x="2019300" y="70580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59690</xdr:rowOff>
    </xdr:from>
    <xdr:to>
      <xdr:col>6</xdr:col>
      <xdr:colOff>38100</xdr:colOff>
      <xdr:row>41</xdr:row>
      <xdr:rowOff>161290</xdr:rowOff>
    </xdr:to>
    <xdr:sp macro="" textlink="">
      <xdr:nvSpPr>
        <xdr:cNvPr id="81" name="楕円 80">
          <a:extLst>
            <a:ext uri="{FF2B5EF4-FFF2-40B4-BE49-F238E27FC236}">
              <a16:creationId xmlns:a16="http://schemas.microsoft.com/office/drawing/2014/main" id="{3D205D8E-FE41-4D74-A79A-4C690DB988CA}"/>
            </a:ext>
          </a:extLst>
        </xdr:cNvPr>
        <xdr:cNvSpPr/>
      </xdr:nvSpPr>
      <xdr:spPr>
        <a:xfrm>
          <a:off x="1079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59055</xdr:rowOff>
    </xdr:from>
    <xdr:to>
      <xdr:col>10</xdr:col>
      <xdr:colOff>114300</xdr:colOff>
      <xdr:row>41</xdr:row>
      <xdr:rowOff>110490</xdr:rowOff>
    </xdr:to>
    <xdr:cxnSp macro="">
      <xdr:nvCxnSpPr>
        <xdr:cNvPr id="82" name="直線コネクタ 81">
          <a:extLst>
            <a:ext uri="{FF2B5EF4-FFF2-40B4-BE49-F238E27FC236}">
              <a16:creationId xmlns:a16="http://schemas.microsoft.com/office/drawing/2014/main" id="{6B87C2F1-03E9-4174-AC90-E5BFFB0C9F55}"/>
            </a:ext>
          </a:extLst>
        </xdr:cNvPr>
        <xdr:cNvCxnSpPr/>
      </xdr:nvCxnSpPr>
      <xdr:spPr>
        <a:xfrm flipV="1">
          <a:off x="1130300" y="70885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DFA1EA4D-BB4D-40B9-AF00-763C990F88FD}"/>
            </a:ext>
          </a:extLst>
        </xdr:cNvPr>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ED77DCEF-5B43-4D46-8464-913EECC916B6}"/>
            </a:ext>
          </a:extLst>
        </xdr:cNvPr>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A853C5D7-F2D2-4A1E-9AE9-9FA75C50435A}"/>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8BC000D7-AD99-49AE-A5CC-ED6E339FF08F}"/>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43832</xdr:rowOff>
    </xdr:from>
    <xdr:ext cx="405111" cy="259045"/>
    <xdr:sp macro="" textlink="">
      <xdr:nvSpPr>
        <xdr:cNvPr id="87" name="n_1mainValue【道路】&#10;有形固定資産減価償却率">
          <a:extLst>
            <a:ext uri="{FF2B5EF4-FFF2-40B4-BE49-F238E27FC236}">
              <a16:creationId xmlns:a16="http://schemas.microsoft.com/office/drawing/2014/main" id="{7B2878E5-268B-4BDE-B776-3EC84B2C50AF}"/>
            </a:ext>
          </a:extLst>
        </xdr:cNvPr>
        <xdr:cNvSpPr txBox="1"/>
      </xdr:nvSpPr>
      <xdr:spPr>
        <a:xfrm>
          <a:off x="35820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70502</xdr:rowOff>
    </xdr:from>
    <xdr:ext cx="405111" cy="259045"/>
    <xdr:sp macro="" textlink="">
      <xdr:nvSpPr>
        <xdr:cNvPr id="88" name="n_2mainValue【道路】&#10;有形固定資産減価償却率">
          <a:extLst>
            <a:ext uri="{FF2B5EF4-FFF2-40B4-BE49-F238E27FC236}">
              <a16:creationId xmlns:a16="http://schemas.microsoft.com/office/drawing/2014/main" id="{7BC0BE1C-1CFF-4481-8399-8006F739BABC}"/>
            </a:ext>
          </a:extLst>
        </xdr:cNvPr>
        <xdr:cNvSpPr txBox="1"/>
      </xdr:nvSpPr>
      <xdr:spPr>
        <a:xfrm>
          <a:off x="27057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100982</xdr:rowOff>
    </xdr:from>
    <xdr:ext cx="405111" cy="259045"/>
    <xdr:sp macro="" textlink="">
      <xdr:nvSpPr>
        <xdr:cNvPr id="89" name="n_3mainValue【道路】&#10;有形固定資産減価償却率">
          <a:extLst>
            <a:ext uri="{FF2B5EF4-FFF2-40B4-BE49-F238E27FC236}">
              <a16:creationId xmlns:a16="http://schemas.microsoft.com/office/drawing/2014/main" id="{267E341C-D0A9-4D09-ADC7-C1C4F6C11EAF}"/>
            </a:ext>
          </a:extLst>
        </xdr:cNvPr>
        <xdr:cNvSpPr txBox="1"/>
      </xdr:nvSpPr>
      <xdr:spPr>
        <a:xfrm>
          <a:off x="18167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152417</xdr:rowOff>
    </xdr:from>
    <xdr:ext cx="405111" cy="259045"/>
    <xdr:sp macro="" textlink="">
      <xdr:nvSpPr>
        <xdr:cNvPr id="90" name="n_4mainValue【道路】&#10;有形固定資産減価償却率">
          <a:extLst>
            <a:ext uri="{FF2B5EF4-FFF2-40B4-BE49-F238E27FC236}">
              <a16:creationId xmlns:a16="http://schemas.microsoft.com/office/drawing/2014/main" id="{A8F04E27-369E-483D-A396-1267B990B166}"/>
            </a:ext>
          </a:extLst>
        </xdr:cNvPr>
        <xdr:cNvSpPr txBox="1"/>
      </xdr:nvSpPr>
      <xdr:spPr>
        <a:xfrm>
          <a:off x="927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0F93786-E909-411A-9B2D-A0B7365C92A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995E35F-C7F2-45E2-AD04-95EDAF6802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71BDB10-B9D3-4492-A26A-7AAE15562AD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7CBCF22-902A-4430-A2A4-F0DCA0F882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B6D3A23-EBA4-4297-806C-87B55CEA768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8E6EA33-893E-42BF-BD0D-1FB034AEB56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D1AECF0-CEB2-4A86-A922-7FDB305FDE1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AE17CFC-B9D0-4B80-8613-7749F184EC1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B03060D-FFF4-4B9B-B9F7-1C4EA0EC2AF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B6E96D8-7157-4D2F-B3B7-6868479F419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E191702-E902-4710-BD29-A39708F72E6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3A4B95F-F4B3-4193-B751-E0C875E5283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5DDAFE1-89C5-4034-9B74-7D6EDE92B60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8CFDA938-16D5-4672-8A91-198541C8B712}"/>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A87E0D9-5341-4E9E-BFA6-0FB33FEA5CD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5FA770EB-50B6-4DF1-A423-A289BD7283B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11C8509-4C8B-4F42-ADA0-9495BF45BBA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295C08CD-D530-4F42-9212-AB1D6D26092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BA8CBCD-3C07-4964-A5B9-07817686239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6823810B-31FB-4D3C-B329-3C36A26CDEF3}"/>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ED6C867-C6CC-485B-A08E-97EDDF7CB84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9D73103B-D2DC-4C0B-9720-93270FBD27A3}"/>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53D93E5-6F76-48DB-8FE4-7D22432C2FF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018AAEC1-6581-4587-B910-2AAFAABE9E5E}"/>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987EAD54-99B5-4B36-BABF-C317FDDB13F5}"/>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EF60E1C3-F00D-4B7B-964B-7C016A40ACB7}"/>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7E74F081-260A-4CCD-BB0B-D702EEF8572C}"/>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F7A20032-616C-4AE8-913B-6A85078E9F03}"/>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E5112954-7D73-4A92-956E-6D6EEE5A8EA7}"/>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A5DB0B9A-4F83-417B-B9FB-9974CEBB048B}"/>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4AAB9C9B-DE8A-4520-BCA2-9520BD21740F}"/>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4113D8D2-8640-4F12-B92A-40A913763685}"/>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01166545-9E4E-4674-9219-6652375AC75B}"/>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42D8E83C-5644-4EDF-9964-A314D382CA0F}"/>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46A8EC-F46C-4C48-9068-44199D68147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EDDF6D9-AA78-4ACD-AAE2-DCFE6BF166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E2A4745-A06F-4F4C-AA3B-54DF224BC8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61B17FE-BCA3-4FDE-8ABF-8DC11A351BE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63A35DB-9E0F-4498-81D2-423EC166D66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91594</xdr:rowOff>
    </xdr:from>
    <xdr:to>
      <xdr:col>55</xdr:col>
      <xdr:colOff>50800</xdr:colOff>
      <xdr:row>42</xdr:row>
      <xdr:rowOff>21744</xdr:rowOff>
    </xdr:to>
    <xdr:sp macro="" textlink="">
      <xdr:nvSpPr>
        <xdr:cNvPr id="130" name="楕円 129">
          <a:extLst>
            <a:ext uri="{FF2B5EF4-FFF2-40B4-BE49-F238E27FC236}">
              <a16:creationId xmlns:a16="http://schemas.microsoft.com/office/drawing/2014/main" id="{7BC677E1-E92B-4EFE-B6EB-16840BC63492}"/>
            </a:ext>
          </a:extLst>
        </xdr:cNvPr>
        <xdr:cNvSpPr/>
      </xdr:nvSpPr>
      <xdr:spPr>
        <a:xfrm>
          <a:off x="10426700" y="71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28509</xdr:rowOff>
    </xdr:from>
    <xdr:ext cx="534377" cy="259045"/>
    <xdr:sp macro="" textlink="">
      <xdr:nvSpPr>
        <xdr:cNvPr id="131" name="【道路】&#10;一人当たり延長該当値テキスト">
          <a:extLst>
            <a:ext uri="{FF2B5EF4-FFF2-40B4-BE49-F238E27FC236}">
              <a16:creationId xmlns:a16="http://schemas.microsoft.com/office/drawing/2014/main" id="{CFA5B740-B61E-4E70-AE47-F7DB15067FAC}"/>
            </a:ext>
          </a:extLst>
        </xdr:cNvPr>
        <xdr:cNvSpPr txBox="1"/>
      </xdr:nvSpPr>
      <xdr:spPr>
        <a:xfrm>
          <a:off x="10515600" y="70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93273</xdr:rowOff>
    </xdr:from>
    <xdr:to>
      <xdr:col>50</xdr:col>
      <xdr:colOff>165100</xdr:colOff>
      <xdr:row>42</xdr:row>
      <xdr:rowOff>23423</xdr:rowOff>
    </xdr:to>
    <xdr:sp macro="" textlink="">
      <xdr:nvSpPr>
        <xdr:cNvPr id="132" name="楕円 131">
          <a:extLst>
            <a:ext uri="{FF2B5EF4-FFF2-40B4-BE49-F238E27FC236}">
              <a16:creationId xmlns:a16="http://schemas.microsoft.com/office/drawing/2014/main" id="{0E3D97E8-7999-4BCD-9AB6-D05BD8B1808D}"/>
            </a:ext>
          </a:extLst>
        </xdr:cNvPr>
        <xdr:cNvSpPr/>
      </xdr:nvSpPr>
      <xdr:spPr>
        <a:xfrm>
          <a:off x="9588500" y="71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142394</xdr:rowOff>
    </xdr:from>
    <xdr:to>
      <xdr:col>55</xdr:col>
      <xdr:colOff>0</xdr:colOff>
      <xdr:row>41</xdr:row>
      <xdr:rowOff>144073</xdr:rowOff>
    </xdr:to>
    <xdr:cxnSp macro="">
      <xdr:nvCxnSpPr>
        <xdr:cNvPr id="133" name="直線コネクタ 132">
          <a:extLst>
            <a:ext uri="{FF2B5EF4-FFF2-40B4-BE49-F238E27FC236}">
              <a16:creationId xmlns:a16="http://schemas.microsoft.com/office/drawing/2014/main" id="{99640C14-EEFE-45BC-A8FA-904A3BC70590}"/>
            </a:ext>
          </a:extLst>
        </xdr:cNvPr>
        <xdr:cNvCxnSpPr/>
      </xdr:nvCxnSpPr>
      <xdr:spPr>
        <a:xfrm flipV="1">
          <a:off x="9639300" y="7171844"/>
          <a:ext cx="8382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94504</xdr:rowOff>
    </xdr:from>
    <xdr:to>
      <xdr:col>46</xdr:col>
      <xdr:colOff>38100</xdr:colOff>
      <xdr:row>42</xdr:row>
      <xdr:rowOff>24654</xdr:rowOff>
    </xdr:to>
    <xdr:sp macro="" textlink="">
      <xdr:nvSpPr>
        <xdr:cNvPr id="134" name="楕円 133">
          <a:extLst>
            <a:ext uri="{FF2B5EF4-FFF2-40B4-BE49-F238E27FC236}">
              <a16:creationId xmlns:a16="http://schemas.microsoft.com/office/drawing/2014/main" id="{61189D95-037D-47FA-BC93-3FEACE8D88BD}"/>
            </a:ext>
          </a:extLst>
        </xdr:cNvPr>
        <xdr:cNvSpPr/>
      </xdr:nvSpPr>
      <xdr:spPr>
        <a:xfrm>
          <a:off x="8699500" y="71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144073</xdr:rowOff>
    </xdr:from>
    <xdr:to>
      <xdr:col>50</xdr:col>
      <xdr:colOff>114300</xdr:colOff>
      <xdr:row>41</xdr:row>
      <xdr:rowOff>145304</xdr:rowOff>
    </xdr:to>
    <xdr:cxnSp macro="">
      <xdr:nvCxnSpPr>
        <xdr:cNvPr id="135" name="直線コネクタ 134">
          <a:extLst>
            <a:ext uri="{FF2B5EF4-FFF2-40B4-BE49-F238E27FC236}">
              <a16:creationId xmlns:a16="http://schemas.microsoft.com/office/drawing/2014/main" id="{44163A27-FECA-4E8F-BF10-691D9D1BD7C2}"/>
            </a:ext>
          </a:extLst>
        </xdr:cNvPr>
        <xdr:cNvCxnSpPr/>
      </xdr:nvCxnSpPr>
      <xdr:spPr>
        <a:xfrm flipV="1">
          <a:off x="8750300" y="7173523"/>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94938</xdr:rowOff>
    </xdr:from>
    <xdr:to>
      <xdr:col>41</xdr:col>
      <xdr:colOff>101600</xdr:colOff>
      <xdr:row>42</xdr:row>
      <xdr:rowOff>25088</xdr:rowOff>
    </xdr:to>
    <xdr:sp macro="" textlink="">
      <xdr:nvSpPr>
        <xdr:cNvPr id="136" name="楕円 135">
          <a:extLst>
            <a:ext uri="{FF2B5EF4-FFF2-40B4-BE49-F238E27FC236}">
              <a16:creationId xmlns:a16="http://schemas.microsoft.com/office/drawing/2014/main" id="{DD388EB6-B8B4-45CC-8082-C7B177AFF6C1}"/>
            </a:ext>
          </a:extLst>
        </xdr:cNvPr>
        <xdr:cNvSpPr/>
      </xdr:nvSpPr>
      <xdr:spPr>
        <a:xfrm>
          <a:off x="7810500" y="71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145304</xdr:rowOff>
    </xdr:from>
    <xdr:to>
      <xdr:col>45</xdr:col>
      <xdr:colOff>177800</xdr:colOff>
      <xdr:row>41</xdr:row>
      <xdr:rowOff>145738</xdr:rowOff>
    </xdr:to>
    <xdr:cxnSp macro="">
      <xdr:nvCxnSpPr>
        <xdr:cNvPr id="137" name="直線コネクタ 136">
          <a:extLst>
            <a:ext uri="{FF2B5EF4-FFF2-40B4-BE49-F238E27FC236}">
              <a16:creationId xmlns:a16="http://schemas.microsoft.com/office/drawing/2014/main" id="{41A52324-E2F4-48EA-8DC7-81D6925B2191}"/>
            </a:ext>
          </a:extLst>
        </xdr:cNvPr>
        <xdr:cNvCxnSpPr/>
      </xdr:nvCxnSpPr>
      <xdr:spPr>
        <a:xfrm flipV="1">
          <a:off x="7861300" y="7174754"/>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95290</xdr:rowOff>
    </xdr:from>
    <xdr:to>
      <xdr:col>36</xdr:col>
      <xdr:colOff>165100</xdr:colOff>
      <xdr:row>42</xdr:row>
      <xdr:rowOff>25440</xdr:rowOff>
    </xdr:to>
    <xdr:sp macro="" textlink="">
      <xdr:nvSpPr>
        <xdr:cNvPr id="138" name="楕円 137">
          <a:extLst>
            <a:ext uri="{FF2B5EF4-FFF2-40B4-BE49-F238E27FC236}">
              <a16:creationId xmlns:a16="http://schemas.microsoft.com/office/drawing/2014/main" id="{DC762B56-7A3A-488D-B1F0-7CEF1FAB1BA8}"/>
            </a:ext>
          </a:extLst>
        </xdr:cNvPr>
        <xdr:cNvSpPr/>
      </xdr:nvSpPr>
      <xdr:spPr>
        <a:xfrm>
          <a:off x="6921500" y="71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145738</xdr:rowOff>
    </xdr:from>
    <xdr:to>
      <xdr:col>41</xdr:col>
      <xdr:colOff>50800</xdr:colOff>
      <xdr:row>41</xdr:row>
      <xdr:rowOff>146090</xdr:rowOff>
    </xdr:to>
    <xdr:cxnSp macro="">
      <xdr:nvCxnSpPr>
        <xdr:cNvPr id="139" name="直線コネクタ 138">
          <a:extLst>
            <a:ext uri="{FF2B5EF4-FFF2-40B4-BE49-F238E27FC236}">
              <a16:creationId xmlns:a16="http://schemas.microsoft.com/office/drawing/2014/main" id="{99D0E998-E7BF-48C8-B79E-2396D3E9399D}"/>
            </a:ext>
          </a:extLst>
        </xdr:cNvPr>
        <xdr:cNvCxnSpPr/>
      </xdr:nvCxnSpPr>
      <xdr:spPr>
        <a:xfrm flipV="1">
          <a:off x="6972300" y="7175188"/>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E9222B05-5BA6-4484-8022-0C17B106DB10}"/>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7374847A-3D40-4383-B30C-F9A595622D7B}"/>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1A8056D2-A414-413D-B2E5-ADC465014B3B}"/>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BEFA84E2-ED41-4EE0-BEEA-F01495061819}"/>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14550</xdr:rowOff>
    </xdr:from>
    <xdr:ext cx="534377" cy="259045"/>
    <xdr:sp macro="" textlink="">
      <xdr:nvSpPr>
        <xdr:cNvPr id="144" name="n_1mainValue【道路】&#10;一人当たり延長">
          <a:extLst>
            <a:ext uri="{FF2B5EF4-FFF2-40B4-BE49-F238E27FC236}">
              <a16:creationId xmlns:a16="http://schemas.microsoft.com/office/drawing/2014/main" id="{44274AFB-A6EF-49BB-B246-FB75089DBC6C}"/>
            </a:ext>
          </a:extLst>
        </xdr:cNvPr>
        <xdr:cNvSpPr txBox="1"/>
      </xdr:nvSpPr>
      <xdr:spPr>
        <a:xfrm>
          <a:off x="9359411" y="721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15781</xdr:rowOff>
    </xdr:from>
    <xdr:ext cx="534377" cy="259045"/>
    <xdr:sp macro="" textlink="">
      <xdr:nvSpPr>
        <xdr:cNvPr id="145" name="n_2mainValue【道路】&#10;一人当たり延長">
          <a:extLst>
            <a:ext uri="{FF2B5EF4-FFF2-40B4-BE49-F238E27FC236}">
              <a16:creationId xmlns:a16="http://schemas.microsoft.com/office/drawing/2014/main" id="{80A9C949-3B7D-4D70-B409-BCBF7E18FB4F}"/>
            </a:ext>
          </a:extLst>
        </xdr:cNvPr>
        <xdr:cNvSpPr txBox="1"/>
      </xdr:nvSpPr>
      <xdr:spPr>
        <a:xfrm>
          <a:off x="8483111" y="72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16215</xdr:rowOff>
    </xdr:from>
    <xdr:ext cx="534377" cy="259045"/>
    <xdr:sp macro="" textlink="">
      <xdr:nvSpPr>
        <xdr:cNvPr id="146" name="n_3mainValue【道路】&#10;一人当たり延長">
          <a:extLst>
            <a:ext uri="{FF2B5EF4-FFF2-40B4-BE49-F238E27FC236}">
              <a16:creationId xmlns:a16="http://schemas.microsoft.com/office/drawing/2014/main" id="{03D5D73C-37D6-4FD8-A5B5-57BF9C58063D}"/>
            </a:ext>
          </a:extLst>
        </xdr:cNvPr>
        <xdr:cNvSpPr txBox="1"/>
      </xdr:nvSpPr>
      <xdr:spPr>
        <a:xfrm>
          <a:off x="7594111" y="72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16567</xdr:rowOff>
    </xdr:from>
    <xdr:ext cx="534377" cy="259045"/>
    <xdr:sp macro="" textlink="">
      <xdr:nvSpPr>
        <xdr:cNvPr id="147" name="n_4mainValue【道路】&#10;一人当たり延長">
          <a:extLst>
            <a:ext uri="{FF2B5EF4-FFF2-40B4-BE49-F238E27FC236}">
              <a16:creationId xmlns:a16="http://schemas.microsoft.com/office/drawing/2014/main" id="{3C21C0B4-BC3A-4632-AEAD-A3BF466BFDB0}"/>
            </a:ext>
          </a:extLst>
        </xdr:cNvPr>
        <xdr:cNvSpPr txBox="1"/>
      </xdr:nvSpPr>
      <xdr:spPr>
        <a:xfrm>
          <a:off x="6705111" y="721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75B4B50-9452-478E-B291-2A06DB4527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42020B9-7585-49CD-BDBC-7460A66E5A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B724440-507F-4675-AFB4-E01AA8A4A9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EAAF946-9D4A-4276-BC7B-688FBA6BC4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879F660-D1BA-49F6-8673-1626D0F080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776125E-3B1A-4076-9458-60A8FD4A80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4BE19B3-C5CA-4B57-8E18-1E86A75C9EE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6AE8609-2684-42F7-A2C9-40C32C0A4FF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444514E-1106-4BB3-89B0-FA0ABD9EA5C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E484D93-93C9-483E-BBA5-4C5F90D46A2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D9F9456-AC93-4D51-95F9-55F70C1C66A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AE34C59-81B5-4893-A98E-17EF2355962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2B9AF1C-7963-4E79-B91A-E63832E13AB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B95CDC9-BA0F-496B-83F0-DE628BA1F34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41FB1F3-7766-41E5-B60B-B6A62542668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FF85B8C-CA82-4D8B-B25F-E0D021649D5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A9EA56F-A848-4C23-93A9-FB1E2CAEF76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3DD025C-A1F7-4262-AE64-F4AA82BB205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BD4C5DD-89FE-40AF-8B57-5F0AADE92CA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77F0047-3B8A-4B1C-B8CD-7B14B58C9B7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1B3EE65-BB63-4CD0-A7E6-2A76CE9EA27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5BEC4B9-C5C8-4A1B-AFAB-4D46033060A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8C8E30D-A2D7-444C-B1EC-FDB9C778212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3FB814D-330C-44D9-92A5-535BD77D7FA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AC7C8DE-914A-4A97-BA71-9E35B37356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A2173A13-EA31-4BDB-BDAE-76A9A07CBBD2}"/>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25AA77B-3ED6-41BB-AA90-7C69B1B8A5C0}"/>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5588751C-709F-4F2A-8573-7CD842F44335}"/>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6A99150-6106-4545-AA92-023E9C97C55A}"/>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6A24B92E-9E37-4CC4-94D0-AC151732BAE6}"/>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9A3BCF5-E14B-4D67-9FEC-4F0519EEF0EE}"/>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61D7DAB2-0031-4204-A796-E594B032E09A}"/>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58007721-CEC9-4101-8512-F299607A422C}"/>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C6CE2D81-FA3C-4A60-90ED-AEFE5D7B8662}"/>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9F15CC4A-F5A6-482A-B252-581C97B2FE98}"/>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FB7C3E66-597E-41DA-B32A-492B69581256}"/>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8CDADD9-5EED-406D-B1DE-E4E21D46B7C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9FF8F43-0145-4DB6-B1F9-7B36EC24D2D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B1842F0-83C5-4864-9CA2-7E1FEFB5624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25FC803-5D1F-439D-9A6B-E3DAA9CD96A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2DCDF82-04A1-403F-A774-D8FE8A08EE7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140244</xdr:rowOff>
    </xdr:from>
    <xdr:to>
      <xdr:col>24</xdr:col>
      <xdr:colOff>114300</xdr:colOff>
      <xdr:row>60</xdr:row>
      <xdr:rowOff>70394</xdr:rowOff>
    </xdr:to>
    <xdr:sp macro="" textlink="">
      <xdr:nvSpPr>
        <xdr:cNvPr id="189" name="楕円 188">
          <a:extLst>
            <a:ext uri="{FF2B5EF4-FFF2-40B4-BE49-F238E27FC236}">
              <a16:creationId xmlns:a16="http://schemas.microsoft.com/office/drawing/2014/main" id="{EF12724B-2419-4AED-BC6E-E04F001266D0}"/>
            </a:ext>
          </a:extLst>
        </xdr:cNvPr>
        <xdr:cNvSpPr/>
      </xdr:nvSpPr>
      <xdr:spPr>
        <a:xfrm>
          <a:off x="45847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163121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85DE2A5-CD07-4BE7-B9FE-D21B9DC295E9}"/>
            </a:ext>
          </a:extLst>
        </xdr:cNvPr>
        <xdr:cNvSpPr txBox="1"/>
      </xdr:nvSpPr>
      <xdr:spPr>
        <a:xfrm>
          <a:off x="4673600" y="1010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112485</xdr:rowOff>
    </xdr:from>
    <xdr:to>
      <xdr:col>20</xdr:col>
      <xdr:colOff>38100</xdr:colOff>
      <xdr:row>60</xdr:row>
      <xdr:rowOff>42635</xdr:rowOff>
    </xdr:to>
    <xdr:sp macro="" textlink="">
      <xdr:nvSpPr>
        <xdr:cNvPr id="191" name="楕円 190">
          <a:extLst>
            <a:ext uri="{FF2B5EF4-FFF2-40B4-BE49-F238E27FC236}">
              <a16:creationId xmlns:a16="http://schemas.microsoft.com/office/drawing/2014/main" id="{1B30ACF0-87E0-4DC1-821A-B6304CBFBB26}"/>
            </a:ext>
          </a:extLst>
        </xdr:cNvPr>
        <xdr:cNvSpPr/>
      </xdr:nvSpPr>
      <xdr:spPr>
        <a:xfrm>
          <a:off x="3746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163285</xdr:rowOff>
    </xdr:from>
    <xdr:to>
      <xdr:col>24</xdr:col>
      <xdr:colOff>63500</xdr:colOff>
      <xdr:row>60</xdr:row>
      <xdr:rowOff>19594</xdr:rowOff>
    </xdr:to>
    <xdr:cxnSp macro="">
      <xdr:nvCxnSpPr>
        <xdr:cNvPr id="192" name="直線コネクタ 191">
          <a:extLst>
            <a:ext uri="{FF2B5EF4-FFF2-40B4-BE49-F238E27FC236}">
              <a16:creationId xmlns:a16="http://schemas.microsoft.com/office/drawing/2014/main" id="{23660B9A-EE34-4A4F-ACDD-2D54C9C707FA}"/>
            </a:ext>
          </a:extLst>
        </xdr:cNvPr>
        <xdr:cNvCxnSpPr/>
      </xdr:nvCxnSpPr>
      <xdr:spPr>
        <a:xfrm>
          <a:off x="3797300" y="1027883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92891</xdr:rowOff>
    </xdr:from>
    <xdr:to>
      <xdr:col>15</xdr:col>
      <xdr:colOff>101600</xdr:colOff>
      <xdr:row>60</xdr:row>
      <xdr:rowOff>23041</xdr:rowOff>
    </xdr:to>
    <xdr:sp macro="" textlink="">
      <xdr:nvSpPr>
        <xdr:cNvPr id="193" name="楕円 192">
          <a:extLst>
            <a:ext uri="{FF2B5EF4-FFF2-40B4-BE49-F238E27FC236}">
              <a16:creationId xmlns:a16="http://schemas.microsoft.com/office/drawing/2014/main" id="{F35B1679-D072-4DD7-8E0B-5D46F19238C4}"/>
            </a:ext>
          </a:extLst>
        </xdr:cNvPr>
        <xdr:cNvSpPr/>
      </xdr:nvSpPr>
      <xdr:spPr>
        <a:xfrm>
          <a:off x="2857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143691</xdr:rowOff>
    </xdr:from>
    <xdr:to>
      <xdr:col>19</xdr:col>
      <xdr:colOff>177800</xdr:colOff>
      <xdr:row>59</xdr:row>
      <xdr:rowOff>163285</xdr:rowOff>
    </xdr:to>
    <xdr:cxnSp macro="">
      <xdr:nvCxnSpPr>
        <xdr:cNvPr id="194" name="直線コネクタ 193">
          <a:extLst>
            <a:ext uri="{FF2B5EF4-FFF2-40B4-BE49-F238E27FC236}">
              <a16:creationId xmlns:a16="http://schemas.microsoft.com/office/drawing/2014/main" id="{04A2ED8F-208E-4E49-ABB5-3308111620DE}"/>
            </a:ext>
          </a:extLst>
        </xdr:cNvPr>
        <xdr:cNvCxnSpPr/>
      </xdr:nvCxnSpPr>
      <xdr:spPr>
        <a:xfrm>
          <a:off x="2908300" y="102592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76563</xdr:rowOff>
    </xdr:from>
    <xdr:to>
      <xdr:col>10</xdr:col>
      <xdr:colOff>165100</xdr:colOff>
      <xdr:row>60</xdr:row>
      <xdr:rowOff>6713</xdr:rowOff>
    </xdr:to>
    <xdr:sp macro="" textlink="">
      <xdr:nvSpPr>
        <xdr:cNvPr id="195" name="楕円 194">
          <a:extLst>
            <a:ext uri="{FF2B5EF4-FFF2-40B4-BE49-F238E27FC236}">
              <a16:creationId xmlns:a16="http://schemas.microsoft.com/office/drawing/2014/main" id="{0A2D947B-D1AE-455A-B2C3-89B0AA165012}"/>
            </a:ext>
          </a:extLst>
        </xdr:cNvPr>
        <xdr:cNvSpPr/>
      </xdr:nvSpPr>
      <xdr:spPr>
        <a:xfrm>
          <a:off x="1968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127363</xdr:rowOff>
    </xdr:from>
    <xdr:to>
      <xdr:col>15</xdr:col>
      <xdr:colOff>50800</xdr:colOff>
      <xdr:row>59</xdr:row>
      <xdr:rowOff>143691</xdr:rowOff>
    </xdr:to>
    <xdr:cxnSp macro="">
      <xdr:nvCxnSpPr>
        <xdr:cNvPr id="196" name="直線コネクタ 195">
          <a:extLst>
            <a:ext uri="{FF2B5EF4-FFF2-40B4-BE49-F238E27FC236}">
              <a16:creationId xmlns:a16="http://schemas.microsoft.com/office/drawing/2014/main" id="{A859F800-68ED-4532-938D-7D551415F61D}"/>
            </a:ext>
          </a:extLst>
        </xdr:cNvPr>
        <xdr:cNvCxnSpPr/>
      </xdr:nvCxnSpPr>
      <xdr:spPr>
        <a:xfrm>
          <a:off x="2019300" y="1024291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117384</xdr:rowOff>
    </xdr:from>
    <xdr:to>
      <xdr:col>6</xdr:col>
      <xdr:colOff>38100</xdr:colOff>
      <xdr:row>60</xdr:row>
      <xdr:rowOff>47534</xdr:rowOff>
    </xdr:to>
    <xdr:sp macro="" textlink="">
      <xdr:nvSpPr>
        <xdr:cNvPr id="197" name="楕円 196">
          <a:extLst>
            <a:ext uri="{FF2B5EF4-FFF2-40B4-BE49-F238E27FC236}">
              <a16:creationId xmlns:a16="http://schemas.microsoft.com/office/drawing/2014/main" id="{F81022EF-4D69-4497-82C5-548193D45197}"/>
            </a:ext>
          </a:extLst>
        </xdr:cNvPr>
        <xdr:cNvSpPr/>
      </xdr:nvSpPr>
      <xdr:spPr>
        <a:xfrm>
          <a:off x="1079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127363</xdr:rowOff>
    </xdr:from>
    <xdr:to>
      <xdr:col>10</xdr:col>
      <xdr:colOff>114300</xdr:colOff>
      <xdr:row>59</xdr:row>
      <xdr:rowOff>168184</xdr:rowOff>
    </xdr:to>
    <xdr:cxnSp macro="">
      <xdr:nvCxnSpPr>
        <xdr:cNvPr id="198" name="直線コネクタ 197">
          <a:extLst>
            <a:ext uri="{FF2B5EF4-FFF2-40B4-BE49-F238E27FC236}">
              <a16:creationId xmlns:a16="http://schemas.microsoft.com/office/drawing/2014/main" id="{6E39FE7C-167F-4D28-A3FF-7534CD49E75F}"/>
            </a:ext>
          </a:extLst>
        </xdr:cNvPr>
        <xdr:cNvCxnSpPr/>
      </xdr:nvCxnSpPr>
      <xdr:spPr>
        <a:xfrm flipV="1">
          <a:off x="1130300" y="1024291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F0C539C-797A-4D37-8DFD-8F3E2249641F}"/>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28C79F5-98DE-4F5A-B2B2-43701B306471}"/>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93CA0B1-3541-4BDC-9AFF-4CDF15E9F49B}"/>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68D52E6-FEEC-4C5C-8467-7643F6448CB4}"/>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59162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8FF0D6F-38D9-4709-9140-B74F94F5CA15}"/>
            </a:ext>
          </a:extLst>
        </xdr:cNvPr>
        <xdr:cNvSpPr txBox="1"/>
      </xdr:nvSpPr>
      <xdr:spPr>
        <a:xfrm>
          <a:off x="35820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39568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973C810-5AF5-4C52-9625-0C750A6DEFA7}"/>
            </a:ext>
          </a:extLst>
        </xdr:cNvPr>
        <xdr:cNvSpPr txBox="1"/>
      </xdr:nvSpPr>
      <xdr:spPr>
        <a:xfrm>
          <a:off x="2705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E8CA137-5037-42B0-8381-9BC97AF71D4F}"/>
            </a:ext>
          </a:extLst>
        </xdr:cNvPr>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64061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7311B2E-DB12-42E2-9688-7F117B244536}"/>
            </a:ext>
          </a:extLst>
        </xdr:cNvPr>
        <xdr:cNvSpPr txBox="1"/>
      </xdr:nvSpPr>
      <xdr:spPr>
        <a:xfrm>
          <a:off x="927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D6F5860-48A6-4305-943F-5617F98280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C7E86C3-3880-4A79-910B-4DF8E7F93EE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755E72C-FE0E-475E-ACFE-2884868EA1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1E86EDE-DD73-4287-BAE2-D4900DCC42E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ABFAC7E-9273-4DB2-B3E0-19C90D79E4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770AA20-BE69-4C46-B228-1698F8AAC0C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D0D626C-C83D-4C75-B15C-9D24472EC39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93B5838-0A98-4216-A281-3F2619B67BF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2442869-994E-4E68-BD6E-1F4EEAD6A3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3AC5672-6861-402D-89EE-7855DED4E4E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27D8FA7-042B-4FFA-A273-F432A189CA5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7E98BB2-D5C3-47A1-9722-591DE5191C5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7074F47-3907-4504-B033-40BEAB86453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7710CC2-B420-46D8-9812-A70F4E8721B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B2C6705-9C3C-47FD-90D9-D687909367E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9D63307F-C660-4860-9606-56785C553D1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D2A03FA-EEA5-413A-9C05-F33EFEF8EDE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9F7B2B92-C86C-4D2D-B765-58EE306592D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C62EADA-06E6-4732-B0B7-C986A51FBB4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D082053-B695-404F-AF3F-0DF042F5564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C581F4D-D5B1-4895-896A-B90BB7F1B6F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309C4BC-15B5-406A-936B-79E729B70BB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E08C6D3-005E-4748-BF72-D3556296ED0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19FBA81B-1D04-4197-B3A6-C1F473ACDBE9}"/>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E531EF6-F1E7-4169-8AB2-8A1768D25259}"/>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AC68667C-8428-412E-9A79-1C4B6C5DA733}"/>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7EB14DC-4768-428F-A9C4-0DFD95CC949C}"/>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83C05920-936C-4DDD-8ECA-10293F870770}"/>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1E2AC58-8A73-4B94-8E8B-E218CB4D8FBC}"/>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13451DF2-7543-4911-9F40-006E70CBB573}"/>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8A7B3BA2-EEE5-4748-80A4-DD342FC73A24}"/>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1243DCFF-72D8-4B97-9602-3B4B7D58B0DE}"/>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DDA05855-21BB-4E68-8EB5-C3278C3C9BCA}"/>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C966A480-202F-40DD-808B-2DB852DD945B}"/>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D17CE7E-0356-4BEA-A489-F47095AB238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E3C9DF5-00C9-4224-BF9D-F26F111DE8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8C85DA5-5431-48EE-8EAE-27F6C74D2E3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131C04F-35CD-4281-97C0-93EC6752BD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123F7A0-A282-4215-B5DA-3EA61F49CE2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4872</xdr:rowOff>
    </xdr:from>
    <xdr:to>
      <xdr:col>55</xdr:col>
      <xdr:colOff>50800</xdr:colOff>
      <xdr:row>63</xdr:row>
      <xdr:rowOff>106472</xdr:rowOff>
    </xdr:to>
    <xdr:sp macro="" textlink="">
      <xdr:nvSpPr>
        <xdr:cNvPr id="246" name="楕円 245">
          <a:extLst>
            <a:ext uri="{FF2B5EF4-FFF2-40B4-BE49-F238E27FC236}">
              <a16:creationId xmlns:a16="http://schemas.microsoft.com/office/drawing/2014/main" id="{834ACD4F-5B2F-4D1E-BEB2-35022FF97C77}"/>
            </a:ext>
          </a:extLst>
        </xdr:cNvPr>
        <xdr:cNvSpPr/>
      </xdr:nvSpPr>
      <xdr:spPr>
        <a:xfrm>
          <a:off x="10426700" y="108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154749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481626A-93F3-4502-8DA6-96E1B45F25A9}"/>
            </a:ext>
          </a:extLst>
        </xdr:cNvPr>
        <xdr:cNvSpPr txBox="1"/>
      </xdr:nvSpPr>
      <xdr:spPr>
        <a:xfrm>
          <a:off x="10515600" y="1078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9671</xdr:rowOff>
    </xdr:from>
    <xdr:to>
      <xdr:col>50</xdr:col>
      <xdr:colOff>165100</xdr:colOff>
      <xdr:row>63</xdr:row>
      <xdr:rowOff>111271</xdr:rowOff>
    </xdr:to>
    <xdr:sp macro="" textlink="">
      <xdr:nvSpPr>
        <xdr:cNvPr id="248" name="楕円 247">
          <a:extLst>
            <a:ext uri="{FF2B5EF4-FFF2-40B4-BE49-F238E27FC236}">
              <a16:creationId xmlns:a16="http://schemas.microsoft.com/office/drawing/2014/main" id="{3C01509E-AE76-4C25-99B8-D37FDEA099E8}"/>
            </a:ext>
          </a:extLst>
        </xdr:cNvPr>
        <xdr:cNvSpPr/>
      </xdr:nvSpPr>
      <xdr:spPr>
        <a:xfrm>
          <a:off x="9588500" y="1081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55672</xdr:rowOff>
    </xdr:from>
    <xdr:to>
      <xdr:col>55</xdr:col>
      <xdr:colOff>0</xdr:colOff>
      <xdr:row>63</xdr:row>
      <xdr:rowOff>60471</xdr:rowOff>
    </xdr:to>
    <xdr:cxnSp macro="">
      <xdr:nvCxnSpPr>
        <xdr:cNvPr id="249" name="直線コネクタ 248">
          <a:extLst>
            <a:ext uri="{FF2B5EF4-FFF2-40B4-BE49-F238E27FC236}">
              <a16:creationId xmlns:a16="http://schemas.microsoft.com/office/drawing/2014/main" id="{823BEE08-2D34-44D3-98E8-F23946D7C493}"/>
            </a:ext>
          </a:extLst>
        </xdr:cNvPr>
        <xdr:cNvCxnSpPr/>
      </xdr:nvCxnSpPr>
      <xdr:spPr>
        <a:xfrm flipV="1">
          <a:off x="9639300" y="10857022"/>
          <a:ext cx="838200" cy="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15166</xdr:rowOff>
    </xdr:from>
    <xdr:to>
      <xdr:col>46</xdr:col>
      <xdr:colOff>38100</xdr:colOff>
      <xdr:row>63</xdr:row>
      <xdr:rowOff>116766</xdr:rowOff>
    </xdr:to>
    <xdr:sp macro="" textlink="">
      <xdr:nvSpPr>
        <xdr:cNvPr id="250" name="楕円 249">
          <a:extLst>
            <a:ext uri="{FF2B5EF4-FFF2-40B4-BE49-F238E27FC236}">
              <a16:creationId xmlns:a16="http://schemas.microsoft.com/office/drawing/2014/main" id="{0CE4C3F9-893C-4CDC-A688-30B5E4910579}"/>
            </a:ext>
          </a:extLst>
        </xdr:cNvPr>
        <xdr:cNvSpPr/>
      </xdr:nvSpPr>
      <xdr:spPr>
        <a:xfrm>
          <a:off x="8699500" y="108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60471</xdr:rowOff>
    </xdr:from>
    <xdr:to>
      <xdr:col>50</xdr:col>
      <xdr:colOff>114300</xdr:colOff>
      <xdr:row>63</xdr:row>
      <xdr:rowOff>65966</xdr:rowOff>
    </xdr:to>
    <xdr:cxnSp macro="">
      <xdr:nvCxnSpPr>
        <xdr:cNvPr id="251" name="直線コネクタ 250">
          <a:extLst>
            <a:ext uri="{FF2B5EF4-FFF2-40B4-BE49-F238E27FC236}">
              <a16:creationId xmlns:a16="http://schemas.microsoft.com/office/drawing/2014/main" id="{896E4682-593A-4BA5-BB81-5FC012135792}"/>
            </a:ext>
          </a:extLst>
        </xdr:cNvPr>
        <xdr:cNvCxnSpPr/>
      </xdr:nvCxnSpPr>
      <xdr:spPr>
        <a:xfrm flipV="1">
          <a:off x="8750300" y="10861821"/>
          <a:ext cx="889000" cy="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18681</xdr:rowOff>
    </xdr:from>
    <xdr:to>
      <xdr:col>41</xdr:col>
      <xdr:colOff>101600</xdr:colOff>
      <xdr:row>63</xdr:row>
      <xdr:rowOff>120281</xdr:rowOff>
    </xdr:to>
    <xdr:sp macro="" textlink="">
      <xdr:nvSpPr>
        <xdr:cNvPr id="252" name="楕円 251">
          <a:extLst>
            <a:ext uri="{FF2B5EF4-FFF2-40B4-BE49-F238E27FC236}">
              <a16:creationId xmlns:a16="http://schemas.microsoft.com/office/drawing/2014/main" id="{DA5288C1-0089-49E5-9886-3B91B4CBD098}"/>
            </a:ext>
          </a:extLst>
        </xdr:cNvPr>
        <xdr:cNvSpPr/>
      </xdr:nvSpPr>
      <xdr:spPr>
        <a:xfrm>
          <a:off x="7810500" y="108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65966</xdr:rowOff>
    </xdr:from>
    <xdr:to>
      <xdr:col>45</xdr:col>
      <xdr:colOff>177800</xdr:colOff>
      <xdr:row>63</xdr:row>
      <xdr:rowOff>69481</xdr:rowOff>
    </xdr:to>
    <xdr:cxnSp macro="">
      <xdr:nvCxnSpPr>
        <xdr:cNvPr id="253" name="直線コネクタ 252">
          <a:extLst>
            <a:ext uri="{FF2B5EF4-FFF2-40B4-BE49-F238E27FC236}">
              <a16:creationId xmlns:a16="http://schemas.microsoft.com/office/drawing/2014/main" id="{9CE3A088-517D-4FA8-AFFA-ABB24A90A3BE}"/>
            </a:ext>
          </a:extLst>
        </xdr:cNvPr>
        <xdr:cNvCxnSpPr/>
      </xdr:nvCxnSpPr>
      <xdr:spPr>
        <a:xfrm flipV="1">
          <a:off x="7861300" y="10867316"/>
          <a:ext cx="8890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35167</xdr:rowOff>
    </xdr:from>
    <xdr:to>
      <xdr:col>36</xdr:col>
      <xdr:colOff>165100</xdr:colOff>
      <xdr:row>63</xdr:row>
      <xdr:rowOff>136767</xdr:rowOff>
    </xdr:to>
    <xdr:sp macro="" textlink="">
      <xdr:nvSpPr>
        <xdr:cNvPr id="254" name="楕円 253">
          <a:extLst>
            <a:ext uri="{FF2B5EF4-FFF2-40B4-BE49-F238E27FC236}">
              <a16:creationId xmlns:a16="http://schemas.microsoft.com/office/drawing/2014/main" id="{D2EDEB0B-D9A0-4020-B4B0-1D24F28212FC}"/>
            </a:ext>
          </a:extLst>
        </xdr:cNvPr>
        <xdr:cNvSpPr/>
      </xdr:nvSpPr>
      <xdr:spPr>
        <a:xfrm>
          <a:off x="6921500" y="108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69481</xdr:rowOff>
    </xdr:from>
    <xdr:to>
      <xdr:col>41</xdr:col>
      <xdr:colOff>50800</xdr:colOff>
      <xdr:row>63</xdr:row>
      <xdr:rowOff>85967</xdr:rowOff>
    </xdr:to>
    <xdr:cxnSp macro="">
      <xdr:nvCxnSpPr>
        <xdr:cNvPr id="255" name="直線コネクタ 254">
          <a:extLst>
            <a:ext uri="{FF2B5EF4-FFF2-40B4-BE49-F238E27FC236}">
              <a16:creationId xmlns:a16="http://schemas.microsoft.com/office/drawing/2014/main" id="{49195DCA-5A5D-45C9-950F-3057612E29AA}"/>
            </a:ext>
          </a:extLst>
        </xdr:cNvPr>
        <xdr:cNvCxnSpPr/>
      </xdr:nvCxnSpPr>
      <xdr:spPr>
        <a:xfrm flipV="1">
          <a:off x="6972300" y="10870831"/>
          <a:ext cx="889000" cy="1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7A58CD0-D4B8-4000-97C3-BAA55748F083}"/>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08913C6-F49F-40FB-8455-A78DE9523803}"/>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522C5B9-1C78-4C18-92E7-FD68C3C33022}"/>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FF16632-84F7-401F-ADCE-59F910CA5846}"/>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102398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F5630F1-A569-43A5-8879-20C59A88D764}"/>
            </a:ext>
          </a:extLst>
        </xdr:cNvPr>
        <xdr:cNvSpPr txBox="1"/>
      </xdr:nvSpPr>
      <xdr:spPr>
        <a:xfrm>
          <a:off x="9327095" y="1090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107893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EF694FC-0EBB-434E-9408-DEF4C4164D76}"/>
            </a:ext>
          </a:extLst>
        </xdr:cNvPr>
        <xdr:cNvSpPr txBox="1"/>
      </xdr:nvSpPr>
      <xdr:spPr>
        <a:xfrm>
          <a:off x="8450795" y="1090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111408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97D256A-3A10-4473-842E-8CAC28A0BBA3}"/>
            </a:ext>
          </a:extLst>
        </xdr:cNvPr>
        <xdr:cNvSpPr txBox="1"/>
      </xdr:nvSpPr>
      <xdr:spPr>
        <a:xfrm>
          <a:off x="7561795" y="1091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127894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329A8A9-F628-457C-AF30-C7EA29FB4723}"/>
            </a:ext>
          </a:extLst>
        </xdr:cNvPr>
        <xdr:cNvSpPr txBox="1"/>
      </xdr:nvSpPr>
      <xdr:spPr>
        <a:xfrm>
          <a:off x="6672795" y="1092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CDEF76B-36FF-4546-84FF-BE6FD46BA21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B4CC40A-ADBA-4EDD-A729-AB16DFAE194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474C066-1426-418D-B9A5-0F658F5BE1E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40B6127-7205-4210-94AE-750AE2A7BE3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DD31D42-7B62-4D58-8AAC-0EE1D93457F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DFE7063-B5D2-47B3-8FC8-C894DA7371A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9C4CB1B-8DC7-4B30-87FE-1366F9920B8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C5D0864-F662-4D8A-BA4F-BDB6B299415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A71FCB0-5E0E-4DC6-8AA8-D78E6636FDD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76F0889-5898-43AA-81DE-2148835BC1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220FCF0-943D-4EBC-889A-B9823B1AF83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D039085-7368-413C-8C0B-50BE7345390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31BBAD7-412D-44B3-9111-4E2A0A3645E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636905D-68C1-475B-B644-1A71B1E3CED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DF8430D-5E76-4109-87ED-7A4515EA84E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A185C02-7D4C-4333-A22D-D0F86BD21F4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98CB4A8-CC24-475F-A724-5BAA436B2A7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F059336-FF6C-456F-A0B9-4C6CFD6164E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E782EAD-ADF8-4274-9956-C48E6458736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C349104-39C8-4203-A263-16407A50FCE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E69E947-B50A-43E9-B9C1-483D637DEF5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47711AB-E1A3-4F94-8FA5-AB26852E22D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DEF6BD6-DD4B-4B13-A747-750ABBC1C65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4B54E90-F83D-4553-9E37-6C1AC88CD4D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69CC8E3-9774-420F-8B83-D01CEB4034A0}"/>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69C46BA-83CB-49C6-835E-7780CAC1902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A3DC948-881F-41D2-8F4F-62D2FB08645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D251D57-6320-4F4D-8092-87BB32119E8C}"/>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A8E1D7CE-7375-411D-9C9B-B71B852CDF96}"/>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3CABC92-45C2-4644-BE58-4D72FD37C4EB}"/>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558FC1F9-C78A-44E4-8289-38D5E8375A65}"/>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CC17E59F-A199-4D61-90B3-D2AC4BDA6B0C}"/>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65241627-D708-48FB-9671-F27C6BA03D19}"/>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1CB9DFAA-30BE-46B8-80CF-3C223D0A25B7}"/>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B481E775-4EE8-49FC-8C4B-7C06585CD0C1}"/>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C19DFAC-1BF6-42D5-BA9A-2456175A2B5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FE3DE35-C51F-4E8A-8B07-712A234976B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E4BB9CB-4656-4B41-86CF-912F763E5AD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B38DEBE-036D-4315-B2A0-66877B097DD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80C85A1-0F65-4D46-BE82-707324F1D1A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304" name="楕円 303">
          <a:extLst>
            <a:ext uri="{FF2B5EF4-FFF2-40B4-BE49-F238E27FC236}">
              <a16:creationId xmlns:a16="http://schemas.microsoft.com/office/drawing/2014/main" id="{D689739A-7F9B-4614-997D-D1573A3D4207}"/>
            </a:ext>
          </a:extLst>
        </xdr:cNvPr>
        <xdr:cNvSpPr/>
      </xdr:nvSpPr>
      <xdr:spPr>
        <a:xfrm>
          <a:off x="4584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44466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8700A22-81D3-4B61-9CF6-8C37AA549C42}"/>
            </a:ext>
          </a:extLst>
        </xdr:cNvPr>
        <xdr:cNvSpPr txBox="1"/>
      </xdr:nvSpPr>
      <xdr:spPr>
        <a:xfrm>
          <a:off x="4673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65405</xdr:rowOff>
    </xdr:from>
    <xdr:to>
      <xdr:col>20</xdr:col>
      <xdr:colOff>38100</xdr:colOff>
      <xdr:row>81</xdr:row>
      <xdr:rowOff>167005</xdr:rowOff>
    </xdr:to>
    <xdr:sp macro="" textlink="">
      <xdr:nvSpPr>
        <xdr:cNvPr id="306" name="楕円 305">
          <a:extLst>
            <a:ext uri="{FF2B5EF4-FFF2-40B4-BE49-F238E27FC236}">
              <a16:creationId xmlns:a16="http://schemas.microsoft.com/office/drawing/2014/main" id="{13CEDBC9-05D4-48F1-9828-5C0D2B109445}"/>
            </a:ext>
          </a:extLst>
        </xdr:cNvPr>
        <xdr:cNvSpPr/>
      </xdr:nvSpPr>
      <xdr:spPr>
        <a:xfrm>
          <a:off x="3746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72389</xdr:rowOff>
    </xdr:from>
    <xdr:to>
      <xdr:col>24</xdr:col>
      <xdr:colOff>63500</xdr:colOff>
      <xdr:row>81</xdr:row>
      <xdr:rowOff>116205</xdr:rowOff>
    </xdr:to>
    <xdr:cxnSp macro="">
      <xdr:nvCxnSpPr>
        <xdr:cNvPr id="307" name="直線コネクタ 306">
          <a:extLst>
            <a:ext uri="{FF2B5EF4-FFF2-40B4-BE49-F238E27FC236}">
              <a16:creationId xmlns:a16="http://schemas.microsoft.com/office/drawing/2014/main" id="{71798046-A53A-47F3-BE18-3E273D3FDA35}"/>
            </a:ext>
          </a:extLst>
        </xdr:cNvPr>
        <xdr:cNvCxnSpPr/>
      </xdr:nvCxnSpPr>
      <xdr:spPr>
        <a:xfrm flipV="1">
          <a:off x="3797300" y="139598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107314</xdr:rowOff>
    </xdr:from>
    <xdr:to>
      <xdr:col>15</xdr:col>
      <xdr:colOff>101600</xdr:colOff>
      <xdr:row>82</xdr:row>
      <xdr:rowOff>37464</xdr:rowOff>
    </xdr:to>
    <xdr:sp macro="" textlink="">
      <xdr:nvSpPr>
        <xdr:cNvPr id="308" name="楕円 307">
          <a:extLst>
            <a:ext uri="{FF2B5EF4-FFF2-40B4-BE49-F238E27FC236}">
              <a16:creationId xmlns:a16="http://schemas.microsoft.com/office/drawing/2014/main" id="{BBE0F7F4-6B47-4A26-81F7-1AAE7F6DA3D7}"/>
            </a:ext>
          </a:extLst>
        </xdr:cNvPr>
        <xdr:cNvSpPr/>
      </xdr:nvSpPr>
      <xdr:spPr>
        <a:xfrm>
          <a:off x="2857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116205</xdr:rowOff>
    </xdr:from>
    <xdr:to>
      <xdr:col>19</xdr:col>
      <xdr:colOff>177800</xdr:colOff>
      <xdr:row>81</xdr:row>
      <xdr:rowOff>158114</xdr:rowOff>
    </xdr:to>
    <xdr:cxnSp macro="">
      <xdr:nvCxnSpPr>
        <xdr:cNvPr id="309" name="直線コネクタ 308">
          <a:extLst>
            <a:ext uri="{FF2B5EF4-FFF2-40B4-BE49-F238E27FC236}">
              <a16:creationId xmlns:a16="http://schemas.microsoft.com/office/drawing/2014/main" id="{B5ADE82F-0238-4973-99D2-0CB0DA013A8E}"/>
            </a:ext>
          </a:extLst>
        </xdr:cNvPr>
        <xdr:cNvCxnSpPr/>
      </xdr:nvCxnSpPr>
      <xdr:spPr>
        <a:xfrm flipV="1">
          <a:off x="2908300" y="140036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10" name="楕円 309">
          <a:extLst>
            <a:ext uri="{FF2B5EF4-FFF2-40B4-BE49-F238E27FC236}">
              <a16:creationId xmlns:a16="http://schemas.microsoft.com/office/drawing/2014/main" id="{7197A28F-B472-4941-A14E-664C106E4694}"/>
            </a:ext>
          </a:extLst>
        </xdr:cNvPr>
        <xdr:cNvSpPr/>
      </xdr:nvSpPr>
      <xdr:spPr>
        <a:xfrm>
          <a:off x="1968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112395</xdr:rowOff>
    </xdr:from>
    <xdr:to>
      <xdr:col>15</xdr:col>
      <xdr:colOff>50800</xdr:colOff>
      <xdr:row>81</xdr:row>
      <xdr:rowOff>158114</xdr:rowOff>
    </xdr:to>
    <xdr:cxnSp macro="">
      <xdr:nvCxnSpPr>
        <xdr:cNvPr id="311" name="直線コネクタ 310">
          <a:extLst>
            <a:ext uri="{FF2B5EF4-FFF2-40B4-BE49-F238E27FC236}">
              <a16:creationId xmlns:a16="http://schemas.microsoft.com/office/drawing/2014/main" id="{C4EB480F-75B5-4ED3-A395-AA93E197008F}"/>
            </a:ext>
          </a:extLst>
        </xdr:cNvPr>
        <xdr:cNvCxnSpPr/>
      </xdr:nvCxnSpPr>
      <xdr:spPr>
        <a:xfrm>
          <a:off x="2019300" y="139998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88264</xdr:rowOff>
    </xdr:from>
    <xdr:to>
      <xdr:col>6</xdr:col>
      <xdr:colOff>38100</xdr:colOff>
      <xdr:row>82</xdr:row>
      <xdr:rowOff>18414</xdr:rowOff>
    </xdr:to>
    <xdr:sp macro="" textlink="">
      <xdr:nvSpPr>
        <xdr:cNvPr id="312" name="楕円 311">
          <a:extLst>
            <a:ext uri="{FF2B5EF4-FFF2-40B4-BE49-F238E27FC236}">
              <a16:creationId xmlns:a16="http://schemas.microsoft.com/office/drawing/2014/main" id="{B87B0683-3B58-440B-B2B6-FE1228030031}"/>
            </a:ext>
          </a:extLst>
        </xdr:cNvPr>
        <xdr:cNvSpPr/>
      </xdr:nvSpPr>
      <xdr:spPr>
        <a:xfrm>
          <a:off x="1079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112395</xdr:rowOff>
    </xdr:from>
    <xdr:to>
      <xdr:col>10</xdr:col>
      <xdr:colOff>114300</xdr:colOff>
      <xdr:row>81</xdr:row>
      <xdr:rowOff>139064</xdr:rowOff>
    </xdr:to>
    <xdr:cxnSp macro="">
      <xdr:nvCxnSpPr>
        <xdr:cNvPr id="313" name="直線コネクタ 312">
          <a:extLst>
            <a:ext uri="{FF2B5EF4-FFF2-40B4-BE49-F238E27FC236}">
              <a16:creationId xmlns:a16="http://schemas.microsoft.com/office/drawing/2014/main" id="{E8B28A42-9212-4FEA-807D-675AB1886C5D}"/>
            </a:ext>
          </a:extLst>
        </xdr:cNvPr>
        <xdr:cNvCxnSpPr/>
      </xdr:nvCxnSpPr>
      <xdr:spPr>
        <a:xfrm flipV="1">
          <a:off x="1130300" y="139998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395FBB35-B65D-409A-A597-0E22E00F7B40}"/>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160C5614-2255-4A75-B017-9B43F89E72C5}"/>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3C292755-CEB3-474D-B9C7-A88ACCB2EEF4}"/>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E0B7BCD7-3215-4755-B02F-0590AB3EA95B}"/>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12082</xdr:rowOff>
    </xdr:from>
    <xdr:ext cx="405111" cy="259045"/>
    <xdr:sp macro="" textlink="">
      <xdr:nvSpPr>
        <xdr:cNvPr id="318" name="n_1mainValue【公営住宅】&#10;有形固定資産減価償却率">
          <a:extLst>
            <a:ext uri="{FF2B5EF4-FFF2-40B4-BE49-F238E27FC236}">
              <a16:creationId xmlns:a16="http://schemas.microsoft.com/office/drawing/2014/main" id="{457257CE-E386-41B8-8954-1F1290870C95}"/>
            </a:ext>
          </a:extLst>
        </xdr:cNvPr>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319" name="n_2mainValue【公営住宅】&#10;有形固定資産減価償却率">
          <a:extLst>
            <a:ext uri="{FF2B5EF4-FFF2-40B4-BE49-F238E27FC236}">
              <a16:creationId xmlns:a16="http://schemas.microsoft.com/office/drawing/2014/main" id="{BC7FD4C6-8CDB-4BC7-97A7-11796E844585}"/>
            </a:ext>
          </a:extLst>
        </xdr:cNvPr>
        <xdr:cNvSpPr txBox="1"/>
      </xdr:nvSpPr>
      <xdr:spPr>
        <a:xfrm>
          <a:off x="2705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320" name="n_3mainValue【公営住宅】&#10;有形固定資産減価償却率">
          <a:extLst>
            <a:ext uri="{FF2B5EF4-FFF2-40B4-BE49-F238E27FC236}">
              <a16:creationId xmlns:a16="http://schemas.microsoft.com/office/drawing/2014/main" id="{A0434DE3-2B2E-4506-8A9F-238AAAFEE40E}"/>
            </a:ext>
          </a:extLst>
        </xdr:cNvPr>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34941</xdr:rowOff>
    </xdr:from>
    <xdr:ext cx="405111" cy="259045"/>
    <xdr:sp macro="" textlink="">
      <xdr:nvSpPr>
        <xdr:cNvPr id="321" name="n_4mainValue【公営住宅】&#10;有形固定資産減価償却率">
          <a:extLst>
            <a:ext uri="{FF2B5EF4-FFF2-40B4-BE49-F238E27FC236}">
              <a16:creationId xmlns:a16="http://schemas.microsoft.com/office/drawing/2014/main" id="{01263982-5C6B-4A4E-9B78-1100844D2D0A}"/>
            </a:ext>
          </a:extLst>
        </xdr:cNvPr>
        <xdr:cNvSpPr txBox="1"/>
      </xdr:nvSpPr>
      <xdr:spPr>
        <a:xfrm>
          <a:off x="927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2755289-D977-449C-992B-1FE8A6A7543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03803DC-65CB-4A0A-91A9-8BE9E97141F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FE7499E-452C-4215-8B65-1DA2D8C0AF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3E64BDE-32EE-48A1-8AF5-D346A535CA8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4C83654-87A7-46B2-BFF4-2FAB5D51E4B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F7C1C37-8C50-4E52-9F57-68EB7D8DF52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08E85B3-6B79-454C-94EE-7CE236D6ACF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62CB3D4-87C9-4EAA-AB56-DD809FA715F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6A028CB-58B3-435F-9AB6-49F2893AFF7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AA407B6-40D6-491B-8616-5B447D4E2D3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E5CA2CD0-D668-4916-915A-055DD0E0F69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B63E16E-AB45-4B56-ADAB-FEE843D512C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EF88887-33C6-48FF-97C0-1AB3C0470C2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954B7CC-FE04-4F46-A031-8FE0F76B1D6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C707B80-76C0-422E-BF87-DF3F491E0E4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E395D264-B070-445F-8524-4490D6D92447}"/>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2EA82D2-27D3-4AA1-9D02-00C28D7374D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24E6E0FD-3837-422E-8FDC-C0F984FCDEC7}"/>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F72BAD4-AB26-4FEE-B3A8-4E98D8B2B30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7ACFCF84-888F-46EC-971B-080CEEB96DFC}"/>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E9E4B7B-B062-4A6B-81E5-DF1DC3D7DA8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4D20120-7778-430E-B5F1-74A992AD603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6EE0999-0ABA-421C-B635-9FEBE94346A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469277B0-17F7-43A8-89AE-F17246531258}"/>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22BF8DC3-7507-4190-A22A-D950E11E12C1}"/>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A4E538AA-FEE5-4410-A98A-EF9948321CCC}"/>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1867B596-9219-4893-9700-1F31553E9847}"/>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57B6EFB6-15DF-400E-AF54-1A973A449F39}"/>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50" name="【公営住宅】&#10;一人当たり面積平均値テキスト">
          <a:extLst>
            <a:ext uri="{FF2B5EF4-FFF2-40B4-BE49-F238E27FC236}">
              <a16:creationId xmlns:a16="http://schemas.microsoft.com/office/drawing/2014/main" id="{DB9F1790-95C3-4E01-A44C-A11D2B0566FE}"/>
            </a:ext>
          </a:extLst>
        </xdr:cNvPr>
        <xdr:cNvSpPr txBox="1"/>
      </xdr:nvSpPr>
      <xdr:spPr>
        <a:xfrm>
          <a:off x="10515600" y="1453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EDAE0C6-6B77-41E0-ACA6-B61F11874133}"/>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AC87F62D-C63F-4776-906B-C4B2E09BE7C1}"/>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FECA054C-7942-4D83-A8CE-C40F4119942C}"/>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4F330C8B-2A9E-45A6-AC28-CF83D2D5322F}"/>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5D79D7CF-4CA0-46DF-B711-5F962F23C051}"/>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FAF7045-8DBD-499D-B0CD-2EB9E9AA4DC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BCB1CD7-B4F3-486C-B142-9A22DA599D5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B72E69F-4073-4AD0-BD4F-5B10FC83E8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5080E80-6356-4C5D-927B-ACC6743FAC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81D35CE-3EDD-48D7-86A2-CA24577A549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142063</xdr:rowOff>
    </xdr:from>
    <xdr:to>
      <xdr:col>55</xdr:col>
      <xdr:colOff>50800</xdr:colOff>
      <xdr:row>85</xdr:row>
      <xdr:rowOff>72213</xdr:rowOff>
    </xdr:to>
    <xdr:sp macro="" textlink="">
      <xdr:nvSpPr>
        <xdr:cNvPr id="361" name="楕円 360">
          <a:extLst>
            <a:ext uri="{FF2B5EF4-FFF2-40B4-BE49-F238E27FC236}">
              <a16:creationId xmlns:a16="http://schemas.microsoft.com/office/drawing/2014/main" id="{75C026F1-E205-44FD-9D6E-304A2D65D3F4}"/>
            </a:ext>
          </a:extLst>
        </xdr:cNvPr>
        <xdr:cNvSpPr/>
      </xdr:nvSpPr>
      <xdr:spPr>
        <a:xfrm>
          <a:off x="10426700" y="145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164940</xdr:rowOff>
    </xdr:from>
    <xdr:ext cx="469744" cy="259045"/>
    <xdr:sp macro="" textlink="">
      <xdr:nvSpPr>
        <xdr:cNvPr id="362" name="【公営住宅】&#10;一人当たり面積該当値テキスト">
          <a:extLst>
            <a:ext uri="{FF2B5EF4-FFF2-40B4-BE49-F238E27FC236}">
              <a16:creationId xmlns:a16="http://schemas.microsoft.com/office/drawing/2014/main" id="{10C04A43-403E-496A-8843-53D1C2FE6538}"/>
            </a:ext>
          </a:extLst>
        </xdr:cNvPr>
        <xdr:cNvSpPr txBox="1"/>
      </xdr:nvSpPr>
      <xdr:spPr>
        <a:xfrm>
          <a:off x="10515600" y="1439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26163</xdr:rowOff>
    </xdr:from>
    <xdr:to>
      <xdr:col>50</xdr:col>
      <xdr:colOff>165100</xdr:colOff>
      <xdr:row>85</xdr:row>
      <xdr:rowOff>127763</xdr:rowOff>
    </xdr:to>
    <xdr:sp macro="" textlink="">
      <xdr:nvSpPr>
        <xdr:cNvPr id="363" name="楕円 362">
          <a:extLst>
            <a:ext uri="{FF2B5EF4-FFF2-40B4-BE49-F238E27FC236}">
              <a16:creationId xmlns:a16="http://schemas.microsoft.com/office/drawing/2014/main" id="{7F2B445B-F1D3-47D9-A765-58A0412D6D55}"/>
            </a:ext>
          </a:extLst>
        </xdr:cNvPr>
        <xdr:cNvSpPr/>
      </xdr:nvSpPr>
      <xdr:spPr>
        <a:xfrm>
          <a:off x="9588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21413</xdr:rowOff>
    </xdr:from>
    <xdr:to>
      <xdr:col>55</xdr:col>
      <xdr:colOff>0</xdr:colOff>
      <xdr:row>85</xdr:row>
      <xdr:rowOff>76963</xdr:rowOff>
    </xdr:to>
    <xdr:cxnSp macro="">
      <xdr:nvCxnSpPr>
        <xdr:cNvPr id="364" name="直線コネクタ 363">
          <a:extLst>
            <a:ext uri="{FF2B5EF4-FFF2-40B4-BE49-F238E27FC236}">
              <a16:creationId xmlns:a16="http://schemas.microsoft.com/office/drawing/2014/main" id="{A997BF7E-765A-4409-A77E-1C48E33D4FB8}"/>
            </a:ext>
          </a:extLst>
        </xdr:cNvPr>
        <xdr:cNvCxnSpPr/>
      </xdr:nvCxnSpPr>
      <xdr:spPr>
        <a:xfrm flipV="1">
          <a:off x="9639300" y="14594663"/>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29057</xdr:rowOff>
    </xdr:from>
    <xdr:to>
      <xdr:col>46</xdr:col>
      <xdr:colOff>38100</xdr:colOff>
      <xdr:row>85</xdr:row>
      <xdr:rowOff>130657</xdr:rowOff>
    </xdr:to>
    <xdr:sp macro="" textlink="">
      <xdr:nvSpPr>
        <xdr:cNvPr id="365" name="楕円 364">
          <a:extLst>
            <a:ext uri="{FF2B5EF4-FFF2-40B4-BE49-F238E27FC236}">
              <a16:creationId xmlns:a16="http://schemas.microsoft.com/office/drawing/2014/main" id="{F9209CF5-45E6-4455-A1E9-6C049A2EEB3E}"/>
            </a:ext>
          </a:extLst>
        </xdr:cNvPr>
        <xdr:cNvSpPr/>
      </xdr:nvSpPr>
      <xdr:spPr>
        <a:xfrm>
          <a:off x="8699500" y="1460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76963</xdr:rowOff>
    </xdr:from>
    <xdr:to>
      <xdr:col>50</xdr:col>
      <xdr:colOff>114300</xdr:colOff>
      <xdr:row>85</xdr:row>
      <xdr:rowOff>79857</xdr:rowOff>
    </xdr:to>
    <xdr:cxnSp macro="">
      <xdr:nvCxnSpPr>
        <xdr:cNvPr id="366" name="直線コネクタ 365">
          <a:extLst>
            <a:ext uri="{FF2B5EF4-FFF2-40B4-BE49-F238E27FC236}">
              <a16:creationId xmlns:a16="http://schemas.microsoft.com/office/drawing/2014/main" id="{0B08D757-63D2-4FE4-B67C-788F0CCE5115}"/>
            </a:ext>
          </a:extLst>
        </xdr:cNvPr>
        <xdr:cNvCxnSpPr/>
      </xdr:nvCxnSpPr>
      <xdr:spPr>
        <a:xfrm flipV="1">
          <a:off x="8750300" y="14650213"/>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30429</xdr:rowOff>
    </xdr:from>
    <xdr:to>
      <xdr:col>41</xdr:col>
      <xdr:colOff>101600</xdr:colOff>
      <xdr:row>85</xdr:row>
      <xdr:rowOff>132029</xdr:rowOff>
    </xdr:to>
    <xdr:sp macro="" textlink="">
      <xdr:nvSpPr>
        <xdr:cNvPr id="367" name="楕円 366">
          <a:extLst>
            <a:ext uri="{FF2B5EF4-FFF2-40B4-BE49-F238E27FC236}">
              <a16:creationId xmlns:a16="http://schemas.microsoft.com/office/drawing/2014/main" id="{D57A9E10-C543-4DA2-AF02-CF1300E8F6F0}"/>
            </a:ext>
          </a:extLst>
        </xdr:cNvPr>
        <xdr:cNvSpPr/>
      </xdr:nvSpPr>
      <xdr:spPr>
        <a:xfrm>
          <a:off x="7810500" y="1460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79857</xdr:rowOff>
    </xdr:from>
    <xdr:to>
      <xdr:col>45</xdr:col>
      <xdr:colOff>177800</xdr:colOff>
      <xdr:row>85</xdr:row>
      <xdr:rowOff>81229</xdr:rowOff>
    </xdr:to>
    <xdr:cxnSp macro="">
      <xdr:nvCxnSpPr>
        <xdr:cNvPr id="368" name="直線コネクタ 367">
          <a:extLst>
            <a:ext uri="{FF2B5EF4-FFF2-40B4-BE49-F238E27FC236}">
              <a16:creationId xmlns:a16="http://schemas.microsoft.com/office/drawing/2014/main" id="{209C7B45-B0B6-4305-B96F-55B49FDC9A8F}"/>
            </a:ext>
          </a:extLst>
        </xdr:cNvPr>
        <xdr:cNvCxnSpPr/>
      </xdr:nvCxnSpPr>
      <xdr:spPr>
        <a:xfrm flipV="1">
          <a:off x="7861300" y="1465310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52070</xdr:rowOff>
    </xdr:from>
    <xdr:to>
      <xdr:col>36</xdr:col>
      <xdr:colOff>165100</xdr:colOff>
      <xdr:row>85</xdr:row>
      <xdr:rowOff>153670</xdr:rowOff>
    </xdr:to>
    <xdr:sp macro="" textlink="">
      <xdr:nvSpPr>
        <xdr:cNvPr id="369" name="楕円 368">
          <a:extLst>
            <a:ext uri="{FF2B5EF4-FFF2-40B4-BE49-F238E27FC236}">
              <a16:creationId xmlns:a16="http://schemas.microsoft.com/office/drawing/2014/main" id="{01DBA022-A0FE-4EED-90F1-5DB1ADDF0792}"/>
            </a:ext>
          </a:extLst>
        </xdr:cNvPr>
        <xdr:cNvSpPr/>
      </xdr:nvSpPr>
      <xdr:spPr>
        <a:xfrm>
          <a:off x="6921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81229</xdr:rowOff>
    </xdr:from>
    <xdr:to>
      <xdr:col>41</xdr:col>
      <xdr:colOff>50800</xdr:colOff>
      <xdr:row>85</xdr:row>
      <xdr:rowOff>102870</xdr:rowOff>
    </xdr:to>
    <xdr:cxnSp macro="">
      <xdr:nvCxnSpPr>
        <xdr:cNvPr id="370" name="直線コネクタ 369">
          <a:extLst>
            <a:ext uri="{FF2B5EF4-FFF2-40B4-BE49-F238E27FC236}">
              <a16:creationId xmlns:a16="http://schemas.microsoft.com/office/drawing/2014/main" id="{9975A56F-78B8-4E2E-9620-699CBFC0A157}"/>
            </a:ext>
          </a:extLst>
        </xdr:cNvPr>
        <xdr:cNvCxnSpPr/>
      </xdr:nvCxnSpPr>
      <xdr:spPr>
        <a:xfrm flipV="1">
          <a:off x="6972300" y="14654479"/>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ADCEBDFE-386E-4C27-9CB2-BC3FE721D4CE}"/>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0362238E-7791-48C5-8D90-22F1533983DC}"/>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660168EA-62EE-4FED-941D-817002FCF515}"/>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E68EF869-3AB0-4116-8E85-84F832266DBE}"/>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118890</xdr:rowOff>
    </xdr:from>
    <xdr:ext cx="469744" cy="259045"/>
    <xdr:sp macro="" textlink="">
      <xdr:nvSpPr>
        <xdr:cNvPr id="375" name="n_1mainValue【公営住宅】&#10;一人当たり面積">
          <a:extLst>
            <a:ext uri="{FF2B5EF4-FFF2-40B4-BE49-F238E27FC236}">
              <a16:creationId xmlns:a16="http://schemas.microsoft.com/office/drawing/2014/main" id="{B9D33732-EFFB-41B0-B8D6-A3A7E9D1BE13}"/>
            </a:ext>
          </a:extLst>
        </xdr:cNvPr>
        <xdr:cNvSpPr txBox="1"/>
      </xdr:nvSpPr>
      <xdr:spPr>
        <a:xfrm>
          <a:off x="93917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121784</xdr:rowOff>
    </xdr:from>
    <xdr:ext cx="469744" cy="259045"/>
    <xdr:sp macro="" textlink="">
      <xdr:nvSpPr>
        <xdr:cNvPr id="376" name="n_2mainValue【公営住宅】&#10;一人当たり面積">
          <a:extLst>
            <a:ext uri="{FF2B5EF4-FFF2-40B4-BE49-F238E27FC236}">
              <a16:creationId xmlns:a16="http://schemas.microsoft.com/office/drawing/2014/main" id="{C039E2B7-6849-4250-AF18-29A34D81C376}"/>
            </a:ext>
          </a:extLst>
        </xdr:cNvPr>
        <xdr:cNvSpPr txBox="1"/>
      </xdr:nvSpPr>
      <xdr:spPr>
        <a:xfrm>
          <a:off x="8515427" y="1469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123156</xdr:rowOff>
    </xdr:from>
    <xdr:ext cx="469744" cy="259045"/>
    <xdr:sp macro="" textlink="">
      <xdr:nvSpPr>
        <xdr:cNvPr id="377" name="n_3mainValue【公営住宅】&#10;一人当たり面積">
          <a:extLst>
            <a:ext uri="{FF2B5EF4-FFF2-40B4-BE49-F238E27FC236}">
              <a16:creationId xmlns:a16="http://schemas.microsoft.com/office/drawing/2014/main" id="{AB4A5134-CF96-48F8-B050-701DC86B60F0}"/>
            </a:ext>
          </a:extLst>
        </xdr:cNvPr>
        <xdr:cNvSpPr txBox="1"/>
      </xdr:nvSpPr>
      <xdr:spPr>
        <a:xfrm>
          <a:off x="7626427" y="1469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144797</xdr:rowOff>
    </xdr:from>
    <xdr:ext cx="469744" cy="259045"/>
    <xdr:sp macro="" textlink="">
      <xdr:nvSpPr>
        <xdr:cNvPr id="378" name="n_4mainValue【公営住宅】&#10;一人当たり面積">
          <a:extLst>
            <a:ext uri="{FF2B5EF4-FFF2-40B4-BE49-F238E27FC236}">
              <a16:creationId xmlns:a16="http://schemas.microsoft.com/office/drawing/2014/main" id="{12D88125-F9EA-484B-A203-8DA4F2A0EF70}"/>
            </a:ext>
          </a:extLst>
        </xdr:cNvPr>
        <xdr:cNvSpPr txBox="1"/>
      </xdr:nvSpPr>
      <xdr:spPr>
        <a:xfrm>
          <a:off x="6737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8AED5FF-2FC0-4DB9-8B1A-577E0DB9D9A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6FF6CCC-4F74-4EC8-85B5-74684F0F70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8A0FE63-7C25-44CB-9326-15E07F30AA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D9F3E6D-B540-4B8B-86FB-423F1C3658C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CBB3F38-FA08-4CA5-978C-41218B419FE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88931F6-CB31-483C-96B9-744EB31A6A4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ABF2557-F115-4895-A0A6-C504942A2D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811E814-7892-4B80-B585-A7D972B3AA1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2D85CDA1-77C0-42C5-A7D1-85934ABB6BB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57D12C5-DB8C-46CA-A806-F0E74552C40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916E9815-093C-456F-82F3-892BFAAB4A7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B063559F-87C6-4188-A7DD-D86DA6889DD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271F1E2F-D79E-4138-9606-CD85C77F6A2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4828AF24-2DAF-452E-BC72-2EB9E968DAB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6AF1AC60-7037-41D9-BEC2-56DA95199EF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EF870590-243E-4F06-9A8F-57997ADB464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F59AE6E1-7857-466C-B4E0-677F09A35DE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DFDC3103-693D-4CAA-A0B7-EDAA5AE7463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652FE052-0E76-46B4-ACDB-4A1702D8A06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F7F02EE2-7407-4CC8-8659-61AC2B83444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AD653C31-FD78-4B0C-AA7F-50FA5E32592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8B08E961-588C-4C5A-BB6F-9B1768824DF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5313CF5C-2CE6-472C-BB6E-D757E728121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56A04A74-61D3-4832-A165-54B2A5CE8B7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9B900A7D-E41A-4EF4-B55A-B5B90266EF5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7101B2EA-1B5A-4439-8C58-BBBC9FA7DB8A}"/>
            </a:ext>
          </a:extLst>
        </xdr:cNvPr>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ED27E47-F10D-4DF0-93D1-17658991684B}"/>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7124D367-DC78-4113-BE71-4CFE17600CD8}"/>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BCA2BD1C-3A72-409E-863A-F44DB981274A}"/>
            </a:ext>
          </a:extLst>
        </xdr:cNvPr>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7228CC96-49B0-488B-8E5F-9881621F4B18}"/>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B12F6A0B-5971-4B16-89E1-33772A1050B0}"/>
            </a:ext>
          </a:extLst>
        </xdr:cNvPr>
        <xdr:cNvSpPr txBox="1"/>
      </xdr:nvSpPr>
      <xdr:spPr>
        <a:xfrm>
          <a:off x="4673600" y="1783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EA6E9FAE-DD1F-4AF8-934D-6BC2343847CD}"/>
            </a:ext>
          </a:extLst>
        </xdr:cNvPr>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456410D5-05BE-4E08-8D47-8A6D68E67AD7}"/>
            </a:ext>
          </a:extLst>
        </xdr:cNvPr>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ABEF0BDD-9EC3-4706-AF8C-AF84D9330C34}"/>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170C6928-FAFB-4002-8D59-E9CED559F3D7}"/>
            </a:ext>
          </a:extLst>
        </xdr:cNvPr>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B43CD507-C2B3-4C32-8C4A-6C4FC91B585B}"/>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ED1983A-1056-479C-9C49-636F088B409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5105E9A-2E3F-422C-9F77-AF1287D67CF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6E40062-21D4-452A-93C3-85F81DF8A07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7155E35-E3B3-4E8C-B07F-82A1EC19CA8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7EB94A9-ED34-4B4A-83FC-C2B8881602D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38463</xdr:rowOff>
    </xdr:from>
    <xdr:to>
      <xdr:col>24</xdr:col>
      <xdr:colOff>114300</xdr:colOff>
      <xdr:row>105</xdr:row>
      <xdr:rowOff>140063</xdr:rowOff>
    </xdr:to>
    <xdr:sp macro="" textlink="">
      <xdr:nvSpPr>
        <xdr:cNvPr id="420" name="楕円 419">
          <a:extLst>
            <a:ext uri="{FF2B5EF4-FFF2-40B4-BE49-F238E27FC236}">
              <a16:creationId xmlns:a16="http://schemas.microsoft.com/office/drawing/2014/main" id="{77E7F6E0-57E2-48AD-A6BF-E8B9DF6D27E2}"/>
            </a:ext>
          </a:extLst>
        </xdr:cNvPr>
        <xdr:cNvSpPr/>
      </xdr:nvSpPr>
      <xdr:spPr>
        <a:xfrm>
          <a:off x="45847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16890</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17158317-0E26-4104-B112-A5A9C2EEECC9}"/>
            </a:ext>
          </a:extLst>
        </xdr:cNvPr>
        <xdr:cNvSpPr txBox="1"/>
      </xdr:nvSpPr>
      <xdr:spPr>
        <a:xfrm>
          <a:off x="4673600"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5806</xdr:rowOff>
    </xdr:from>
    <xdr:to>
      <xdr:col>20</xdr:col>
      <xdr:colOff>38100</xdr:colOff>
      <xdr:row>105</xdr:row>
      <xdr:rowOff>107406</xdr:rowOff>
    </xdr:to>
    <xdr:sp macro="" textlink="">
      <xdr:nvSpPr>
        <xdr:cNvPr id="422" name="楕円 421">
          <a:extLst>
            <a:ext uri="{FF2B5EF4-FFF2-40B4-BE49-F238E27FC236}">
              <a16:creationId xmlns:a16="http://schemas.microsoft.com/office/drawing/2014/main" id="{786794A0-0F54-43A5-9CAB-0508D6A3286E}"/>
            </a:ext>
          </a:extLst>
        </xdr:cNvPr>
        <xdr:cNvSpPr/>
      </xdr:nvSpPr>
      <xdr:spPr>
        <a:xfrm>
          <a:off x="3746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56606</xdr:rowOff>
    </xdr:from>
    <xdr:to>
      <xdr:col>24</xdr:col>
      <xdr:colOff>63500</xdr:colOff>
      <xdr:row>105</xdr:row>
      <xdr:rowOff>89263</xdr:rowOff>
    </xdr:to>
    <xdr:cxnSp macro="">
      <xdr:nvCxnSpPr>
        <xdr:cNvPr id="423" name="直線コネクタ 422">
          <a:extLst>
            <a:ext uri="{FF2B5EF4-FFF2-40B4-BE49-F238E27FC236}">
              <a16:creationId xmlns:a16="http://schemas.microsoft.com/office/drawing/2014/main" id="{72BBFA4F-8D07-4241-B1A9-4E81020952CA}"/>
            </a:ext>
          </a:extLst>
        </xdr:cNvPr>
        <xdr:cNvCxnSpPr/>
      </xdr:nvCxnSpPr>
      <xdr:spPr>
        <a:xfrm>
          <a:off x="3797300" y="180588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144599</xdr:rowOff>
    </xdr:from>
    <xdr:to>
      <xdr:col>15</xdr:col>
      <xdr:colOff>101600</xdr:colOff>
      <xdr:row>105</xdr:row>
      <xdr:rowOff>74749</xdr:rowOff>
    </xdr:to>
    <xdr:sp macro="" textlink="">
      <xdr:nvSpPr>
        <xdr:cNvPr id="424" name="楕円 423">
          <a:extLst>
            <a:ext uri="{FF2B5EF4-FFF2-40B4-BE49-F238E27FC236}">
              <a16:creationId xmlns:a16="http://schemas.microsoft.com/office/drawing/2014/main" id="{BC072A28-4850-48A4-8791-719121F9DF1B}"/>
            </a:ext>
          </a:extLst>
        </xdr:cNvPr>
        <xdr:cNvSpPr/>
      </xdr:nvSpPr>
      <xdr:spPr>
        <a:xfrm>
          <a:off x="2857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23949</xdr:rowOff>
    </xdr:from>
    <xdr:to>
      <xdr:col>19</xdr:col>
      <xdr:colOff>177800</xdr:colOff>
      <xdr:row>105</xdr:row>
      <xdr:rowOff>56606</xdr:rowOff>
    </xdr:to>
    <xdr:cxnSp macro="">
      <xdr:nvCxnSpPr>
        <xdr:cNvPr id="425" name="直線コネクタ 424">
          <a:extLst>
            <a:ext uri="{FF2B5EF4-FFF2-40B4-BE49-F238E27FC236}">
              <a16:creationId xmlns:a16="http://schemas.microsoft.com/office/drawing/2014/main" id="{58E56896-5CAE-4611-A113-477C2766E828}"/>
            </a:ext>
          </a:extLst>
        </xdr:cNvPr>
        <xdr:cNvCxnSpPr/>
      </xdr:nvCxnSpPr>
      <xdr:spPr>
        <a:xfrm>
          <a:off x="2908300" y="1802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111942</xdr:rowOff>
    </xdr:from>
    <xdr:to>
      <xdr:col>10</xdr:col>
      <xdr:colOff>165100</xdr:colOff>
      <xdr:row>105</xdr:row>
      <xdr:rowOff>42092</xdr:rowOff>
    </xdr:to>
    <xdr:sp macro="" textlink="">
      <xdr:nvSpPr>
        <xdr:cNvPr id="426" name="楕円 425">
          <a:extLst>
            <a:ext uri="{FF2B5EF4-FFF2-40B4-BE49-F238E27FC236}">
              <a16:creationId xmlns:a16="http://schemas.microsoft.com/office/drawing/2014/main" id="{B86D32B9-BA28-4315-85A3-1F9D154C038B}"/>
            </a:ext>
          </a:extLst>
        </xdr:cNvPr>
        <xdr:cNvSpPr/>
      </xdr:nvSpPr>
      <xdr:spPr>
        <a:xfrm>
          <a:off x="1968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162742</xdr:rowOff>
    </xdr:from>
    <xdr:to>
      <xdr:col>15</xdr:col>
      <xdr:colOff>50800</xdr:colOff>
      <xdr:row>105</xdr:row>
      <xdr:rowOff>23949</xdr:rowOff>
    </xdr:to>
    <xdr:cxnSp macro="">
      <xdr:nvCxnSpPr>
        <xdr:cNvPr id="427" name="直線コネクタ 426">
          <a:extLst>
            <a:ext uri="{FF2B5EF4-FFF2-40B4-BE49-F238E27FC236}">
              <a16:creationId xmlns:a16="http://schemas.microsoft.com/office/drawing/2014/main" id="{2067BCDD-0928-466C-A287-08381A4B0ECA}"/>
            </a:ext>
          </a:extLst>
        </xdr:cNvPr>
        <xdr:cNvCxnSpPr/>
      </xdr:nvCxnSpPr>
      <xdr:spPr>
        <a:xfrm>
          <a:off x="2019300" y="179935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79284</xdr:rowOff>
    </xdr:from>
    <xdr:to>
      <xdr:col>6</xdr:col>
      <xdr:colOff>38100</xdr:colOff>
      <xdr:row>105</xdr:row>
      <xdr:rowOff>9434</xdr:rowOff>
    </xdr:to>
    <xdr:sp macro="" textlink="">
      <xdr:nvSpPr>
        <xdr:cNvPr id="428" name="楕円 427">
          <a:extLst>
            <a:ext uri="{FF2B5EF4-FFF2-40B4-BE49-F238E27FC236}">
              <a16:creationId xmlns:a16="http://schemas.microsoft.com/office/drawing/2014/main" id="{82E871E3-9393-475F-B879-5BEB2C98C86D}"/>
            </a:ext>
          </a:extLst>
        </xdr:cNvPr>
        <xdr:cNvSpPr/>
      </xdr:nvSpPr>
      <xdr:spPr>
        <a:xfrm>
          <a:off x="1079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130084</xdr:rowOff>
    </xdr:from>
    <xdr:to>
      <xdr:col>10</xdr:col>
      <xdr:colOff>114300</xdr:colOff>
      <xdr:row>104</xdr:row>
      <xdr:rowOff>162742</xdr:rowOff>
    </xdr:to>
    <xdr:cxnSp macro="">
      <xdr:nvCxnSpPr>
        <xdr:cNvPr id="429" name="直線コネクタ 428">
          <a:extLst>
            <a:ext uri="{FF2B5EF4-FFF2-40B4-BE49-F238E27FC236}">
              <a16:creationId xmlns:a16="http://schemas.microsoft.com/office/drawing/2014/main" id="{F0636DF3-8CC0-45F2-8F53-E6485691E8CB}"/>
            </a:ext>
          </a:extLst>
        </xdr:cNvPr>
        <xdr:cNvCxnSpPr/>
      </xdr:nvCxnSpPr>
      <xdr:spPr>
        <a:xfrm>
          <a:off x="1130300" y="179608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81478</xdr:rowOff>
    </xdr:from>
    <xdr:ext cx="405111" cy="259045"/>
    <xdr:sp macro="" textlink="">
      <xdr:nvSpPr>
        <xdr:cNvPr id="430" name="n_1aveValue【港湾・漁港】&#10;有形固定資産減価償却率">
          <a:extLst>
            <a:ext uri="{FF2B5EF4-FFF2-40B4-BE49-F238E27FC236}">
              <a16:creationId xmlns:a16="http://schemas.microsoft.com/office/drawing/2014/main" id="{249501B8-29C4-4979-9275-BFBFEF3BCDC6}"/>
            </a:ext>
          </a:extLst>
        </xdr:cNvPr>
        <xdr:cNvSpPr txBox="1"/>
      </xdr:nvSpPr>
      <xdr:spPr>
        <a:xfrm>
          <a:off x="3582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31" name="n_2aveValue【港湾・漁港】&#10;有形固定資産減価償却率">
          <a:extLst>
            <a:ext uri="{FF2B5EF4-FFF2-40B4-BE49-F238E27FC236}">
              <a16:creationId xmlns:a16="http://schemas.microsoft.com/office/drawing/2014/main" id="{3FBA0FAB-8283-46E6-822E-E8F3BFE2A32B}"/>
            </a:ext>
          </a:extLst>
        </xdr:cNvPr>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B14DBD86-03E2-421B-8574-3DC2923ED81A}"/>
            </a:ext>
          </a:extLst>
        </xdr:cNvPr>
        <xdr:cNvSpPr txBox="1"/>
      </xdr:nvSpPr>
      <xdr:spPr>
        <a:xfrm>
          <a:off x="1816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a:extLst>
            <a:ext uri="{FF2B5EF4-FFF2-40B4-BE49-F238E27FC236}">
              <a16:creationId xmlns:a16="http://schemas.microsoft.com/office/drawing/2014/main" id="{D8DC250B-C774-4441-99C8-E2A0522ADE43}"/>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98533</xdr:rowOff>
    </xdr:from>
    <xdr:ext cx="405111" cy="259045"/>
    <xdr:sp macro="" textlink="">
      <xdr:nvSpPr>
        <xdr:cNvPr id="434" name="n_1mainValue【港湾・漁港】&#10;有形固定資産減価償却率">
          <a:extLst>
            <a:ext uri="{FF2B5EF4-FFF2-40B4-BE49-F238E27FC236}">
              <a16:creationId xmlns:a16="http://schemas.microsoft.com/office/drawing/2014/main" id="{1B9425D8-1542-41FA-B0E7-95A98320E896}"/>
            </a:ext>
          </a:extLst>
        </xdr:cNvPr>
        <xdr:cNvSpPr txBox="1"/>
      </xdr:nvSpPr>
      <xdr:spPr>
        <a:xfrm>
          <a:off x="35820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65876</xdr:rowOff>
    </xdr:from>
    <xdr:ext cx="405111" cy="259045"/>
    <xdr:sp macro="" textlink="">
      <xdr:nvSpPr>
        <xdr:cNvPr id="435" name="n_2mainValue【港湾・漁港】&#10;有形固定資産減価償却率">
          <a:extLst>
            <a:ext uri="{FF2B5EF4-FFF2-40B4-BE49-F238E27FC236}">
              <a16:creationId xmlns:a16="http://schemas.microsoft.com/office/drawing/2014/main" id="{5208A974-8268-4069-A8A7-27051143CE91}"/>
            </a:ext>
          </a:extLst>
        </xdr:cNvPr>
        <xdr:cNvSpPr txBox="1"/>
      </xdr:nvSpPr>
      <xdr:spPr>
        <a:xfrm>
          <a:off x="2705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58619</xdr:rowOff>
    </xdr:from>
    <xdr:ext cx="405111" cy="259045"/>
    <xdr:sp macro="" textlink="">
      <xdr:nvSpPr>
        <xdr:cNvPr id="436" name="n_3mainValue【港湾・漁港】&#10;有形固定資産減価償却率">
          <a:extLst>
            <a:ext uri="{FF2B5EF4-FFF2-40B4-BE49-F238E27FC236}">
              <a16:creationId xmlns:a16="http://schemas.microsoft.com/office/drawing/2014/main" id="{C6F62B31-FC8D-42CA-97F8-C7F29391E4D0}"/>
            </a:ext>
          </a:extLst>
        </xdr:cNvPr>
        <xdr:cNvSpPr txBox="1"/>
      </xdr:nvSpPr>
      <xdr:spPr>
        <a:xfrm>
          <a:off x="1816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7" name="n_4mainValue【港湾・漁港】&#10;有形固定資産減価償却率">
          <a:extLst>
            <a:ext uri="{FF2B5EF4-FFF2-40B4-BE49-F238E27FC236}">
              <a16:creationId xmlns:a16="http://schemas.microsoft.com/office/drawing/2014/main" id="{CC6724D2-0021-4815-9962-A8596521D39B}"/>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33C5C47-DC91-4819-97EB-70E4229B1B5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479B66A-AC75-4DD2-9966-F77165A3EA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2AC68C76-E740-46EF-B706-8907AEF445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FA56B5D-B592-447F-BC67-EE3A3ABA590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37B399E-B103-4505-90A4-159AD554A9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8300CCC-9B2F-4B57-BB0F-B4EE3CABD5B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82DE401-F67A-467A-849A-F7E6A7E570E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CDFCCCF-E8FC-47BC-8831-F54C8B6608C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19A6BE7E-22FA-4B59-8895-5875752F976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E951B0A-3519-48C6-AB14-F5EB3DA72DA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4F551C4-BADC-4199-83EA-E64D44D2FA7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FF201A48-A5DD-4EFF-9F48-9FDE87E1F3D5}"/>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F41DD69-C22C-455B-B471-17B2D577B7F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A4AA642-15F9-4D38-8373-70C81795DA53}"/>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3B2E27D-7EE7-4320-B295-1A136BEB85D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440A0147-D40A-4FAA-B1D0-8EC07A3C13D1}"/>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560D7663-6BFB-4203-A6A0-E39A63CCB54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42A9117E-5516-40FF-B90F-156E1BCB07B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28D0D433-9C70-4D5D-B38F-9BFC58E94BA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9F3DA7AA-6978-464F-B9DC-BDB84F9CBCA5}"/>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4C1CD9A6-A052-4B6A-B52A-4439BD672BF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C9C1015E-9B42-4189-8091-AF8FDCF8DC06}"/>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92FB751A-3CFD-48E9-8CEF-2DC8381AC7E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EBFDB5BC-A4C8-455C-95F2-9DD8AA93C648}"/>
            </a:ext>
          </a:extLst>
        </xdr:cNvPr>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D96BAE90-8A67-4C63-9853-EF6C45F45EC6}"/>
            </a:ext>
          </a:extLst>
        </xdr:cNvPr>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DEFB71DF-A658-4110-AFA6-BECDFC12FD38}"/>
            </a:ext>
          </a:extLst>
        </xdr:cNvPr>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147F73A4-0CFB-48F2-9A92-C99828C6459C}"/>
            </a:ext>
          </a:extLst>
        </xdr:cNvPr>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902BE181-3199-4DDF-9F34-301DBD1C895E}"/>
            </a:ext>
          </a:extLst>
        </xdr:cNvPr>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76D3B893-5AD0-40BD-A8CE-492B3B4454F1}"/>
            </a:ext>
          </a:extLst>
        </xdr:cNvPr>
        <xdr:cNvSpPr txBox="1"/>
      </xdr:nvSpPr>
      <xdr:spPr>
        <a:xfrm>
          <a:off x="10515600" y="18305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FF0A3973-0BBD-4AC9-9E91-F9BE7FCF9C6A}"/>
            </a:ext>
          </a:extLst>
        </xdr:cNvPr>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6985D3CF-6749-4225-B137-2DE6956FE9C4}"/>
            </a:ext>
          </a:extLst>
        </xdr:cNvPr>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3D4B43BF-8C60-4F49-B287-C7044C88DA00}"/>
            </a:ext>
          </a:extLst>
        </xdr:cNvPr>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1BEA693D-7A60-47F9-A952-7AFC2579C97D}"/>
            </a:ext>
          </a:extLst>
        </xdr:cNvPr>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a:extLst>
            <a:ext uri="{FF2B5EF4-FFF2-40B4-BE49-F238E27FC236}">
              <a16:creationId xmlns:a16="http://schemas.microsoft.com/office/drawing/2014/main" id="{DE2AFD42-3C23-4F2B-A069-35D17CBBED41}"/>
            </a:ext>
          </a:extLst>
        </xdr:cNvPr>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E8FC976-99E0-4BD0-BF19-DDA463B6027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FCCBA52-FB9B-4A8A-935D-449EB17358E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24DD470-B7F4-4C41-84C8-8FCFD036876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5F77862-49E5-4E56-A17A-B17AA21CD06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4F0E5CC-6219-414D-9B80-F39A737A7BF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46551</xdr:rowOff>
    </xdr:from>
    <xdr:to>
      <xdr:col>55</xdr:col>
      <xdr:colOff>50800</xdr:colOff>
      <xdr:row>106</xdr:row>
      <xdr:rowOff>148151</xdr:rowOff>
    </xdr:to>
    <xdr:sp macro="" textlink="">
      <xdr:nvSpPr>
        <xdr:cNvPr id="477" name="楕円 476">
          <a:extLst>
            <a:ext uri="{FF2B5EF4-FFF2-40B4-BE49-F238E27FC236}">
              <a16:creationId xmlns:a16="http://schemas.microsoft.com/office/drawing/2014/main" id="{F39691AA-0DA3-4DA7-8BB7-48D1B7171CF5}"/>
            </a:ext>
          </a:extLst>
        </xdr:cNvPr>
        <xdr:cNvSpPr/>
      </xdr:nvSpPr>
      <xdr:spPr>
        <a:xfrm>
          <a:off x="10426700" y="1822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69428</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2924783E-EB4E-45D6-97E2-32BDF88F70D3}"/>
            </a:ext>
          </a:extLst>
        </xdr:cNvPr>
        <xdr:cNvSpPr txBox="1"/>
      </xdr:nvSpPr>
      <xdr:spPr>
        <a:xfrm>
          <a:off x="10515600" y="180716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56497</xdr:rowOff>
    </xdr:from>
    <xdr:to>
      <xdr:col>50</xdr:col>
      <xdr:colOff>165100</xdr:colOff>
      <xdr:row>106</xdr:row>
      <xdr:rowOff>158097</xdr:rowOff>
    </xdr:to>
    <xdr:sp macro="" textlink="">
      <xdr:nvSpPr>
        <xdr:cNvPr id="479" name="楕円 478">
          <a:extLst>
            <a:ext uri="{FF2B5EF4-FFF2-40B4-BE49-F238E27FC236}">
              <a16:creationId xmlns:a16="http://schemas.microsoft.com/office/drawing/2014/main" id="{8BE19E37-C58B-4D0E-B1B7-A8D63063FF52}"/>
            </a:ext>
          </a:extLst>
        </xdr:cNvPr>
        <xdr:cNvSpPr/>
      </xdr:nvSpPr>
      <xdr:spPr>
        <a:xfrm>
          <a:off x="9588500" y="1823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97351</xdr:rowOff>
    </xdr:from>
    <xdr:to>
      <xdr:col>55</xdr:col>
      <xdr:colOff>0</xdr:colOff>
      <xdr:row>106</xdr:row>
      <xdr:rowOff>107297</xdr:rowOff>
    </xdr:to>
    <xdr:cxnSp macro="">
      <xdr:nvCxnSpPr>
        <xdr:cNvPr id="480" name="直線コネクタ 479">
          <a:extLst>
            <a:ext uri="{FF2B5EF4-FFF2-40B4-BE49-F238E27FC236}">
              <a16:creationId xmlns:a16="http://schemas.microsoft.com/office/drawing/2014/main" id="{0B5511FC-D5EB-40FD-BA7F-1D0E89D61DBE}"/>
            </a:ext>
          </a:extLst>
        </xdr:cNvPr>
        <xdr:cNvCxnSpPr/>
      </xdr:nvCxnSpPr>
      <xdr:spPr>
        <a:xfrm flipV="1">
          <a:off x="9639300" y="18271051"/>
          <a:ext cx="838200" cy="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63799</xdr:rowOff>
    </xdr:from>
    <xdr:to>
      <xdr:col>46</xdr:col>
      <xdr:colOff>38100</xdr:colOff>
      <xdr:row>106</xdr:row>
      <xdr:rowOff>165399</xdr:rowOff>
    </xdr:to>
    <xdr:sp macro="" textlink="">
      <xdr:nvSpPr>
        <xdr:cNvPr id="481" name="楕円 480">
          <a:extLst>
            <a:ext uri="{FF2B5EF4-FFF2-40B4-BE49-F238E27FC236}">
              <a16:creationId xmlns:a16="http://schemas.microsoft.com/office/drawing/2014/main" id="{C3588B72-7995-4170-BF43-68785BBA7585}"/>
            </a:ext>
          </a:extLst>
        </xdr:cNvPr>
        <xdr:cNvSpPr/>
      </xdr:nvSpPr>
      <xdr:spPr>
        <a:xfrm>
          <a:off x="8699500" y="182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107297</xdr:rowOff>
    </xdr:from>
    <xdr:to>
      <xdr:col>50</xdr:col>
      <xdr:colOff>114300</xdr:colOff>
      <xdr:row>106</xdr:row>
      <xdr:rowOff>114599</xdr:rowOff>
    </xdr:to>
    <xdr:cxnSp macro="">
      <xdr:nvCxnSpPr>
        <xdr:cNvPr id="482" name="直線コネクタ 481">
          <a:extLst>
            <a:ext uri="{FF2B5EF4-FFF2-40B4-BE49-F238E27FC236}">
              <a16:creationId xmlns:a16="http://schemas.microsoft.com/office/drawing/2014/main" id="{47401D67-B630-4BA6-B5AB-03B06DF029B7}"/>
            </a:ext>
          </a:extLst>
        </xdr:cNvPr>
        <xdr:cNvCxnSpPr/>
      </xdr:nvCxnSpPr>
      <xdr:spPr>
        <a:xfrm flipV="1">
          <a:off x="8750300" y="18280997"/>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66366</xdr:rowOff>
    </xdr:from>
    <xdr:to>
      <xdr:col>41</xdr:col>
      <xdr:colOff>101600</xdr:colOff>
      <xdr:row>106</xdr:row>
      <xdr:rowOff>167966</xdr:rowOff>
    </xdr:to>
    <xdr:sp macro="" textlink="">
      <xdr:nvSpPr>
        <xdr:cNvPr id="483" name="楕円 482">
          <a:extLst>
            <a:ext uri="{FF2B5EF4-FFF2-40B4-BE49-F238E27FC236}">
              <a16:creationId xmlns:a16="http://schemas.microsoft.com/office/drawing/2014/main" id="{6904ACD0-715C-4BC0-8973-A1DD41BE379B}"/>
            </a:ext>
          </a:extLst>
        </xdr:cNvPr>
        <xdr:cNvSpPr/>
      </xdr:nvSpPr>
      <xdr:spPr>
        <a:xfrm>
          <a:off x="7810500" y="1824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114599</xdr:rowOff>
    </xdr:from>
    <xdr:to>
      <xdr:col>45</xdr:col>
      <xdr:colOff>177800</xdr:colOff>
      <xdr:row>106</xdr:row>
      <xdr:rowOff>117166</xdr:rowOff>
    </xdr:to>
    <xdr:cxnSp macro="">
      <xdr:nvCxnSpPr>
        <xdr:cNvPr id="484" name="直線コネクタ 483">
          <a:extLst>
            <a:ext uri="{FF2B5EF4-FFF2-40B4-BE49-F238E27FC236}">
              <a16:creationId xmlns:a16="http://schemas.microsoft.com/office/drawing/2014/main" id="{7D5417DD-05E0-4272-A82F-1796CC6C8056}"/>
            </a:ext>
          </a:extLst>
        </xdr:cNvPr>
        <xdr:cNvCxnSpPr/>
      </xdr:nvCxnSpPr>
      <xdr:spPr>
        <a:xfrm flipV="1">
          <a:off x="7861300" y="18288299"/>
          <a:ext cx="889000" cy="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70945</xdr:rowOff>
    </xdr:from>
    <xdr:to>
      <xdr:col>36</xdr:col>
      <xdr:colOff>165100</xdr:colOff>
      <xdr:row>107</xdr:row>
      <xdr:rowOff>1095</xdr:rowOff>
    </xdr:to>
    <xdr:sp macro="" textlink="">
      <xdr:nvSpPr>
        <xdr:cNvPr id="485" name="楕円 484">
          <a:extLst>
            <a:ext uri="{FF2B5EF4-FFF2-40B4-BE49-F238E27FC236}">
              <a16:creationId xmlns:a16="http://schemas.microsoft.com/office/drawing/2014/main" id="{6BDF0BA1-0822-422D-B02F-AF147111B02E}"/>
            </a:ext>
          </a:extLst>
        </xdr:cNvPr>
        <xdr:cNvSpPr/>
      </xdr:nvSpPr>
      <xdr:spPr>
        <a:xfrm>
          <a:off x="6921500" y="182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117166</xdr:rowOff>
    </xdr:from>
    <xdr:to>
      <xdr:col>41</xdr:col>
      <xdr:colOff>50800</xdr:colOff>
      <xdr:row>106</xdr:row>
      <xdr:rowOff>121745</xdr:rowOff>
    </xdr:to>
    <xdr:cxnSp macro="">
      <xdr:nvCxnSpPr>
        <xdr:cNvPr id="486" name="直線コネクタ 485">
          <a:extLst>
            <a:ext uri="{FF2B5EF4-FFF2-40B4-BE49-F238E27FC236}">
              <a16:creationId xmlns:a16="http://schemas.microsoft.com/office/drawing/2014/main" id="{D1C260DC-6439-4953-BA97-B6272C6618B9}"/>
            </a:ext>
          </a:extLst>
        </xdr:cNvPr>
        <xdr:cNvCxnSpPr/>
      </xdr:nvCxnSpPr>
      <xdr:spPr>
        <a:xfrm flipV="1">
          <a:off x="6972300" y="18290866"/>
          <a:ext cx="889000" cy="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74468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E1FA8302-53B8-45FD-88A8-B5A391B40D15}"/>
            </a:ext>
          </a:extLst>
        </xdr:cNvPr>
        <xdr:cNvSpPr txBox="1"/>
      </xdr:nvSpPr>
      <xdr:spPr>
        <a:xfrm>
          <a:off x="9327095" y="1841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101730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EC982EB3-0076-4E90-944B-C02FC8F467EC}"/>
            </a:ext>
          </a:extLst>
        </xdr:cNvPr>
        <xdr:cNvSpPr txBox="1"/>
      </xdr:nvSpPr>
      <xdr:spPr>
        <a:xfrm>
          <a:off x="8450795" y="184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5EFDBABD-C4F9-4CFC-AC2E-B50185DE2554}"/>
            </a:ext>
          </a:extLst>
        </xdr:cNvPr>
        <xdr:cNvSpPr txBox="1"/>
      </xdr:nvSpPr>
      <xdr:spPr>
        <a:xfrm>
          <a:off x="7516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6388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6D06C230-56BA-4B90-9F97-59C52C4C0B82}"/>
            </a:ext>
          </a:extLst>
        </xdr:cNvPr>
        <xdr:cNvSpPr txBox="1"/>
      </xdr:nvSpPr>
      <xdr:spPr>
        <a:xfrm>
          <a:off x="6672795" y="183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105</xdr:row>
      <xdr:rowOff>3174</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BB8A3883-C42F-41AF-94D6-E73E1BCD1903}"/>
            </a:ext>
          </a:extLst>
        </xdr:cNvPr>
        <xdr:cNvSpPr txBox="1"/>
      </xdr:nvSpPr>
      <xdr:spPr>
        <a:xfrm>
          <a:off x="9281505" y="18005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10476</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E34F70E8-0B0B-4F2C-9671-AC2D635737F9}"/>
            </a:ext>
          </a:extLst>
        </xdr:cNvPr>
        <xdr:cNvSpPr txBox="1"/>
      </xdr:nvSpPr>
      <xdr:spPr>
        <a:xfrm>
          <a:off x="8450795" y="1801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159093</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69AD1516-D0E6-4A53-96C6-ACF1F8BB7CC1}"/>
            </a:ext>
          </a:extLst>
        </xdr:cNvPr>
        <xdr:cNvSpPr txBox="1"/>
      </xdr:nvSpPr>
      <xdr:spPr>
        <a:xfrm>
          <a:off x="7561795" y="1833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17622</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DD646493-48DA-4EC7-8B35-815EB2CAF6B8}"/>
            </a:ext>
          </a:extLst>
        </xdr:cNvPr>
        <xdr:cNvSpPr txBox="1"/>
      </xdr:nvSpPr>
      <xdr:spPr>
        <a:xfrm>
          <a:off x="6672795" y="1801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E4EE50E4-1D5D-4DB0-BC12-04250F1BC2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C01C620-61FE-4811-A057-FE64B1806A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68FA3BD-8C18-437B-8256-472E16B5CE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1D8728EA-D264-4EAA-A897-A6B3104749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C747ABF8-F2CB-4FB2-9B03-8B8C793D92D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7B17B82-205C-4495-AD48-84EEEEDE33A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7685C1FD-6B30-4AD0-9F9A-0E47E97855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3970BB0B-29B2-4680-8B3F-A7C19232185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8FF9A480-7981-4E57-BE29-EED692D35E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5E3F2202-E831-460A-ACC8-2FAC742967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50CBDE35-D726-4B41-B9A4-9505D70034E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4BA9FE60-AE1F-4318-80DE-384631F908C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FF00EF4D-3878-4CDC-85DA-6CBFCFA5037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84278AA1-86F8-412A-A8A8-50EAEA681FA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5D8D9C62-9508-48EC-ABE8-F815AC75F53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1319AFF7-8BE5-4306-B931-A7169116B4D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7B8A1C89-B50E-4652-B87A-2E54228B1D6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8E2ABA3E-AB3D-4781-85A7-D7FE136A3EB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CAAFACA6-5148-421F-9F34-4A8F8DB6534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515AB09-0F76-4839-9B9F-0AA952F181C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2F0ABB90-3B74-4484-B495-02F37417F61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56A1410C-FD12-46B1-B343-B8BAF0D397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EA833FAE-BDE4-4048-922A-EC07CB180B7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8B83447F-5E19-4C80-A980-174D9CA2CB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491DE300-FB8B-4579-B75B-461871DB9B5B}"/>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4F53441B-D192-4210-8669-AEF5DE8B385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B8FE935E-5FC2-472F-B5BF-7F9AEF5F397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ED5BB2A2-E5AA-4FF3-AE9C-9DD4FB4AB728}"/>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a:extLst>
            <a:ext uri="{FF2B5EF4-FFF2-40B4-BE49-F238E27FC236}">
              <a16:creationId xmlns:a16="http://schemas.microsoft.com/office/drawing/2014/main" id="{28E71B5A-7BCE-4DCB-9F91-B5B703C02EE6}"/>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FA2701C3-0F4E-4B7B-B1EE-5D57A62CB2E2}"/>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25" name="フローチャート: 判断 524">
          <a:extLst>
            <a:ext uri="{FF2B5EF4-FFF2-40B4-BE49-F238E27FC236}">
              <a16:creationId xmlns:a16="http://schemas.microsoft.com/office/drawing/2014/main" id="{7066993D-707D-4277-A659-E7BDFFF59147}"/>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526" name="フローチャート: 判断 525">
          <a:extLst>
            <a:ext uri="{FF2B5EF4-FFF2-40B4-BE49-F238E27FC236}">
              <a16:creationId xmlns:a16="http://schemas.microsoft.com/office/drawing/2014/main" id="{EA33675D-DDB4-408C-BE74-9EF960EBBB43}"/>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527" name="フローチャート: 判断 526">
          <a:extLst>
            <a:ext uri="{FF2B5EF4-FFF2-40B4-BE49-F238E27FC236}">
              <a16:creationId xmlns:a16="http://schemas.microsoft.com/office/drawing/2014/main" id="{DA91386D-3E42-4937-A46D-64870C04C8A3}"/>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528" name="フローチャート: 判断 527">
          <a:extLst>
            <a:ext uri="{FF2B5EF4-FFF2-40B4-BE49-F238E27FC236}">
              <a16:creationId xmlns:a16="http://schemas.microsoft.com/office/drawing/2014/main" id="{22A92AF4-7B4B-4D55-87E8-CD9AD25D4ABC}"/>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529" name="フローチャート: 判断 528">
          <a:extLst>
            <a:ext uri="{FF2B5EF4-FFF2-40B4-BE49-F238E27FC236}">
              <a16:creationId xmlns:a16="http://schemas.microsoft.com/office/drawing/2014/main" id="{BDA24CCF-8516-48E7-AF96-830BF97C4449}"/>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8D6FDFD-847F-4FCB-97D3-AED12118D19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D0BB1A1-A8BE-4A56-A173-162E71CFC1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ACC7548-B3C3-4DB4-8C2E-E297ADDB3F3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A9ECD18-75D1-4187-8F48-2D0EF8FDC54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3013619-4C2C-454C-88EF-051693023DC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59690</xdr:rowOff>
    </xdr:from>
    <xdr:to>
      <xdr:col>85</xdr:col>
      <xdr:colOff>177800</xdr:colOff>
      <xdr:row>41</xdr:row>
      <xdr:rowOff>161290</xdr:rowOff>
    </xdr:to>
    <xdr:sp macro="" textlink="">
      <xdr:nvSpPr>
        <xdr:cNvPr id="535" name="楕円 534">
          <a:extLst>
            <a:ext uri="{FF2B5EF4-FFF2-40B4-BE49-F238E27FC236}">
              <a16:creationId xmlns:a16="http://schemas.microsoft.com/office/drawing/2014/main" id="{AEAE1E92-0457-4527-98EF-A8AB6BCCFDBD}"/>
            </a:ext>
          </a:extLst>
        </xdr:cNvPr>
        <xdr:cNvSpPr/>
      </xdr:nvSpPr>
      <xdr:spPr>
        <a:xfrm>
          <a:off x="16268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146067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6EFADF29-A5C5-4AB8-A474-15DEE92AFDE7}"/>
            </a:ext>
          </a:extLst>
        </xdr:cNvPr>
        <xdr:cNvSpPr txBox="1"/>
      </xdr:nvSpPr>
      <xdr:spPr>
        <a:xfrm>
          <a:off x="16357600" y="700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44450</xdr:rowOff>
    </xdr:from>
    <xdr:to>
      <xdr:col>81</xdr:col>
      <xdr:colOff>101600</xdr:colOff>
      <xdr:row>41</xdr:row>
      <xdr:rowOff>146050</xdr:rowOff>
    </xdr:to>
    <xdr:sp macro="" textlink="">
      <xdr:nvSpPr>
        <xdr:cNvPr id="537" name="楕円 536">
          <a:extLst>
            <a:ext uri="{FF2B5EF4-FFF2-40B4-BE49-F238E27FC236}">
              <a16:creationId xmlns:a16="http://schemas.microsoft.com/office/drawing/2014/main" id="{1B674F92-1204-4F9E-8132-7C06FD8EDA13}"/>
            </a:ext>
          </a:extLst>
        </xdr:cNvPr>
        <xdr:cNvSpPr/>
      </xdr:nvSpPr>
      <xdr:spPr>
        <a:xfrm>
          <a:off x="15430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95250</xdr:rowOff>
    </xdr:from>
    <xdr:to>
      <xdr:col>85</xdr:col>
      <xdr:colOff>127000</xdr:colOff>
      <xdr:row>41</xdr:row>
      <xdr:rowOff>110490</xdr:rowOff>
    </xdr:to>
    <xdr:cxnSp macro="">
      <xdr:nvCxnSpPr>
        <xdr:cNvPr id="538" name="直線コネクタ 537">
          <a:extLst>
            <a:ext uri="{FF2B5EF4-FFF2-40B4-BE49-F238E27FC236}">
              <a16:creationId xmlns:a16="http://schemas.microsoft.com/office/drawing/2014/main" id="{24065844-5331-4792-963A-874E1C58363B}"/>
            </a:ext>
          </a:extLst>
        </xdr:cNvPr>
        <xdr:cNvCxnSpPr/>
      </xdr:nvCxnSpPr>
      <xdr:spPr>
        <a:xfrm>
          <a:off x="15481300" y="7124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27305</xdr:rowOff>
    </xdr:from>
    <xdr:to>
      <xdr:col>76</xdr:col>
      <xdr:colOff>165100</xdr:colOff>
      <xdr:row>41</xdr:row>
      <xdr:rowOff>128905</xdr:rowOff>
    </xdr:to>
    <xdr:sp macro="" textlink="">
      <xdr:nvSpPr>
        <xdr:cNvPr id="539" name="楕円 538">
          <a:extLst>
            <a:ext uri="{FF2B5EF4-FFF2-40B4-BE49-F238E27FC236}">
              <a16:creationId xmlns:a16="http://schemas.microsoft.com/office/drawing/2014/main" id="{41DA8117-6650-4D54-AFA4-F5F6E5E3760E}"/>
            </a:ext>
          </a:extLst>
        </xdr:cNvPr>
        <xdr:cNvSpPr/>
      </xdr:nvSpPr>
      <xdr:spPr>
        <a:xfrm>
          <a:off x="14541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78105</xdr:rowOff>
    </xdr:from>
    <xdr:to>
      <xdr:col>81</xdr:col>
      <xdr:colOff>50800</xdr:colOff>
      <xdr:row>41</xdr:row>
      <xdr:rowOff>95250</xdr:rowOff>
    </xdr:to>
    <xdr:cxnSp macro="">
      <xdr:nvCxnSpPr>
        <xdr:cNvPr id="540" name="直線コネクタ 539">
          <a:extLst>
            <a:ext uri="{FF2B5EF4-FFF2-40B4-BE49-F238E27FC236}">
              <a16:creationId xmlns:a16="http://schemas.microsoft.com/office/drawing/2014/main" id="{D587681D-9797-4E36-80D8-D9880E1B6855}"/>
            </a:ext>
          </a:extLst>
        </xdr:cNvPr>
        <xdr:cNvCxnSpPr/>
      </xdr:nvCxnSpPr>
      <xdr:spPr>
        <a:xfrm>
          <a:off x="14592300" y="71075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10160</xdr:rowOff>
    </xdr:from>
    <xdr:to>
      <xdr:col>72</xdr:col>
      <xdr:colOff>38100</xdr:colOff>
      <xdr:row>41</xdr:row>
      <xdr:rowOff>111760</xdr:rowOff>
    </xdr:to>
    <xdr:sp macro="" textlink="">
      <xdr:nvSpPr>
        <xdr:cNvPr id="541" name="楕円 540">
          <a:extLst>
            <a:ext uri="{FF2B5EF4-FFF2-40B4-BE49-F238E27FC236}">
              <a16:creationId xmlns:a16="http://schemas.microsoft.com/office/drawing/2014/main" id="{CA80D639-A591-486F-9D6C-FF4E82C8AA18}"/>
            </a:ext>
          </a:extLst>
        </xdr:cNvPr>
        <xdr:cNvSpPr/>
      </xdr:nvSpPr>
      <xdr:spPr>
        <a:xfrm>
          <a:off x="13652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60960</xdr:rowOff>
    </xdr:from>
    <xdr:to>
      <xdr:col>76</xdr:col>
      <xdr:colOff>114300</xdr:colOff>
      <xdr:row>41</xdr:row>
      <xdr:rowOff>78105</xdr:rowOff>
    </xdr:to>
    <xdr:cxnSp macro="">
      <xdr:nvCxnSpPr>
        <xdr:cNvPr id="542" name="直線コネクタ 541">
          <a:extLst>
            <a:ext uri="{FF2B5EF4-FFF2-40B4-BE49-F238E27FC236}">
              <a16:creationId xmlns:a16="http://schemas.microsoft.com/office/drawing/2014/main" id="{3E85C028-164F-48CD-AD36-D0394FBB7E42}"/>
            </a:ext>
          </a:extLst>
        </xdr:cNvPr>
        <xdr:cNvCxnSpPr/>
      </xdr:nvCxnSpPr>
      <xdr:spPr>
        <a:xfrm>
          <a:off x="13703300" y="70904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160655</xdr:rowOff>
    </xdr:from>
    <xdr:to>
      <xdr:col>67</xdr:col>
      <xdr:colOff>101600</xdr:colOff>
      <xdr:row>41</xdr:row>
      <xdr:rowOff>90805</xdr:rowOff>
    </xdr:to>
    <xdr:sp macro="" textlink="">
      <xdr:nvSpPr>
        <xdr:cNvPr id="543" name="楕円 542">
          <a:extLst>
            <a:ext uri="{FF2B5EF4-FFF2-40B4-BE49-F238E27FC236}">
              <a16:creationId xmlns:a16="http://schemas.microsoft.com/office/drawing/2014/main" id="{5938C7D1-F31E-41CB-9586-80CB786DFB01}"/>
            </a:ext>
          </a:extLst>
        </xdr:cNvPr>
        <xdr:cNvSpPr/>
      </xdr:nvSpPr>
      <xdr:spPr>
        <a:xfrm>
          <a:off x="12763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40005</xdr:rowOff>
    </xdr:from>
    <xdr:to>
      <xdr:col>71</xdr:col>
      <xdr:colOff>177800</xdr:colOff>
      <xdr:row>41</xdr:row>
      <xdr:rowOff>60960</xdr:rowOff>
    </xdr:to>
    <xdr:cxnSp macro="">
      <xdr:nvCxnSpPr>
        <xdr:cNvPr id="544" name="直線コネクタ 543">
          <a:extLst>
            <a:ext uri="{FF2B5EF4-FFF2-40B4-BE49-F238E27FC236}">
              <a16:creationId xmlns:a16="http://schemas.microsoft.com/office/drawing/2014/main" id="{B43C64A1-37DA-4E0A-ACB8-7E50CBFB3263}"/>
            </a:ext>
          </a:extLst>
        </xdr:cNvPr>
        <xdr:cNvCxnSpPr/>
      </xdr:nvCxnSpPr>
      <xdr:spPr>
        <a:xfrm>
          <a:off x="12814300" y="70694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9E38471-616B-4DE4-9B10-E5372C901880}"/>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B93AED0D-59A7-4DF7-B93A-6D66162FFE4C}"/>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F373487E-8B74-4C5F-858A-3114A4ADD44C}"/>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8CF1E94D-7DDC-406D-B807-31261D147560}"/>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137177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1EC3E162-FA15-42ED-85A5-2747B3C76247}"/>
            </a:ext>
          </a:extLst>
        </xdr:cNvPr>
        <xdr:cNvSpPr txBox="1"/>
      </xdr:nvSpPr>
      <xdr:spPr>
        <a:xfrm>
          <a:off x="152660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120032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C59D82C8-3DC6-42C9-BE4E-5F8473A717C7}"/>
            </a:ext>
          </a:extLst>
        </xdr:cNvPr>
        <xdr:cNvSpPr txBox="1"/>
      </xdr:nvSpPr>
      <xdr:spPr>
        <a:xfrm>
          <a:off x="14389744"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102887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DAB2DC4B-A19D-406A-A86F-776A1033B4AA}"/>
            </a:ext>
          </a:extLst>
        </xdr:cNvPr>
        <xdr:cNvSpPr txBox="1"/>
      </xdr:nvSpPr>
      <xdr:spPr>
        <a:xfrm>
          <a:off x="135007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81932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D80E231B-C1F0-43F7-AD12-F37BCF9D51CC}"/>
            </a:ext>
          </a:extLst>
        </xdr:cNvPr>
        <xdr:cNvSpPr txBox="1"/>
      </xdr:nvSpPr>
      <xdr:spPr>
        <a:xfrm>
          <a:off x="12611744"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4A7F14DF-C497-476D-B846-0B2FBA8C7D6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B017AE47-7604-401E-8096-E49BACF3274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61F57281-C67D-4E45-93DD-83D4895199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4D8E2BF0-6D4B-4986-BEEA-68FAD439A0A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16F0B998-4D7A-4193-B5BF-FA42E3DC868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71B70B75-1DF5-4376-A458-DC5C87ECE95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D790DDC2-2238-4FBD-9706-0630746162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70D11ED1-E3EF-4697-8833-24CACE93EFE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13368CA3-4D8C-4B86-BB22-2415D68BEE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F6B9EEF9-FB3F-4FF5-88CC-9B0343F987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F0C00C19-B08C-4339-AE4E-D52DBF4E038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4E9C534D-2157-42E0-87AC-3E6866E2132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7D2A0DC3-56C0-4F48-9AC2-CF3870EADD6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1EDADDEA-5866-4159-BBC2-83A1FB58E06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3BAF0EDB-5039-43F3-BC80-34042115C00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8AA3B906-D9C0-4B09-898B-DD76B24F01F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95ED2BD5-7226-441A-B8D7-5C1261CE728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F20039D6-2A1D-4DA6-960B-9D35D81422C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A8BC6EEF-18BB-4BC1-B03E-3EA776BD325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FECB03BF-0056-4A10-A327-F49C701EDF0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C5009534-8A95-4A15-8102-0CD12622230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4DE44096-2FF2-45E3-A329-459F7FBF97F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986A59BC-4D35-48E9-89DD-354340375FB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6" name="直線コネクタ 575">
          <a:extLst>
            <a:ext uri="{FF2B5EF4-FFF2-40B4-BE49-F238E27FC236}">
              <a16:creationId xmlns:a16="http://schemas.microsoft.com/office/drawing/2014/main" id="{0503365C-7CF3-46CA-ABB3-18D3FF17019D}"/>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37773C63-9131-4F26-A855-E0E3FD0B9A9D}"/>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8" name="直線コネクタ 577">
          <a:extLst>
            <a:ext uri="{FF2B5EF4-FFF2-40B4-BE49-F238E27FC236}">
              <a16:creationId xmlns:a16="http://schemas.microsoft.com/office/drawing/2014/main" id="{B6F22D67-845C-489D-B1B5-5C26293896C2}"/>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827088EA-95B7-45FF-9C21-14651C16BCAB}"/>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0" name="直線コネクタ 579">
          <a:extLst>
            <a:ext uri="{FF2B5EF4-FFF2-40B4-BE49-F238E27FC236}">
              <a16:creationId xmlns:a16="http://schemas.microsoft.com/office/drawing/2014/main" id="{99AC9F88-FA39-4DEB-BEB5-555E039124D6}"/>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25FE6F17-EEF4-4002-AD4F-D51E5B8F78CF}"/>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2" name="フローチャート: 判断 581">
          <a:extLst>
            <a:ext uri="{FF2B5EF4-FFF2-40B4-BE49-F238E27FC236}">
              <a16:creationId xmlns:a16="http://schemas.microsoft.com/office/drawing/2014/main" id="{6587F92B-DC78-466F-A993-0275CFF6B46D}"/>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3" name="フローチャート: 判断 582">
          <a:extLst>
            <a:ext uri="{FF2B5EF4-FFF2-40B4-BE49-F238E27FC236}">
              <a16:creationId xmlns:a16="http://schemas.microsoft.com/office/drawing/2014/main" id="{E08544AC-04BC-492F-A1D3-33DD4FE50BD5}"/>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4" name="フローチャート: 判断 583">
          <a:extLst>
            <a:ext uri="{FF2B5EF4-FFF2-40B4-BE49-F238E27FC236}">
              <a16:creationId xmlns:a16="http://schemas.microsoft.com/office/drawing/2014/main" id="{3D3F1332-64A4-411F-832E-3985262CACE2}"/>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5" name="フローチャート: 判断 584">
          <a:extLst>
            <a:ext uri="{FF2B5EF4-FFF2-40B4-BE49-F238E27FC236}">
              <a16:creationId xmlns:a16="http://schemas.microsoft.com/office/drawing/2014/main" id="{01098A59-9FD5-4A6A-8938-6ABA3ADBEB70}"/>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86" name="フローチャート: 判断 585">
          <a:extLst>
            <a:ext uri="{FF2B5EF4-FFF2-40B4-BE49-F238E27FC236}">
              <a16:creationId xmlns:a16="http://schemas.microsoft.com/office/drawing/2014/main" id="{9BE0E653-66C3-4B7E-9649-F76AD2054D01}"/>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809AC29-08AB-4DB4-BEE3-FD894BF058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5FACB11-4433-442E-BFCC-998EFB587F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E2AC3AC-A431-4387-A7A8-E86635218BE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204B5CE-2D87-43D6-9720-DC667B9C305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F148D3A-AD07-4C02-B188-4206BE8514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135890</xdr:rowOff>
    </xdr:from>
    <xdr:to>
      <xdr:col>116</xdr:col>
      <xdr:colOff>114300</xdr:colOff>
      <xdr:row>41</xdr:row>
      <xdr:rowOff>66040</xdr:rowOff>
    </xdr:to>
    <xdr:sp macro="" textlink="">
      <xdr:nvSpPr>
        <xdr:cNvPr id="592" name="楕円 591">
          <a:extLst>
            <a:ext uri="{FF2B5EF4-FFF2-40B4-BE49-F238E27FC236}">
              <a16:creationId xmlns:a16="http://schemas.microsoft.com/office/drawing/2014/main" id="{68579F63-1C94-4BBD-A878-A7712289A70A}"/>
            </a:ext>
          </a:extLst>
        </xdr:cNvPr>
        <xdr:cNvSpPr/>
      </xdr:nvSpPr>
      <xdr:spPr>
        <a:xfrm>
          <a:off x="22110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114317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54EB9AFE-F068-4272-A492-0AFE593080F0}"/>
            </a:ext>
          </a:extLst>
        </xdr:cNvPr>
        <xdr:cNvSpPr txBox="1"/>
      </xdr:nvSpPr>
      <xdr:spPr>
        <a:xfrm>
          <a:off x="221996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119888</xdr:rowOff>
    </xdr:from>
    <xdr:to>
      <xdr:col>112</xdr:col>
      <xdr:colOff>38100</xdr:colOff>
      <xdr:row>41</xdr:row>
      <xdr:rowOff>50038</xdr:rowOff>
    </xdr:to>
    <xdr:sp macro="" textlink="">
      <xdr:nvSpPr>
        <xdr:cNvPr id="594" name="楕円 593">
          <a:extLst>
            <a:ext uri="{FF2B5EF4-FFF2-40B4-BE49-F238E27FC236}">
              <a16:creationId xmlns:a16="http://schemas.microsoft.com/office/drawing/2014/main" id="{8CC244B9-E5E6-46C8-B33A-97F0E95BC60C}"/>
            </a:ext>
          </a:extLst>
        </xdr:cNvPr>
        <xdr:cNvSpPr/>
      </xdr:nvSpPr>
      <xdr:spPr>
        <a:xfrm>
          <a:off x="21272500" y="69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170688</xdr:rowOff>
    </xdr:from>
    <xdr:to>
      <xdr:col>116</xdr:col>
      <xdr:colOff>63500</xdr:colOff>
      <xdr:row>41</xdr:row>
      <xdr:rowOff>15240</xdr:rowOff>
    </xdr:to>
    <xdr:cxnSp macro="">
      <xdr:nvCxnSpPr>
        <xdr:cNvPr id="595" name="直線コネクタ 594">
          <a:extLst>
            <a:ext uri="{FF2B5EF4-FFF2-40B4-BE49-F238E27FC236}">
              <a16:creationId xmlns:a16="http://schemas.microsoft.com/office/drawing/2014/main" id="{57C64FEE-0E03-4B7F-A409-7A440514CEED}"/>
            </a:ext>
          </a:extLst>
        </xdr:cNvPr>
        <xdr:cNvCxnSpPr/>
      </xdr:nvCxnSpPr>
      <xdr:spPr>
        <a:xfrm>
          <a:off x="21323300" y="702868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123698</xdr:rowOff>
    </xdr:from>
    <xdr:to>
      <xdr:col>107</xdr:col>
      <xdr:colOff>101600</xdr:colOff>
      <xdr:row>41</xdr:row>
      <xdr:rowOff>53848</xdr:rowOff>
    </xdr:to>
    <xdr:sp macro="" textlink="">
      <xdr:nvSpPr>
        <xdr:cNvPr id="596" name="楕円 595">
          <a:extLst>
            <a:ext uri="{FF2B5EF4-FFF2-40B4-BE49-F238E27FC236}">
              <a16:creationId xmlns:a16="http://schemas.microsoft.com/office/drawing/2014/main" id="{4DDD7850-7749-4A7E-83A5-CD5A284BC1AE}"/>
            </a:ext>
          </a:extLst>
        </xdr:cNvPr>
        <xdr:cNvSpPr/>
      </xdr:nvSpPr>
      <xdr:spPr>
        <a:xfrm>
          <a:off x="20383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170688</xdr:rowOff>
    </xdr:from>
    <xdr:to>
      <xdr:col>111</xdr:col>
      <xdr:colOff>177800</xdr:colOff>
      <xdr:row>41</xdr:row>
      <xdr:rowOff>3048</xdr:rowOff>
    </xdr:to>
    <xdr:cxnSp macro="">
      <xdr:nvCxnSpPr>
        <xdr:cNvPr id="597" name="直線コネクタ 596">
          <a:extLst>
            <a:ext uri="{FF2B5EF4-FFF2-40B4-BE49-F238E27FC236}">
              <a16:creationId xmlns:a16="http://schemas.microsoft.com/office/drawing/2014/main" id="{D5924882-5089-4944-B0B7-F11E9FDB1972}"/>
            </a:ext>
          </a:extLst>
        </xdr:cNvPr>
        <xdr:cNvCxnSpPr/>
      </xdr:nvCxnSpPr>
      <xdr:spPr>
        <a:xfrm flipV="1">
          <a:off x="20434300" y="702868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125222</xdr:rowOff>
    </xdr:from>
    <xdr:to>
      <xdr:col>102</xdr:col>
      <xdr:colOff>165100</xdr:colOff>
      <xdr:row>41</xdr:row>
      <xdr:rowOff>55372</xdr:rowOff>
    </xdr:to>
    <xdr:sp macro="" textlink="">
      <xdr:nvSpPr>
        <xdr:cNvPr id="598" name="楕円 597">
          <a:extLst>
            <a:ext uri="{FF2B5EF4-FFF2-40B4-BE49-F238E27FC236}">
              <a16:creationId xmlns:a16="http://schemas.microsoft.com/office/drawing/2014/main" id="{763DB23C-0E2B-4250-B798-B1E1B08EECDD}"/>
            </a:ext>
          </a:extLst>
        </xdr:cNvPr>
        <xdr:cNvSpPr/>
      </xdr:nvSpPr>
      <xdr:spPr>
        <a:xfrm>
          <a:off x="19494500" y="69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3048</xdr:rowOff>
    </xdr:from>
    <xdr:to>
      <xdr:col>107</xdr:col>
      <xdr:colOff>50800</xdr:colOff>
      <xdr:row>41</xdr:row>
      <xdr:rowOff>4572</xdr:rowOff>
    </xdr:to>
    <xdr:cxnSp macro="">
      <xdr:nvCxnSpPr>
        <xdr:cNvPr id="599" name="直線コネクタ 598">
          <a:extLst>
            <a:ext uri="{FF2B5EF4-FFF2-40B4-BE49-F238E27FC236}">
              <a16:creationId xmlns:a16="http://schemas.microsoft.com/office/drawing/2014/main" id="{35B95B46-E925-4D6A-93EA-C37D09037DA0}"/>
            </a:ext>
          </a:extLst>
        </xdr:cNvPr>
        <xdr:cNvCxnSpPr/>
      </xdr:nvCxnSpPr>
      <xdr:spPr>
        <a:xfrm flipV="1">
          <a:off x="19545300" y="70324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127508</xdr:rowOff>
    </xdr:from>
    <xdr:to>
      <xdr:col>98</xdr:col>
      <xdr:colOff>38100</xdr:colOff>
      <xdr:row>41</xdr:row>
      <xdr:rowOff>57658</xdr:rowOff>
    </xdr:to>
    <xdr:sp macro="" textlink="">
      <xdr:nvSpPr>
        <xdr:cNvPr id="600" name="楕円 599">
          <a:extLst>
            <a:ext uri="{FF2B5EF4-FFF2-40B4-BE49-F238E27FC236}">
              <a16:creationId xmlns:a16="http://schemas.microsoft.com/office/drawing/2014/main" id="{D846B69A-5AA5-446A-B2BD-03B43AD2AC92}"/>
            </a:ext>
          </a:extLst>
        </xdr:cNvPr>
        <xdr:cNvSpPr/>
      </xdr:nvSpPr>
      <xdr:spPr>
        <a:xfrm>
          <a:off x="18605500" y="69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4572</xdr:rowOff>
    </xdr:from>
    <xdr:to>
      <xdr:col>102</xdr:col>
      <xdr:colOff>114300</xdr:colOff>
      <xdr:row>41</xdr:row>
      <xdr:rowOff>6858</xdr:rowOff>
    </xdr:to>
    <xdr:cxnSp macro="">
      <xdr:nvCxnSpPr>
        <xdr:cNvPr id="601" name="直線コネクタ 600">
          <a:extLst>
            <a:ext uri="{FF2B5EF4-FFF2-40B4-BE49-F238E27FC236}">
              <a16:creationId xmlns:a16="http://schemas.microsoft.com/office/drawing/2014/main" id="{A21A7060-611A-4C6B-9C26-37E8D7D1F5B1}"/>
            </a:ext>
          </a:extLst>
        </xdr:cNvPr>
        <xdr:cNvCxnSpPr/>
      </xdr:nvCxnSpPr>
      <xdr:spPr>
        <a:xfrm flipV="1">
          <a:off x="18656300" y="70340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326F8CA6-6C9F-425F-B1D7-776209D629F3}"/>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99BD0DA4-B745-4D69-8C7D-C0AAE65CDC0D}"/>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F85CD6CE-4EC6-4CD7-85F3-589DFAA7283A}"/>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19B7321A-033F-4021-8FE5-5D31B0355F64}"/>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41165</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5565B9C5-461A-4609-BFD3-C0CC95BA230F}"/>
            </a:ext>
          </a:extLst>
        </xdr:cNvPr>
        <xdr:cNvSpPr txBox="1"/>
      </xdr:nvSpPr>
      <xdr:spPr>
        <a:xfrm>
          <a:off x="21075727" y="70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44975</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78D30497-E014-4F7C-9FA8-E19F88F05B03}"/>
            </a:ext>
          </a:extLst>
        </xdr:cNvPr>
        <xdr:cNvSpPr txBox="1"/>
      </xdr:nvSpPr>
      <xdr:spPr>
        <a:xfrm>
          <a:off x="20199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46499</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2990F500-24D3-432A-A10C-3AE081487A8F}"/>
            </a:ext>
          </a:extLst>
        </xdr:cNvPr>
        <xdr:cNvSpPr txBox="1"/>
      </xdr:nvSpPr>
      <xdr:spPr>
        <a:xfrm>
          <a:off x="19310427" y="707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48785</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FEE4BDB0-EF64-4D06-A43F-932722A20C48}"/>
            </a:ext>
          </a:extLst>
        </xdr:cNvPr>
        <xdr:cNvSpPr txBox="1"/>
      </xdr:nvSpPr>
      <xdr:spPr>
        <a:xfrm>
          <a:off x="18421427" y="70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79847218-7901-4B92-8905-F049E13E15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EBC7AF6A-98BA-453A-8D66-588443F04E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F7D1585B-5C8D-4AA0-A1E2-80414AC601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1FCFC51C-5989-40BF-B87E-2E16224DE60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D7C15D59-9FCB-49D4-9F5C-5510839875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FB568D32-CFC4-4400-A04C-A815E35D200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D4B8F2D7-753A-4C03-A5F6-A2B9A620943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9976A3C5-ECD6-4B4E-87E5-FFA273CE7C8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503CD0D9-06A8-42DE-8199-7D415853405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1EC0967D-B841-4985-8342-04836355D87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46D5D1C3-E99D-400E-A8FF-A407454CF7C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CEC307CA-2C44-4FE0-8A75-573C8F5FFFC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250B58C1-0BFA-486F-8BE0-98D367BB922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AE1E8FA3-8A38-4482-B6A0-681243C5B74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64893CA9-C902-4306-A2DA-466306C7DD5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F9CE3DF2-3C0C-40DD-888A-C7C0B9579D4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509C0D99-F7AB-49AE-B583-5AB97BF8D04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241ABDC8-660C-41E3-9569-8CE30E2A49F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689B33C3-930E-4A14-8614-A60BD8FE750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5F9E3400-8B3E-4AAE-925F-44213B9DEAB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5B8E6B87-40A9-4E3F-8A65-E4D694B1CC7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366AE343-61A6-4700-8103-E80E9E49DC7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6043CE06-7D26-4F98-BA60-4ECDA41D842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EBE3304-1B60-41D9-A784-0CB87B9E779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4" name="直線コネクタ 633">
          <a:extLst>
            <a:ext uri="{FF2B5EF4-FFF2-40B4-BE49-F238E27FC236}">
              <a16:creationId xmlns:a16="http://schemas.microsoft.com/office/drawing/2014/main" id="{B83C78EF-FB16-46FF-BA42-4380EEDEE5A8}"/>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E2926109-64D7-497F-BAD5-E0A272264E07}"/>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6" name="直線コネクタ 635">
          <a:extLst>
            <a:ext uri="{FF2B5EF4-FFF2-40B4-BE49-F238E27FC236}">
              <a16:creationId xmlns:a16="http://schemas.microsoft.com/office/drawing/2014/main" id="{3877DF27-08E4-404A-800C-7A5430DB788A}"/>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3C3792-E9ED-421F-B24E-5B35BAC4CFD5}"/>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8" name="直線コネクタ 637">
          <a:extLst>
            <a:ext uri="{FF2B5EF4-FFF2-40B4-BE49-F238E27FC236}">
              <a16:creationId xmlns:a16="http://schemas.microsoft.com/office/drawing/2014/main" id="{C4806FD7-9859-4796-8479-CEEF7286BF33}"/>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B9C86007-1EEA-4325-9956-28A39B3714F0}"/>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0" name="フローチャート: 判断 639">
          <a:extLst>
            <a:ext uri="{FF2B5EF4-FFF2-40B4-BE49-F238E27FC236}">
              <a16:creationId xmlns:a16="http://schemas.microsoft.com/office/drawing/2014/main" id="{7AED33EF-7CD7-4101-863D-21B6DA62BBC5}"/>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1" name="フローチャート: 判断 640">
          <a:extLst>
            <a:ext uri="{FF2B5EF4-FFF2-40B4-BE49-F238E27FC236}">
              <a16:creationId xmlns:a16="http://schemas.microsoft.com/office/drawing/2014/main" id="{A4588885-1283-466A-AAB9-27069F446A3F}"/>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2" name="フローチャート: 判断 641">
          <a:extLst>
            <a:ext uri="{FF2B5EF4-FFF2-40B4-BE49-F238E27FC236}">
              <a16:creationId xmlns:a16="http://schemas.microsoft.com/office/drawing/2014/main" id="{C2234E04-22D5-4DAF-9FF5-915B2BE728F1}"/>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3" name="フローチャート: 判断 642">
          <a:extLst>
            <a:ext uri="{FF2B5EF4-FFF2-40B4-BE49-F238E27FC236}">
              <a16:creationId xmlns:a16="http://schemas.microsoft.com/office/drawing/2014/main" id="{9271EA38-FA1B-4554-B750-0FF8BA61671D}"/>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4" name="フローチャート: 判断 643">
          <a:extLst>
            <a:ext uri="{FF2B5EF4-FFF2-40B4-BE49-F238E27FC236}">
              <a16:creationId xmlns:a16="http://schemas.microsoft.com/office/drawing/2014/main" id="{B6432F0E-CAD4-4699-9E6D-642AFB246797}"/>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A808A8C-A53E-44ED-A585-F8C6FF99CF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19604A1-C2A8-4826-8169-30A927DB155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F0814FB-E489-461E-ABB8-A2E0801445C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6FAD97F-14D0-41DA-BF80-2EB28DCF778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3138D57-C1F7-4A5F-9CBE-2F292B9A92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650" name="楕円 649">
          <a:extLst>
            <a:ext uri="{FF2B5EF4-FFF2-40B4-BE49-F238E27FC236}">
              <a16:creationId xmlns:a16="http://schemas.microsoft.com/office/drawing/2014/main" id="{022DE429-9B9E-4636-8C0A-ACB8B625D326}"/>
            </a:ext>
          </a:extLst>
        </xdr:cNvPr>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10AF067E-A8B0-416A-AF36-FC3E69D0B05D}"/>
            </a:ext>
          </a:extLst>
        </xdr:cNvPr>
        <xdr:cNvSpPr txBox="1"/>
      </xdr:nvSpPr>
      <xdr:spPr>
        <a:xfrm>
          <a:off x="16357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93980</xdr:rowOff>
    </xdr:from>
    <xdr:to>
      <xdr:col>81</xdr:col>
      <xdr:colOff>101600</xdr:colOff>
      <xdr:row>60</xdr:row>
      <xdr:rowOff>24130</xdr:rowOff>
    </xdr:to>
    <xdr:sp macro="" textlink="">
      <xdr:nvSpPr>
        <xdr:cNvPr id="652" name="楕円 651">
          <a:extLst>
            <a:ext uri="{FF2B5EF4-FFF2-40B4-BE49-F238E27FC236}">
              <a16:creationId xmlns:a16="http://schemas.microsoft.com/office/drawing/2014/main" id="{A440DF51-C900-43CB-836F-17A5852EC4B7}"/>
            </a:ext>
          </a:extLst>
        </xdr:cNvPr>
        <xdr:cNvSpPr/>
      </xdr:nvSpPr>
      <xdr:spPr>
        <a:xfrm>
          <a:off x="15430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144780</xdr:rowOff>
    </xdr:to>
    <xdr:cxnSp macro="">
      <xdr:nvCxnSpPr>
        <xdr:cNvPr id="653" name="直線コネクタ 652">
          <a:extLst>
            <a:ext uri="{FF2B5EF4-FFF2-40B4-BE49-F238E27FC236}">
              <a16:creationId xmlns:a16="http://schemas.microsoft.com/office/drawing/2014/main" id="{76DD9378-6DF1-46BB-93DA-84823A1BBD5E}"/>
            </a:ext>
          </a:extLst>
        </xdr:cNvPr>
        <xdr:cNvCxnSpPr/>
      </xdr:nvCxnSpPr>
      <xdr:spPr>
        <a:xfrm flipV="1">
          <a:off x="15481300" y="101727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61595</xdr:rowOff>
    </xdr:from>
    <xdr:to>
      <xdr:col>76</xdr:col>
      <xdr:colOff>165100</xdr:colOff>
      <xdr:row>59</xdr:row>
      <xdr:rowOff>163195</xdr:rowOff>
    </xdr:to>
    <xdr:sp macro="" textlink="">
      <xdr:nvSpPr>
        <xdr:cNvPr id="654" name="楕円 653">
          <a:extLst>
            <a:ext uri="{FF2B5EF4-FFF2-40B4-BE49-F238E27FC236}">
              <a16:creationId xmlns:a16="http://schemas.microsoft.com/office/drawing/2014/main" id="{C2B76B59-E11C-4F96-B862-70C1ADCD2CAB}"/>
            </a:ext>
          </a:extLst>
        </xdr:cNvPr>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144780</xdr:rowOff>
    </xdr:to>
    <xdr:cxnSp macro="">
      <xdr:nvCxnSpPr>
        <xdr:cNvPr id="655" name="直線コネクタ 654">
          <a:extLst>
            <a:ext uri="{FF2B5EF4-FFF2-40B4-BE49-F238E27FC236}">
              <a16:creationId xmlns:a16="http://schemas.microsoft.com/office/drawing/2014/main" id="{C79969F8-B07C-4C92-B248-641256AC7512}"/>
            </a:ext>
          </a:extLst>
        </xdr:cNvPr>
        <xdr:cNvCxnSpPr/>
      </xdr:nvCxnSpPr>
      <xdr:spPr>
        <a:xfrm>
          <a:off x="14592300" y="102279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27305</xdr:rowOff>
    </xdr:from>
    <xdr:to>
      <xdr:col>72</xdr:col>
      <xdr:colOff>38100</xdr:colOff>
      <xdr:row>59</xdr:row>
      <xdr:rowOff>128905</xdr:rowOff>
    </xdr:to>
    <xdr:sp macro="" textlink="">
      <xdr:nvSpPr>
        <xdr:cNvPr id="656" name="楕円 655">
          <a:extLst>
            <a:ext uri="{FF2B5EF4-FFF2-40B4-BE49-F238E27FC236}">
              <a16:creationId xmlns:a16="http://schemas.microsoft.com/office/drawing/2014/main" id="{4CCC82C7-DEA0-4643-B9DB-46F3D31866C3}"/>
            </a:ext>
          </a:extLst>
        </xdr:cNvPr>
        <xdr:cNvSpPr/>
      </xdr:nvSpPr>
      <xdr:spPr>
        <a:xfrm>
          <a:off x="13652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78105</xdr:rowOff>
    </xdr:from>
    <xdr:to>
      <xdr:col>76</xdr:col>
      <xdr:colOff>114300</xdr:colOff>
      <xdr:row>59</xdr:row>
      <xdr:rowOff>112395</xdr:rowOff>
    </xdr:to>
    <xdr:cxnSp macro="">
      <xdr:nvCxnSpPr>
        <xdr:cNvPr id="657" name="直線コネクタ 656">
          <a:extLst>
            <a:ext uri="{FF2B5EF4-FFF2-40B4-BE49-F238E27FC236}">
              <a16:creationId xmlns:a16="http://schemas.microsoft.com/office/drawing/2014/main" id="{0176FD83-220B-4E99-8E97-23F05DD4FF60}"/>
            </a:ext>
          </a:extLst>
        </xdr:cNvPr>
        <xdr:cNvCxnSpPr/>
      </xdr:nvCxnSpPr>
      <xdr:spPr>
        <a:xfrm>
          <a:off x="13703300" y="10193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17780</xdr:rowOff>
    </xdr:from>
    <xdr:to>
      <xdr:col>67</xdr:col>
      <xdr:colOff>101600</xdr:colOff>
      <xdr:row>59</xdr:row>
      <xdr:rowOff>119380</xdr:rowOff>
    </xdr:to>
    <xdr:sp macro="" textlink="">
      <xdr:nvSpPr>
        <xdr:cNvPr id="658" name="楕円 657">
          <a:extLst>
            <a:ext uri="{FF2B5EF4-FFF2-40B4-BE49-F238E27FC236}">
              <a16:creationId xmlns:a16="http://schemas.microsoft.com/office/drawing/2014/main" id="{30064F5B-E69F-4C85-A2F7-ED534A9CFBC3}"/>
            </a:ext>
          </a:extLst>
        </xdr:cNvPr>
        <xdr:cNvSpPr/>
      </xdr:nvSpPr>
      <xdr:spPr>
        <a:xfrm>
          <a:off x="1276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59</xdr:row>
      <xdr:rowOff>78105</xdr:rowOff>
    </xdr:to>
    <xdr:cxnSp macro="">
      <xdr:nvCxnSpPr>
        <xdr:cNvPr id="659" name="直線コネクタ 658">
          <a:extLst>
            <a:ext uri="{FF2B5EF4-FFF2-40B4-BE49-F238E27FC236}">
              <a16:creationId xmlns:a16="http://schemas.microsoft.com/office/drawing/2014/main" id="{C9199E81-E332-4950-B00F-6AC90CD8AA7E}"/>
            </a:ext>
          </a:extLst>
        </xdr:cNvPr>
        <xdr:cNvCxnSpPr/>
      </xdr:nvCxnSpPr>
      <xdr:spPr>
        <a:xfrm>
          <a:off x="12814300" y="101841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660" name="n_1aveValue【学校施設】&#10;有形固定資産減価償却率">
          <a:extLst>
            <a:ext uri="{FF2B5EF4-FFF2-40B4-BE49-F238E27FC236}">
              <a16:creationId xmlns:a16="http://schemas.microsoft.com/office/drawing/2014/main" id="{BAE1FEE4-66B6-4B3D-8C74-2CA352C2091E}"/>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661" name="n_2aveValue【学校施設】&#10;有形固定資産減価償却率">
          <a:extLst>
            <a:ext uri="{FF2B5EF4-FFF2-40B4-BE49-F238E27FC236}">
              <a16:creationId xmlns:a16="http://schemas.microsoft.com/office/drawing/2014/main" id="{00D1A413-2B26-41BF-B4A5-E1431B2BDF97}"/>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62" name="n_3aveValue【学校施設】&#10;有形固定資産減価償却率">
          <a:extLst>
            <a:ext uri="{FF2B5EF4-FFF2-40B4-BE49-F238E27FC236}">
              <a16:creationId xmlns:a16="http://schemas.microsoft.com/office/drawing/2014/main" id="{BF7EC61C-F1B1-497B-8595-5891C1D12BB4}"/>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63" name="n_4aveValue【学校施設】&#10;有形固定資産減価償却率">
          <a:extLst>
            <a:ext uri="{FF2B5EF4-FFF2-40B4-BE49-F238E27FC236}">
              <a16:creationId xmlns:a16="http://schemas.microsoft.com/office/drawing/2014/main" id="{17DCF353-423E-403E-8EB5-EF13F411876A}"/>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40657</xdr:rowOff>
    </xdr:from>
    <xdr:ext cx="405111" cy="259045"/>
    <xdr:sp macro="" textlink="">
      <xdr:nvSpPr>
        <xdr:cNvPr id="664" name="n_1mainValue【学校施設】&#10;有形固定資産減価償却率">
          <a:extLst>
            <a:ext uri="{FF2B5EF4-FFF2-40B4-BE49-F238E27FC236}">
              <a16:creationId xmlns:a16="http://schemas.microsoft.com/office/drawing/2014/main" id="{C8598EB4-01EB-49E6-9943-73ADD5280E83}"/>
            </a:ext>
          </a:extLst>
        </xdr:cNvPr>
        <xdr:cNvSpPr txBox="1"/>
      </xdr:nvSpPr>
      <xdr:spPr>
        <a:xfrm>
          <a:off x="15266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8272</xdr:rowOff>
    </xdr:from>
    <xdr:ext cx="405111" cy="259045"/>
    <xdr:sp macro="" textlink="">
      <xdr:nvSpPr>
        <xdr:cNvPr id="665" name="n_2mainValue【学校施設】&#10;有形固定資産減価償却率">
          <a:extLst>
            <a:ext uri="{FF2B5EF4-FFF2-40B4-BE49-F238E27FC236}">
              <a16:creationId xmlns:a16="http://schemas.microsoft.com/office/drawing/2014/main" id="{651C472F-E6AD-49F7-B747-661BE4C5FAD1}"/>
            </a:ext>
          </a:extLst>
        </xdr:cNvPr>
        <xdr:cNvSpPr txBox="1"/>
      </xdr:nvSpPr>
      <xdr:spPr>
        <a:xfrm>
          <a:off x="14389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145432</xdr:rowOff>
    </xdr:from>
    <xdr:ext cx="405111" cy="259045"/>
    <xdr:sp macro="" textlink="">
      <xdr:nvSpPr>
        <xdr:cNvPr id="666" name="n_3mainValue【学校施設】&#10;有形固定資産減価償却率">
          <a:extLst>
            <a:ext uri="{FF2B5EF4-FFF2-40B4-BE49-F238E27FC236}">
              <a16:creationId xmlns:a16="http://schemas.microsoft.com/office/drawing/2014/main" id="{51F2EB7F-A2C5-4BC0-A82A-3E3BC1CF28C4}"/>
            </a:ext>
          </a:extLst>
        </xdr:cNvPr>
        <xdr:cNvSpPr txBox="1"/>
      </xdr:nvSpPr>
      <xdr:spPr>
        <a:xfrm>
          <a:off x="13500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135907</xdr:rowOff>
    </xdr:from>
    <xdr:ext cx="405111" cy="259045"/>
    <xdr:sp macro="" textlink="">
      <xdr:nvSpPr>
        <xdr:cNvPr id="667" name="n_4mainValue【学校施設】&#10;有形固定資産減価償却率">
          <a:extLst>
            <a:ext uri="{FF2B5EF4-FFF2-40B4-BE49-F238E27FC236}">
              <a16:creationId xmlns:a16="http://schemas.microsoft.com/office/drawing/2014/main" id="{2324D75E-2CCB-4D66-9B61-9C5D45FC5F94}"/>
            </a:ext>
          </a:extLst>
        </xdr:cNvPr>
        <xdr:cNvSpPr txBox="1"/>
      </xdr:nvSpPr>
      <xdr:spPr>
        <a:xfrm>
          <a:off x="12611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31C66540-872B-447E-9C72-DC78C768119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9ABB406A-26BC-4AD6-8ABF-857FCEBE91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80AA908D-B526-46C6-894A-9830CC80AD0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BCEB1205-AF65-4862-9937-8399FDA7D3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58F100DD-E946-484F-9523-F8CB8F85C19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463D336-9261-41F6-9E9A-CAB8BCDADA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53C66B14-018C-4E27-9FA0-900A3B90FFC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2C060706-D1AC-41CE-BF10-B6BAFBA745E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97E02CDD-4A81-428D-8133-BDE1B9E087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C6587AD8-2D00-446B-AE2D-6927BEEC9D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519D3FA5-1E0D-4F3D-974E-DF2465A32D3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B61EB154-A73E-41B9-90DB-F3612680127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AD983F31-2A7B-427B-BF97-E9836C18B88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8B854530-2FE6-456D-86D5-0B5214193E3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EE03F014-3356-488A-A621-FF189C60229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3" name="テキスト ボックス 682">
          <a:extLst>
            <a:ext uri="{FF2B5EF4-FFF2-40B4-BE49-F238E27FC236}">
              <a16:creationId xmlns:a16="http://schemas.microsoft.com/office/drawing/2014/main" id="{F8FAF65E-7146-49AC-81A2-7A01F927746C}"/>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E61A7B03-7935-48E0-98DB-4288CB69046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5" name="テキスト ボックス 684">
          <a:extLst>
            <a:ext uri="{FF2B5EF4-FFF2-40B4-BE49-F238E27FC236}">
              <a16:creationId xmlns:a16="http://schemas.microsoft.com/office/drawing/2014/main" id="{3476671F-CAE3-45A9-8541-10EA64E25E01}"/>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788191AF-9C85-42FE-A3BD-DEEFF3BADB7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7" name="テキスト ボックス 686">
          <a:extLst>
            <a:ext uri="{FF2B5EF4-FFF2-40B4-BE49-F238E27FC236}">
              <a16:creationId xmlns:a16="http://schemas.microsoft.com/office/drawing/2014/main" id="{2836458C-A722-4667-8394-4D7E81B63AA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4D2A5BC8-58D6-492B-9F37-E567739A19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4141EFAC-D5BF-43E5-97C3-DB8E6920729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62456626-A649-4CF1-AC40-C6CFB820EF0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1" name="直線コネクタ 690">
          <a:extLst>
            <a:ext uri="{FF2B5EF4-FFF2-40B4-BE49-F238E27FC236}">
              <a16:creationId xmlns:a16="http://schemas.microsoft.com/office/drawing/2014/main" id="{A45AF0CF-E896-4AA6-B021-8E79642555FD}"/>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2" name="【学校施設】&#10;一人当たり面積最小値テキスト">
          <a:extLst>
            <a:ext uri="{FF2B5EF4-FFF2-40B4-BE49-F238E27FC236}">
              <a16:creationId xmlns:a16="http://schemas.microsoft.com/office/drawing/2014/main" id="{C2DF5C3E-9152-4C86-96DF-546290E8641A}"/>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3" name="直線コネクタ 692">
          <a:extLst>
            <a:ext uri="{FF2B5EF4-FFF2-40B4-BE49-F238E27FC236}">
              <a16:creationId xmlns:a16="http://schemas.microsoft.com/office/drawing/2014/main" id="{0C694D3D-FA6C-4B98-9917-7679A52BD8AE}"/>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4" name="【学校施設】&#10;一人当たり面積最大値テキスト">
          <a:extLst>
            <a:ext uri="{FF2B5EF4-FFF2-40B4-BE49-F238E27FC236}">
              <a16:creationId xmlns:a16="http://schemas.microsoft.com/office/drawing/2014/main" id="{81212805-5D1E-4780-9208-38492D7A0054}"/>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5" name="直線コネクタ 694">
          <a:extLst>
            <a:ext uri="{FF2B5EF4-FFF2-40B4-BE49-F238E27FC236}">
              <a16:creationId xmlns:a16="http://schemas.microsoft.com/office/drawing/2014/main" id="{19BCEBD3-C5B5-4BAD-A2CB-8F466C4BF594}"/>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696" name="【学校施設】&#10;一人当たり面積平均値テキスト">
          <a:extLst>
            <a:ext uri="{FF2B5EF4-FFF2-40B4-BE49-F238E27FC236}">
              <a16:creationId xmlns:a16="http://schemas.microsoft.com/office/drawing/2014/main" id="{B9A6C0F8-AF7B-45D6-B9D1-1E4009D103A2}"/>
            </a:ext>
          </a:extLst>
        </xdr:cNvPr>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7" name="フローチャート: 判断 696">
          <a:extLst>
            <a:ext uri="{FF2B5EF4-FFF2-40B4-BE49-F238E27FC236}">
              <a16:creationId xmlns:a16="http://schemas.microsoft.com/office/drawing/2014/main" id="{8F50CB75-6FCA-4DD4-803B-20C472E70A8A}"/>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8" name="フローチャート: 判断 697">
          <a:extLst>
            <a:ext uri="{FF2B5EF4-FFF2-40B4-BE49-F238E27FC236}">
              <a16:creationId xmlns:a16="http://schemas.microsoft.com/office/drawing/2014/main" id="{511E4F48-ACEA-4BD7-B957-69029B3B3765}"/>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99" name="フローチャート: 判断 698">
          <a:extLst>
            <a:ext uri="{FF2B5EF4-FFF2-40B4-BE49-F238E27FC236}">
              <a16:creationId xmlns:a16="http://schemas.microsoft.com/office/drawing/2014/main" id="{D9D23C5A-E638-42E3-9E62-B6DBE0C27DC8}"/>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0" name="フローチャート: 判断 699">
          <a:extLst>
            <a:ext uri="{FF2B5EF4-FFF2-40B4-BE49-F238E27FC236}">
              <a16:creationId xmlns:a16="http://schemas.microsoft.com/office/drawing/2014/main" id="{FDF6233E-E3CB-4BC3-B979-01E043910968}"/>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701" name="フローチャート: 判断 700">
          <a:extLst>
            <a:ext uri="{FF2B5EF4-FFF2-40B4-BE49-F238E27FC236}">
              <a16:creationId xmlns:a16="http://schemas.microsoft.com/office/drawing/2014/main" id="{E73B1CB6-86F3-47B7-B5C5-3BE4B540E5AE}"/>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DCE6D09-613B-4730-85F3-43B87CD9F39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C5CE4BC-FA89-42A6-A6D0-240676FED6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D51989C-5104-40FB-8243-4179FC69C5C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F3CCAAF-A4EA-4D13-9AAD-011C039238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81B2B4D-AE65-407E-84CB-2AC26BCAFC9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37364</xdr:rowOff>
    </xdr:from>
    <xdr:to>
      <xdr:col>116</xdr:col>
      <xdr:colOff>114300</xdr:colOff>
      <xdr:row>62</xdr:row>
      <xdr:rowOff>138964</xdr:rowOff>
    </xdr:to>
    <xdr:sp macro="" textlink="">
      <xdr:nvSpPr>
        <xdr:cNvPr id="707" name="楕円 706">
          <a:extLst>
            <a:ext uri="{FF2B5EF4-FFF2-40B4-BE49-F238E27FC236}">
              <a16:creationId xmlns:a16="http://schemas.microsoft.com/office/drawing/2014/main" id="{88E6CFC8-A98A-4D01-97CB-26FD67DA57FD}"/>
            </a:ext>
          </a:extLst>
        </xdr:cNvPr>
        <xdr:cNvSpPr/>
      </xdr:nvSpPr>
      <xdr:spPr>
        <a:xfrm>
          <a:off x="22110700" y="1066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60241</xdr:rowOff>
    </xdr:from>
    <xdr:ext cx="469744" cy="259045"/>
    <xdr:sp macro="" textlink="">
      <xdr:nvSpPr>
        <xdr:cNvPr id="708" name="【学校施設】&#10;一人当たり面積該当値テキスト">
          <a:extLst>
            <a:ext uri="{FF2B5EF4-FFF2-40B4-BE49-F238E27FC236}">
              <a16:creationId xmlns:a16="http://schemas.microsoft.com/office/drawing/2014/main" id="{F4580493-19D7-4CA4-A71D-BC62068EF48D}"/>
            </a:ext>
          </a:extLst>
        </xdr:cNvPr>
        <xdr:cNvSpPr txBox="1"/>
      </xdr:nvSpPr>
      <xdr:spPr>
        <a:xfrm>
          <a:off x="22199600" y="1051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49022</xdr:rowOff>
    </xdr:from>
    <xdr:to>
      <xdr:col>112</xdr:col>
      <xdr:colOff>38100</xdr:colOff>
      <xdr:row>62</xdr:row>
      <xdr:rowOff>150622</xdr:rowOff>
    </xdr:to>
    <xdr:sp macro="" textlink="">
      <xdr:nvSpPr>
        <xdr:cNvPr id="709" name="楕円 708">
          <a:extLst>
            <a:ext uri="{FF2B5EF4-FFF2-40B4-BE49-F238E27FC236}">
              <a16:creationId xmlns:a16="http://schemas.microsoft.com/office/drawing/2014/main" id="{C0626AC2-286A-4FDF-808B-49EE786AF6F9}"/>
            </a:ext>
          </a:extLst>
        </xdr:cNvPr>
        <xdr:cNvSpPr/>
      </xdr:nvSpPr>
      <xdr:spPr>
        <a:xfrm>
          <a:off x="21272500" y="1067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88164</xdr:rowOff>
    </xdr:from>
    <xdr:to>
      <xdr:col>116</xdr:col>
      <xdr:colOff>63500</xdr:colOff>
      <xdr:row>62</xdr:row>
      <xdr:rowOff>99822</xdr:rowOff>
    </xdr:to>
    <xdr:cxnSp macro="">
      <xdr:nvCxnSpPr>
        <xdr:cNvPr id="710" name="直線コネクタ 709">
          <a:extLst>
            <a:ext uri="{FF2B5EF4-FFF2-40B4-BE49-F238E27FC236}">
              <a16:creationId xmlns:a16="http://schemas.microsoft.com/office/drawing/2014/main" id="{5BD1B340-5F98-49A0-9856-F839E998D4E6}"/>
            </a:ext>
          </a:extLst>
        </xdr:cNvPr>
        <xdr:cNvCxnSpPr/>
      </xdr:nvCxnSpPr>
      <xdr:spPr>
        <a:xfrm flipV="1">
          <a:off x="21323300" y="10718064"/>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55042</xdr:rowOff>
    </xdr:from>
    <xdr:to>
      <xdr:col>107</xdr:col>
      <xdr:colOff>101600</xdr:colOff>
      <xdr:row>62</xdr:row>
      <xdr:rowOff>156642</xdr:rowOff>
    </xdr:to>
    <xdr:sp macro="" textlink="">
      <xdr:nvSpPr>
        <xdr:cNvPr id="711" name="楕円 710">
          <a:extLst>
            <a:ext uri="{FF2B5EF4-FFF2-40B4-BE49-F238E27FC236}">
              <a16:creationId xmlns:a16="http://schemas.microsoft.com/office/drawing/2014/main" id="{4954D94E-1764-4F18-9F57-53582D81749F}"/>
            </a:ext>
          </a:extLst>
        </xdr:cNvPr>
        <xdr:cNvSpPr/>
      </xdr:nvSpPr>
      <xdr:spPr>
        <a:xfrm>
          <a:off x="20383500" y="106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99822</xdr:rowOff>
    </xdr:from>
    <xdr:to>
      <xdr:col>111</xdr:col>
      <xdr:colOff>177800</xdr:colOff>
      <xdr:row>62</xdr:row>
      <xdr:rowOff>105842</xdr:rowOff>
    </xdr:to>
    <xdr:cxnSp macro="">
      <xdr:nvCxnSpPr>
        <xdr:cNvPr id="712" name="直線コネクタ 711">
          <a:extLst>
            <a:ext uri="{FF2B5EF4-FFF2-40B4-BE49-F238E27FC236}">
              <a16:creationId xmlns:a16="http://schemas.microsoft.com/office/drawing/2014/main" id="{660E8960-7D2D-4F70-8089-7F61246C4198}"/>
            </a:ext>
          </a:extLst>
        </xdr:cNvPr>
        <xdr:cNvCxnSpPr/>
      </xdr:nvCxnSpPr>
      <xdr:spPr>
        <a:xfrm flipV="1">
          <a:off x="20434300" y="10729722"/>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57176</xdr:rowOff>
    </xdr:from>
    <xdr:to>
      <xdr:col>102</xdr:col>
      <xdr:colOff>165100</xdr:colOff>
      <xdr:row>62</xdr:row>
      <xdr:rowOff>158776</xdr:rowOff>
    </xdr:to>
    <xdr:sp macro="" textlink="">
      <xdr:nvSpPr>
        <xdr:cNvPr id="713" name="楕円 712">
          <a:extLst>
            <a:ext uri="{FF2B5EF4-FFF2-40B4-BE49-F238E27FC236}">
              <a16:creationId xmlns:a16="http://schemas.microsoft.com/office/drawing/2014/main" id="{5C8D1B2F-4F4A-4723-B4CB-2D9663D85EC1}"/>
            </a:ext>
          </a:extLst>
        </xdr:cNvPr>
        <xdr:cNvSpPr/>
      </xdr:nvSpPr>
      <xdr:spPr>
        <a:xfrm>
          <a:off x="19494500" y="106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105842</xdr:rowOff>
    </xdr:from>
    <xdr:to>
      <xdr:col>107</xdr:col>
      <xdr:colOff>50800</xdr:colOff>
      <xdr:row>62</xdr:row>
      <xdr:rowOff>107976</xdr:rowOff>
    </xdr:to>
    <xdr:cxnSp macro="">
      <xdr:nvCxnSpPr>
        <xdr:cNvPr id="714" name="直線コネクタ 713">
          <a:extLst>
            <a:ext uri="{FF2B5EF4-FFF2-40B4-BE49-F238E27FC236}">
              <a16:creationId xmlns:a16="http://schemas.microsoft.com/office/drawing/2014/main" id="{F88FDAB5-274C-4521-B053-73E6574435C0}"/>
            </a:ext>
          </a:extLst>
        </xdr:cNvPr>
        <xdr:cNvCxnSpPr/>
      </xdr:nvCxnSpPr>
      <xdr:spPr>
        <a:xfrm flipV="1">
          <a:off x="19545300" y="10735742"/>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53442</xdr:rowOff>
    </xdr:from>
    <xdr:to>
      <xdr:col>98</xdr:col>
      <xdr:colOff>38100</xdr:colOff>
      <xdr:row>62</xdr:row>
      <xdr:rowOff>155042</xdr:rowOff>
    </xdr:to>
    <xdr:sp macro="" textlink="">
      <xdr:nvSpPr>
        <xdr:cNvPr id="715" name="楕円 714">
          <a:extLst>
            <a:ext uri="{FF2B5EF4-FFF2-40B4-BE49-F238E27FC236}">
              <a16:creationId xmlns:a16="http://schemas.microsoft.com/office/drawing/2014/main" id="{DCDC9D10-EFBD-4F39-8E08-40628E813460}"/>
            </a:ext>
          </a:extLst>
        </xdr:cNvPr>
        <xdr:cNvSpPr/>
      </xdr:nvSpPr>
      <xdr:spPr>
        <a:xfrm>
          <a:off x="18605500" y="1068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104242</xdr:rowOff>
    </xdr:from>
    <xdr:to>
      <xdr:col>102</xdr:col>
      <xdr:colOff>114300</xdr:colOff>
      <xdr:row>62</xdr:row>
      <xdr:rowOff>107976</xdr:rowOff>
    </xdr:to>
    <xdr:cxnSp macro="">
      <xdr:nvCxnSpPr>
        <xdr:cNvPr id="716" name="直線コネクタ 715">
          <a:extLst>
            <a:ext uri="{FF2B5EF4-FFF2-40B4-BE49-F238E27FC236}">
              <a16:creationId xmlns:a16="http://schemas.microsoft.com/office/drawing/2014/main" id="{2817C0F9-F340-4A5C-B6A2-646697783DB1}"/>
            </a:ext>
          </a:extLst>
        </xdr:cNvPr>
        <xdr:cNvCxnSpPr/>
      </xdr:nvCxnSpPr>
      <xdr:spPr>
        <a:xfrm>
          <a:off x="18656300" y="10734142"/>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717" name="n_1aveValue【学校施設】&#10;一人当たり面積">
          <a:extLst>
            <a:ext uri="{FF2B5EF4-FFF2-40B4-BE49-F238E27FC236}">
              <a16:creationId xmlns:a16="http://schemas.microsoft.com/office/drawing/2014/main" id="{CB3CE93A-BD97-42BA-8A1D-6ABFE9236D69}"/>
            </a:ext>
          </a:extLst>
        </xdr:cNvPr>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718" name="n_2aveValue【学校施設】&#10;一人当たり面積">
          <a:extLst>
            <a:ext uri="{FF2B5EF4-FFF2-40B4-BE49-F238E27FC236}">
              <a16:creationId xmlns:a16="http://schemas.microsoft.com/office/drawing/2014/main" id="{445EF519-9F37-4D5B-8CD4-C035E60BC00E}"/>
            </a:ext>
          </a:extLst>
        </xdr:cNvPr>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719" name="n_3aveValue【学校施設】&#10;一人当たり面積">
          <a:extLst>
            <a:ext uri="{FF2B5EF4-FFF2-40B4-BE49-F238E27FC236}">
              <a16:creationId xmlns:a16="http://schemas.microsoft.com/office/drawing/2014/main" id="{94C3E182-29DC-4747-9A89-4421E12F8ED3}"/>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720" name="n_4aveValue【学校施設】&#10;一人当たり面積">
          <a:extLst>
            <a:ext uri="{FF2B5EF4-FFF2-40B4-BE49-F238E27FC236}">
              <a16:creationId xmlns:a16="http://schemas.microsoft.com/office/drawing/2014/main" id="{758B0D0C-6267-4E44-ADAC-7EBADCEB0151}"/>
            </a:ext>
          </a:extLst>
        </xdr:cNvPr>
        <xdr:cNvSpPr txBox="1"/>
      </xdr:nvSpPr>
      <xdr:spPr>
        <a:xfrm>
          <a:off x="18421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167149</xdr:rowOff>
    </xdr:from>
    <xdr:ext cx="469744" cy="259045"/>
    <xdr:sp macro="" textlink="">
      <xdr:nvSpPr>
        <xdr:cNvPr id="721" name="n_1mainValue【学校施設】&#10;一人当たり面積">
          <a:extLst>
            <a:ext uri="{FF2B5EF4-FFF2-40B4-BE49-F238E27FC236}">
              <a16:creationId xmlns:a16="http://schemas.microsoft.com/office/drawing/2014/main" id="{55A62869-C3EB-4AC1-BFAC-D47FC63BF243}"/>
            </a:ext>
          </a:extLst>
        </xdr:cNvPr>
        <xdr:cNvSpPr txBox="1"/>
      </xdr:nvSpPr>
      <xdr:spPr>
        <a:xfrm>
          <a:off x="21075727" y="1045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1719</xdr:rowOff>
    </xdr:from>
    <xdr:ext cx="469744" cy="259045"/>
    <xdr:sp macro="" textlink="">
      <xdr:nvSpPr>
        <xdr:cNvPr id="722" name="n_2mainValue【学校施設】&#10;一人当たり面積">
          <a:extLst>
            <a:ext uri="{FF2B5EF4-FFF2-40B4-BE49-F238E27FC236}">
              <a16:creationId xmlns:a16="http://schemas.microsoft.com/office/drawing/2014/main" id="{1EF3C444-0DEC-4773-BAD6-6FA1027B6A98}"/>
            </a:ext>
          </a:extLst>
        </xdr:cNvPr>
        <xdr:cNvSpPr txBox="1"/>
      </xdr:nvSpPr>
      <xdr:spPr>
        <a:xfrm>
          <a:off x="20199427" y="1046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3853</xdr:rowOff>
    </xdr:from>
    <xdr:ext cx="469744" cy="259045"/>
    <xdr:sp macro="" textlink="">
      <xdr:nvSpPr>
        <xdr:cNvPr id="723" name="n_3mainValue【学校施設】&#10;一人当たり面積">
          <a:extLst>
            <a:ext uri="{FF2B5EF4-FFF2-40B4-BE49-F238E27FC236}">
              <a16:creationId xmlns:a16="http://schemas.microsoft.com/office/drawing/2014/main" id="{DD1D73B4-E205-4C48-822F-1C3CB4727E6B}"/>
            </a:ext>
          </a:extLst>
        </xdr:cNvPr>
        <xdr:cNvSpPr txBox="1"/>
      </xdr:nvSpPr>
      <xdr:spPr>
        <a:xfrm>
          <a:off x="19310427" y="104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xdr:rowOff>
    </xdr:from>
    <xdr:ext cx="469744" cy="259045"/>
    <xdr:sp macro="" textlink="">
      <xdr:nvSpPr>
        <xdr:cNvPr id="724" name="n_4mainValue【学校施設】&#10;一人当たり面積">
          <a:extLst>
            <a:ext uri="{FF2B5EF4-FFF2-40B4-BE49-F238E27FC236}">
              <a16:creationId xmlns:a16="http://schemas.microsoft.com/office/drawing/2014/main" id="{0340ABA7-0636-4F39-BF28-923D286ECD4B}"/>
            </a:ext>
          </a:extLst>
        </xdr:cNvPr>
        <xdr:cNvSpPr txBox="1"/>
      </xdr:nvSpPr>
      <xdr:spPr>
        <a:xfrm>
          <a:off x="18421427" y="1045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8EBD4CEE-F0BC-4CC7-9E3C-2519ADAC32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4FD22F63-79B3-42AD-B9C6-84FDF95D030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5A3A05E9-49BA-4855-B63F-BFA3D90BB7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6BBE9C72-D0A1-48E5-951B-497181CA844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58322F72-3A9B-4EF2-A272-9A2EACB28B7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22EC6A53-C5B1-43C5-A4F1-B514220A13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D1164F94-5A99-413E-89D6-68E6ADA0899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DF977C09-02EA-499D-9491-2FC27BF47AE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ED9B88EF-D34C-4784-A975-07409C3F28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764573A8-72D2-47E3-8A52-4406FF9F93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9191E110-26CA-4EB2-8370-06EF54F91F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74C07613-95EC-4DA8-B64D-FE37EBA300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E7A1A393-D9B4-4F45-AFA2-082E398459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0D4AA84A-F03F-4E20-8ADD-59127E31E2B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72BE1F6F-BE6F-426A-883C-CDEA0B8CC1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0589E5DB-0D41-4CC0-B21F-97791515A98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448343EA-B1FB-4E62-998C-7F181699C9D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6CBB2DA4-4B3C-4221-BD89-679DC12D1E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78676E95-B19A-44C8-BBB9-FE668ABA085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5B8D4B87-3DE8-4213-A1A1-D19637268E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B0906397-CB23-4789-916D-088F3DCC3B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DD7DD0E3-E275-4E9C-88F7-97FB7B74EC8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2CB49F4-F43D-4A6A-9EE7-474BB53770B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C5791771-51B7-47EB-BC02-3241F666893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606DC8FB-83FA-4793-986A-DADD1D608E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8A201092-FF70-46D7-84E6-376849658DB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B61CFD34-F5BA-4065-9B0C-56B608162F9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80C3D32-BCC0-40B6-8796-6895ECAFCA9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8B75BA7B-EF13-4BD7-AB44-7D213E7E229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5847891F-9721-4506-994B-CD1F0923A42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75ED1AEB-9C74-4455-A3FC-44B1868C4CF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7028F267-69F9-49A9-8D3B-064B27F206E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C7246E93-B612-476E-A0ED-B1D010C7E3C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E871A2C-0D0B-4043-A980-A154A71944F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156E1FE-AC30-41EA-B4D9-321148FF1B3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548372FA-2FB1-4C1A-BAE6-6A8C04109C0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1818A1E3-DE4E-4646-901A-EC635AE7711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79AF4E53-0DC0-4AAB-B51C-887086E6085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B037BF2D-15BE-4A1D-9E41-F32D896053E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E94D8755-DBB6-4075-B16E-E1108DDE24E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5CCFB3F4-721C-4A94-B8C9-D1AB93EFBC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B470608B-8146-4EA7-BDC6-57FDFB8174FA}"/>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CA6146DA-A557-4E79-B7C5-6AA57D48677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ECD2D513-CAA7-4EE8-9CC9-A5618AEDF06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9" name="【公民館】&#10;有形固定資産減価償却率最大値テキスト">
          <a:extLst>
            <a:ext uri="{FF2B5EF4-FFF2-40B4-BE49-F238E27FC236}">
              <a16:creationId xmlns:a16="http://schemas.microsoft.com/office/drawing/2014/main" id="{669DC70D-3CC9-4A51-BED3-A8729DD8C2DA}"/>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70" name="直線コネクタ 769">
          <a:extLst>
            <a:ext uri="{FF2B5EF4-FFF2-40B4-BE49-F238E27FC236}">
              <a16:creationId xmlns:a16="http://schemas.microsoft.com/office/drawing/2014/main" id="{DC073E74-5537-4B4D-89CB-61B85A2F5BD5}"/>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71" name="【公民館】&#10;有形固定資産減価償却率平均値テキスト">
          <a:extLst>
            <a:ext uri="{FF2B5EF4-FFF2-40B4-BE49-F238E27FC236}">
              <a16:creationId xmlns:a16="http://schemas.microsoft.com/office/drawing/2014/main" id="{88ED2DBD-5C06-417B-85FD-A88C55B2DFF0}"/>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2" name="フローチャート: 判断 771">
          <a:extLst>
            <a:ext uri="{FF2B5EF4-FFF2-40B4-BE49-F238E27FC236}">
              <a16:creationId xmlns:a16="http://schemas.microsoft.com/office/drawing/2014/main" id="{F0A6DE92-B82A-4BC4-A1A8-0370BF9A7E84}"/>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3" name="フローチャート: 判断 772">
          <a:extLst>
            <a:ext uri="{FF2B5EF4-FFF2-40B4-BE49-F238E27FC236}">
              <a16:creationId xmlns:a16="http://schemas.microsoft.com/office/drawing/2014/main" id="{ABC42EF6-69D0-4571-8351-39F57EB0D13C}"/>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4" name="フローチャート: 判断 773">
          <a:extLst>
            <a:ext uri="{FF2B5EF4-FFF2-40B4-BE49-F238E27FC236}">
              <a16:creationId xmlns:a16="http://schemas.microsoft.com/office/drawing/2014/main" id="{DDA0BE09-9EDA-436C-BF4C-4D8FDD86AB8C}"/>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5" name="フローチャート: 判断 774">
          <a:extLst>
            <a:ext uri="{FF2B5EF4-FFF2-40B4-BE49-F238E27FC236}">
              <a16:creationId xmlns:a16="http://schemas.microsoft.com/office/drawing/2014/main" id="{A4584A10-6221-44DE-910F-B5989C46A11E}"/>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6" name="フローチャート: 判断 775">
          <a:extLst>
            <a:ext uri="{FF2B5EF4-FFF2-40B4-BE49-F238E27FC236}">
              <a16:creationId xmlns:a16="http://schemas.microsoft.com/office/drawing/2014/main" id="{68EE5AF2-2971-431B-A9BC-8F79DBB87807}"/>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E8FFC47-6267-4FA9-AD82-91AD5B7C70D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2C912AA-AC5A-4513-AC42-D48AB6A75B6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5760240-89D1-4592-862E-FC20CA76DC8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FD0021F-C633-402B-B56C-E4E07085EC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CA4D59C0-23B9-4003-93F3-4341D8EC74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4173</xdr:rowOff>
    </xdr:from>
    <xdr:to>
      <xdr:col>85</xdr:col>
      <xdr:colOff>177800</xdr:colOff>
      <xdr:row>107</xdr:row>
      <xdr:rowOff>105773</xdr:rowOff>
    </xdr:to>
    <xdr:sp macro="" textlink="">
      <xdr:nvSpPr>
        <xdr:cNvPr id="782" name="楕円 781">
          <a:extLst>
            <a:ext uri="{FF2B5EF4-FFF2-40B4-BE49-F238E27FC236}">
              <a16:creationId xmlns:a16="http://schemas.microsoft.com/office/drawing/2014/main" id="{FFD35200-5C11-4484-B911-9B29725329DC}"/>
            </a:ext>
          </a:extLst>
        </xdr:cNvPr>
        <xdr:cNvSpPr/>
      </xdr:nvSpPr>
      <xdr:spPr>
        <a:xfrm>
          <a:off x="16268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154050</xdr:rowOff>
    </xdr:from>
    <xdr:ext cx="405111" cy="259045"/>
    <xdr:sp macro="" textlink="">
      <xdr:nvSpPr>
        <xdr:cNvPr id="783" name="【公民館】&#10;有形固定資産減価償却率該当値テキスト">
          <a:extLst>
            <a:ext uri="{FF2B5EF4-FFF2-40B4-BE49-F238E27FC236}">
              <a16:creationId xmlns:a16="http://schemas.microsoft.com/office/drawing/2014/main" id="{E1EE4BAB-980A-416F-9931-3F9EE4C2FDA0}"/>
            </a:ext>
          </a:extLst>
        </xdr:cNvPr>
        <xdr:cNvSpPr txBox="1"/>
      </xdr:nvSpPr>
      <xdr:spPr>
        <a:xfrm>
          <a:off x="16357600"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146231</xdr:rowOff>
    </xdr:from>
    <xdr:to>
      <xdr:col>81</xdr:col>
      <xdr:colOff>101600</xdr:colOff>
      <xdr:row>107</xdr:row>
      <xdr:rowOff>76381</xdr:rowOff>
    </xdr:to>
    <xdr:sp macro="" textlink="">
      <xdr:nvSpPr>
        <xdr:cNvPr id="784" name="楕円 783">
          <a:extLst>
            <a:ext uri="{FF2B5EF4-FFF2-40B4-BE49-F238E27FC236}">
              <a16:creationId xmlns:a16="http://schemas.microsoft.com/office/drawing/2014/main" id="{0779A688-0EA2-4FEA-8DC9-149B61E32341}"/>
            </a:ext>
          </a:extLst>
        </xdr:cNvPr>
        <xdr:cNvSpPr/>
      </xdr:nvSpPr>
      <xdr:spPr>
        <a:xfrm>
          <a:off x="15430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25581</xdr:rowOff>
    </xdr:from>
    <xdr:to>
      <xdr:col>85</xdr:col>
      <xdr:colOff>127000</xdr:colOff>
      <xdr:row>107</xdr:row>
      <xdr:rowOff>54973</xdr:rowOff>
    </xdr:to>
    <xdr:cxnSp macro="">
      <xdr:nvCxnSpPr>
        <xdr:cNvPr id="785" name="直線コネクタ 784">
          <a:extLst>
            <a:ext uri="{FF2B5EF4-FFF2-40B4-BE49-F238E27FC236}">
              <a16:creationId xmlns:a16="http://schemas.microsoft.com/office/drawing/2014/main" id="{8F563314-CCBA-414F-BB18-02B126B266B4}"/>
            </a:ext>
          </a:extLst>
        </xdr:cNvPr>
        <xdr:cNvCxnSpPr/>
      </xdr:nvCxnSpPr>
      <xdr:spPr>
        <a:xfrm>
          <a:off x="15481300" y="183707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102144</xdr:rowOff>
    </xdr:from>
    <xdr:to>
      <xdr:col>76</xdr:col>
      <xdr:colOff>165100</xdr:colOff>
      <xdr:row>108</xdr:row>
      <xdr:rowOff>32294</xdr:rowOff>
    </xdr:to>
    <xdr:sp macro="" textlink="">
      <xdr:nvSpPr>
        <xdr:cNvPr id="786" name="楕円 785">
          <a:extLst>
            <a:ext uri="{FF2B5EF4-FFF2-40B4-BE49-F238E27FC236}">
              <a16:creationId xmlns:a16="http://schemas.microsoft.com/office/drawing/2014/main" id="{AFB00861-DBBF-4077-867C-5BA8F153F2FB}"/>
            </a:ext>
          </a:extLst>
        </xdr:cNvPr>
        <xdr:cNvSpPr/>
      </xdr:nvSpPr>
      <xdr:spPr>
        <a:xfrm>
          <a:off x="14541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25581</xdr:rowOff>
    </xdr:from>
    <xdr:to>
      <xdr:col>81</xdr:col>
      <xdr:colOff>50800</xdr:colOff>
      <xdr:row>107</xdr:row>
      <xdr:rowOff>152944</xdr:rowOff>
    </xdr:to>
    <xdr:cxnSp macro="">
      <xdr:nvCxnSpPr>
        <xdr:cNvPr id="787" name="直線コネクタ 786">
          <a:extLst>
            <a:ext uri="{FF2B5EF4-FFF2-40B4-BE49-F238E27FC236}">
              <a16:creationId xmlns:a16="http://schemas.microsoft.com/office/drawing/2014/main" id="{084988F0-5440-4600-9FCE-4D6AC4604CFD}"/>
            </a:ext>
          </a:extLst>
        </xdr:cNvPr>
        <xdr:cNvCxnSpPr/>
      </xdr:nvCxnSpPr>
      <xdr:spPr>
        <a:xfrm flipV="1">
          <a:off x="14592300" y="1837073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126637</xdr:rowOff>
    </xdr:from>
    <xdr:to>
      <xdr:col>72</xdr:col>
      <xdr:colOff>38100</xdr:colOff>
      <xdr:row>108</xdr:row>
      <xdr:rowOff>56787</xdr:rowOff>
    </xdr:to>
    <xdr:sp macro="" textlink="">
      <xdr:nvSpPr>
        <xdr:cNvPr id="788" name="楕円 787">
          <a:extLst>
            <a:ext uri="{FF2B5EF4-FFF2-40B4-BE49-F238E27FC236}">
              <a16:creationId xmlns:a16="http://schemas.microsoft.com/office/drawing/2014/main" id="{102393EE-04F3-4DA7-9292-6D8A3CB6BCB0}"/>
            </a:ext>
          </a:extLst>
        </xdr:cNvPr>
        <xdr:cNvSpPr/>
      </xdr:nvSpPr>
      <xdr:spPr>
        <a:xfrm>
          <a:off x="13652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152944</xdr:rowOff>
    </xdr:from>
    <xdr:to>
      <xdr:col>76</xdr:col>
      <xdr:colOff>114300</xdr:colOff>
      <xdr:row>108</xdr:row>
      <xdr:rowOff>5987</xdr:rowOff>
    </xdr:to>
    <xdr:cxnSp macro="">
      <xdr:nvCxnSpPr>
        <xdr:cNvPr id="789" name="直線コネクタ 788">
          <a:extLst>
            <a:ext uri="{FF2B5EF4-FFF2-40B4-BE49-F238E27FC236}">
              <a16:creationId xmlns:a16="http://schemas.microsoft.com/office/drawing/2014/main" id="{7FA56238-9645-40F7-900F-D4B2F1FA64E7}"/>
            </a:ext>
          </a:extLst>
        </xdr:cNvPr>
        <xdr:cNvCxnSpPr/>
      </xdr:nvCxnSpPr>
      <xdr:spPr>
        <a:xfrm flipV="1">
          <a:off x="13703300" y="184980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154395</xdr:rowOff>
    </xdr:from>
    <xdr:to>
      <xdr:col>67</xdr:col>
      <xdr:colOff>101600</xdr:colOff>
      <xdr:row>104</xdr:row>
      <xdr:rowOff>84545</xdr:rowOff>
    </xdr:to>
    <xdr:sp macro="" textlink="">
      <xdr:nvSpPr>
        <xdr:cNvPr id="790" name="楕円 789">
          <a:extLst>
            <a:ext uri="{FF2B5EF4-FFF2-40B4-BE49-F238E27FC236}">
              <a16:creationId xmlns:a16="http://schemas.microsoft.com/office/drawing/2014/main" id="{31D5881E-BCA1-484D-82B9-0D27CEBD01AA}"/>
            </a:ext>
          </a:extLst>
        </xdr:cNvPr>
        <xdr:cNvSpPr/>
      </xdr:nvSpPr>
      <xdr:spPr>
        <a:xfrm>
          <a:off x="12763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33745</xdr:rowOff>
    </xdr:from>
    <xdr:to>
      <xdr:col>71</xdr:col>
      <xdr:colOff>177800</xdr:colOff>
      <xdr:row>108</xdr:row>
      <xdr:rowOff>5987</xdr:rowOff>
    </xdr:to>
    <xdr:cxnSp macro="">
      <xdr:nvCxnSpPr>
        <xdr:cNvPr id="791" name="直線コネクタ 790">
          <a:extLst>
            <a:ext uri="{FF2B5EF4-FFF2-40B4-BE49-F238E27FC236}">
              <a16:creationId xmlns:a16="http://schemas.microsoft.com/office/drawing/2014/main" id="{EA00864A-52E3-4999-81C2-6852C746900D}"/>
            </a:ext>
          </a:extLst>
        </xdr:cNvPr>
        <xdr:cNvCxnSpPr/>
      </xdr:nvCxnSpPr>
      <xdr:spPr>
        <a:xfrm>
          <a:off x="12814300" y="17864545"/>
          <a:ext cx="889000" cy="6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92" name="n_1aveValue【公民館】&#10;有形固定資産減価償却率">
          <a:extLst>
            <a:ext uri="{FF2B5EF4-FFF2-40B4-BE49-F238E27FC236}">
              <a16:creationId xmlns:a16="http://schemas.microsoft.com/office/drawing/2014/main" id="{A40E0BD6-89CB-44DC-9BE6-8AEA3A13F3D5}"/>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93" name="n_2aveValue【公民館】&#10;有形固定資産減価償却率">
          <a:extLst>
            <a:ext uri="{FF2B5EF4-FFF2-40B4-BE49-F238E27FC236}">
              <a16:creationId xmlns:a16="http://schemas.microsoft.com/office/drawing/2014/main" id="{E17752DB-5F7F-4D55-BB81-4603AC4986F8}"/>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94" name="n_3aveValue【公民館】&#10;有形固定資産減価償却率">
          <a:extLst>
            <a:ext uri="{FF2B5EF4-FFF2-40B4-BE49-F238E27FC236}">
              <a16:creationId xmlns:a16="http://schemas.microsoft.com/office/drawing/2014/main" id="{1CFC568B-1155-47A4-B326-BAD9F2BC5ED4}"/>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795" name="n_4aveValue【公民館】&#10;有形固定資産減価償却率">
          <a:extLst>
            <a:ext uri="{FF2B5EF4-FFF2-40B4-BE49-F238E27FC236}">
              <a16:creationId xmlns:a16="http://schemas.microsoft.com/office/drawing/2014/main" id="{F877F3EE-EBD6-4E52-890F-94DE10F1443E}"/>
            </a:ext>
          </a:extLst>
        </xdr:cNvPr>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67508</xdr:rowOff>
    </xdr:from>
    <xdr:ext cx="405111" cy="259045"/>
    <xdr:sp macro="" textlink="">
      <xdr:nvSpPr>
        <xdr:cNvPr id="796" name="n_1mainValue【公民館】&#10;有形固定資産減価償却率">
          <a:extLst>
            <a:ext uri="{FF2B5EF4-FFF2-40B4-BE49-F238E27FC236}">
              <a16:creationId xmlns:a16="http://schemas.microsoft.com/office/drawing/2014/main" id="{2E75E943-A2B5-4A30-A520-EDF8B23BD7D5}"/>
            </a:ext>
          </a:extLst>
        </xdr:cNvPr>
        <xdr:cNvSpPr txBox="1"/>
      </xdr:nvSpPr>
      <xdr:spPr>
        <a:xfrm>
          <a:off x="152660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23421</xdr:rowOff>
    </xdr:from>
    <xdr:ext cx="405111" cy="259045"/>
    <xdr:sp macro="" textlink="">
      <xdr:nvSpPr>
        <xdr:cNvPr id="797" name="n_2mainValue【公民館】&#10;有形固定資産減価償却率">
          <a:extLst>
            <a:ext uri="{FF2B5EF4-FFF2-40B4-BE49-F238E27FC236}">
              <a16:creationId xmlns:a16="http://schemas.microsoft.com/office/drawing/2014/main" id="{838B8A97-5769-452A-B39B-B59437C5E494}"/>
            </a:ext>
          </a:extLst>
        </xdr:cNvPr>
        <xdr:cNvSpPr txBox="1"/>
      </xdr:nvSpPr>
      <xdr:spPr>
        <a:xfrm>
          <a:off x="143897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47914</xdr:rowOff>
    </xdr:from>
    <xdr:ext cx="405111" cy="259045"/>
    <xdr:sp macro="" textlink="">
      <xdr:nvSpPr>
        <xdr:cNvPr id="798" name="n_3mainValue【公民館】&#10;有形固定資産減価償却率">
          <a:extLst>
            <a:ext uri="{FF2B5EF4-FFF2-40B4-BE49-F238E27FC236}">
              <a16:creationId xmlns:a16="http://schemas.microsoft.com/office/drawing/2014/main" id="{1EE745D1-4331-4357-87BB-8D23AA9B2132}"/>
            </a:ext>
          </a:extLst>
        </xdr:cNvPr>
        <xdr:cNvSpPr txBox="1"/>
      </xdr:nvSpPr>
      <xdr:spPr>
        <a:xfrm>
          <a:off x="135007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101072</xdr:rowOff>
    </xdr:from>
    <xdr:ext cx="405111" cy="259045"/>
    <xdr:sp macro="" textlink="">
      <xdr:nvSpPr>
        <xdr:cNvPr id="799" name="n_4mainValue【公民館】&#10;有形固定資産減価償却率">
          <a:extLst>
            <a:ext uri="{FF2B5EF4-FFF2-40B4-BE49-F238E27FC236}">
              <a16:creationId xmlns:a16="http://schemas.microsoft.com/office/drawing/2014/main" id="{CE491BA8-757E-472C-A712-8DF40258B75F}"/>
            </a:ext>
          </a:extLst>
        </xdr:cNvPr>
        <xdr:cNvSpPr txBox="1"/>
      </xdr:nvSpPr>
      <xdr:spPr>
        <a:xfrm>
          <a:off x="12611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2E353D67-FE0E-4D66-8A97-A535B67F79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5F623FA7-2478-40D3-899F-26BC683C0C2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4AC9B63-7B02-415A-843E-5F5D89F2C1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2EE03D60-DAA3-41E5-B22D-6E635F037E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6B469051-3683-4699-96AF-C6DA386659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8C89A81D-B917-4ABA-8CFA-53FFB36D07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36EAB89B-1141-413B-B8AA-C79EE94FC30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B428F03E-5853-42C2-8F03-2784E31088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7BCB3D67-6B95-4569-9A80-1A644F3FAAE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ACCA3FB6-2D37-461E-82B0-3D1D64BB16B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a:extLst>
            <a:ext uri="{FF2B5EF4-FFF2-40B4-BE49-F238E27FC236}">
              <a16:creationId xmlns:a16="http://schemas.microsoft.com/office/drawing/2014/main" id="{A34F8224-A173-4371-9AF2-AE8A46A6C4BB}"/>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a:extLst>
            <a:ext uri="{FF2B5EF4-FFF2-40B4-BE49-F238E27FC236}">
              <a16:creationId xmlns:a16="http://schemas.microsoft.com/office/drawing/2014/main" id="{F2631E0F-1BA3-475D-8904-601B32924585}"/>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F8F3B4FD-A629-473D-BCC3-B993E2E1DE6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2F66C8DB-4BCE-4AC7-9CD1-DC830E9FC24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4" name="直線コネクタ 813">
          <a:extLst>
            <a:ext uri="{FF2B5EF4-FFF2-40B4-BE49-F238E27FC236}">
              <a16:creationId xmlns:a16="http://schemas.microsoft.com/office/drawing/2014/main" id="{D3A70B00-0FFF-425B-AD6D-149400E242DB}"/>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5" name="テキスト ボックス 814">
          <a:extLst>
            <a:ext uri="{FF2B5EF4-FFF2-40B4-BE49-F238E27FC236}">
              <a16:creationId xmlns:a16="http://schemas.microsoft.com/office/drawing/2014/main" id="{326B3410-91B9-45AC-A1FE-9BF81A77F17B}"/>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78208342-82B2-4173-A9F1-3D004940B06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44F61A32-7F37-4D89-92EF-20B35B083E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A925B852-4546-401B-9BA2-7DDFEDE4BDF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9" name="直線コネクタ 818">
          <a:extLst>
            <a:ext uri="{FF2B5EF4-FFF2-40B4-BE49-F238E27FC236}">
              <a16:creationId xmlns:a16="http://schemas.microsoft.com/office/drawing/2014/main" id="{6A908012-8D52-4154-94A4-0A91339786C7}"/>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20" name="【公民館】&#10;一人当たり面積最小値テキスト">
          <a:extLst>
            <a:ext uri="{FF2B5EF4-FFF2-40B4-BE49-F238E27FC236}">
              <a16:creationId xmlns:a16="http://schemas.microsoft.com/office/drawing/2014/main" id="{5C6FB4CC-89D8-4A27-B28B-85327653D999}"/>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21" name="直線コネクタ 820">
          <a:extLst>
            <a:ext uri="{FF2B5EF4-FFF2-40B4-BE49-F238E27FC236}">
              <a16:creationId xmlns:a16="http://schemas.microsoft.com/office/drawing/2014/main" id="{9667432D-B044-48EC-B9EA-6F96FF6273C4}"/>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2" name="【公民館】&#10;一人当たり面積最大値テキスト">
          <a:extLst>
            <a:ext uri="{FF2B5EF4-FFF2-40B4-BE49-F238E27FC236}">
              <a16:creationId xmlns:a16="http://schemas.microsoft.com/office/drawing/2014/main" id="{509858A7-05A9-4226-B61A-0AD172FAC5EF}"/>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3" name="直線コネクタ 822">
          <a:extLst>
            <a:ext uri="{FF2B5EF4-FFF2-40B4-BE49-F238E27FC236}">
              <a16:creationId xmlns:a16="http://schemas.microsoft.com/office/drawing/2014/main" id="{53D688B3-480B-496B-8BB0-66D7F69DBDFF}"/>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824" name="【公民館】&#10;一人当たり面積平均値テキスト">
          <a:extLst>
            <a:ext uri="{FF2B5EF4-FFF2-40B4-BE49-F238E27FC236}">
              <a16:creationId xmlns:a16="http://schemas.microsoft.com/office/drawing/2014/main" id="{DD25E59F-DFE6-4DDA-B9C0-D83F708CC84A}"/>
            </a:ext>
          </a:extLst>
        </xdr:cNvPr>
        <xdr:cNvSpPr txBox="1"/>
      </xdr:nvSpPr>
      <xdr:spPr>
        <a:xfrm>
          <a:off x="22199600" y="1812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5" name="フローチャート: 判断 824">
          <a:extLst>
            <a:ext uri="{FF2B5EF4-FFF2-40B4-BE49-F238E27FC236}">
              <a16:creationId xmlns:a16="http://schemas.microsoft.com/office/drawing/2014/main" id="{BE93306B-3549-4EBE-8CF4-53E78D9F38BE}"/>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6" name="フローチャート: 判断 825">
          <a:extLst>
            <a:ext uri="{FF2B5EF4-FFF2-40B4-BE49-F238E27FC236}">
              <a16:creationId xmlns:a16="http://schemas.microsoft.com/office/drawing/2014/main" id="{9EDB3627-FA55-4D10-9057-A924F48196FD}"/>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7" name="フローチャート: 判断 826">
          <a:extLst>
            <a:ext uri="{FF2B5EF4-FFF2-40B4-BE49-F238E27FC236}">
              <a16:creationId xmlns:a16="http://schemas.microsoft.com/office/drawing/2014/main" id="{774635F3-1349-47A9-9E83-8E48C9C3448C}"/>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8" name="フローチャート: 判断 827">
          <a:extLst>
            <a:ext uri="{FF2B5EF4-FFF2-40B4-BE49-F238E27FC236}">
              <a16:creationId xmlns:a16="http://schemas.microsoft.com/office/drawing/2014/main" id="{35DAAA65-EB7D-4BBA-8778-7A19508FB06E}"/>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29" name="フローチャート: 判断 828">
          <a:extLst>
            <a:ext uri="{FF2B5EF4-FFF2-40B4-BE49-F238E27FC236}">
              <a16:creationId xmlns:a16="http://schemas.microsoft.com/office/drawing/2014/main" id="{6C3D2783-EF00-4783-981A-E37478C15347}"/>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7404D86-5684-4FF3-A77D-C9F51CDF5B5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05C328F-7A5A-49DF-9CB7-E48E778C675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C9C0FA4-89AB-4380-B8CD-A4401713050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AEE0465-02F4-4FBA-AF50-3DC978F677E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10CDE92-8ECD-4CA3-AEE2-A74524E2F0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68835</xdr:rowOff>
    </xdr:from>
    <xdr:to>
      <xdr:col>116</xdr:col>
      <xdr:colOff>114300</xdr:colOff>
      <xdr:row>104</xdr:row>
      <xdr:rowOff>170435</xdr:rowOff>
    </xdr:to>
    <xdr:sp macro="" textlink="">
      <xdr:nvSpPr>
        <xdr:cNvPr id="835" name="楕円 834">
          <a:extLst>
            <a:ext uri="{FF2B5EF4-FFF2-40B4-BE49-F238E27FC236}">
              <a16:creationId xmlns:a16="http://schemas.microsoft.com/office/drawing/2014/main" id="{96F9AEA5-ED34-4C54-9155-0EA5E9418923}"/>
            </a:ext>
          </a:extLst>
        </xdr:cNvPr>
        <xdr:cNvSpPr/>
      </xdr:nvSpPr>
      <xdr:spPr>
        <a:xfrm>
          <a:off x="221107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91712</xdr:rowOff>
    </xdr:from>
    <xdr:ext cx="469744" cy="259045"/>
    <xdr:sp macro="" textlink="">
      <xdr:nvSpPr>
        <xdr:cNvPr id="836" name="【公民館】&#10;一人当たり面積該当値テキスト">
          <a:extLst>
            <a:ext uri="{FF2B5EF4-FFF2-40B4-BE49-F238E27FC236}">
              <a16:creationId xmlns:a16="http://schemas.microsoft.com/office/drawing/2014/main" id="{067DE7C9-1355-49D5-8C51-653866016BF4}"/>
            </a:ext>
          </a:extLst>
        </xdr:cNvPr>
        <xdr:cNvSpPr txBox="1"/>
      </xdr:nvSpPr>
      <xdr:spPr>
        <a:xfrm>
          <a:off x="22199600" y="1775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81978</xdr:rowOff>
    </xdr:from>
    <xdr:to>
      <xdr:col>112</xdr:col>
      <xdr:colOff>38100</xdr:colOff>
      <xdr:row>105</xdr:row>
      <xdr:rowOff>12128</xdr:rowOff>
    </xdr:to>
    <xdr:sp macro="" textlink="">
      <xdr:nvSpPr>
        <xdr:cNvPr id="837" name="楕円 836">
          <a:extLst>
            <a:ext uri="{FF2B5EF4-FFF2-40B4-BE49-F238E27FC236}">
              <a16:creationId xmlns:a16="http://schemas.microsoft.com/office/drawing/2014/main" id="{2D1ED9BA-D6AF-419D-A2D0-0BDC1D83589E}"/>
            </a:ext>
          </a:extLst>
        </xdr:cNvPr>
        <xdr:cNvSpPr/>
      </xdr:nvSpPr>
      <xdr:spPr>
        <a:xfrm>
          <a:off x="21272500" y="1791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119635</xdr:rowOff>
    </xdr:from>
    <xdr:to>
      <xdr:col>116</xdr:col>
      <xdr:colOff>63500</xdr:colOff>
      <xdr:row>104</xdr:row>
      <xdr:rowOff>132778</xdr:rowOff>
    </xdr:to>
    <xdr:cxnSp macro="">
      <xdr:nvCxnSpPr>
        <xdr:cNvPr id="838" name="直線コネクタ 837">
          <a:extLst>
            <a:ext uri="{FF2B5EF4-FFF2-40B4-BE49-F238E27FC236}">
              <a16:creationId xmlns:a16="http://schemas.microsoft.com/office/drawing/2014/main" id="{13357928-6979-47B7-BC04-4D4F9DF5A3E9}"/>
            </a:ext>
          </a:extLst>
        </xdr:cNvPr>
        <xdr:cNvCxnSpPr/>
      </xdr:nvCxnSpPr>
      <xdr:spPr>
        <a:xfrm flipV="1">
          <a:off x="21323300" y="17950435"/>
          <a:ext cx="838200" cy="1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12255</xdr:rowOff>
    </xdr:from>
    <xdr:to>
      <xdr:col>107</xdr:col>
      <xdr:colOff>101600</xdr:colOff>
      <xdr:row>105</xdr:row>
      <xdr:rowOff>113855</xdr:rowOff>
    </xdr:to>
    <xdr:sp macro="" textlink="">
      <xdr:nvSpPr>
        <xdr:cNvPr id="839" name="楕円 838">
          <a:extLst>
            <a:ext uri="{FF2B5EF4-FFF2-40B4-BE49-F238E27FC236}">
              <a16:creationId xmlns:a16="http://schemas.microsoft.com/office/drawing/2014/main" id="{25327C99-DD7B-4808-9E81-6218BE93D5EE}"/>
            </a:ext>
          </a:extLst>
        </xdr:cNvPr>
        <xdr:cNvSpPr/>
      </xdr:nvSpPr>
      <xdr:spPr>
        <a:xfrm>
          <a:off x="20383500" y="1801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132778</xdr:rowOff>
    </xdr:from>
    <xdr:to>
      <xdr:col>111</xdr:col>
      <xdr:colOff>177800</xdr:colOff>
      <xdr:row>105</xdr:row>
      <xdr:rowOff>63055</xdr:rowOff>
    </xdr:to>
    <xdr:cxnSp macro="">
      <xdr:nvCxnSpPr>
        <xdr:cNvPr id="840" name="直線コネクタ 839">
          <a:extLst>
            <a:ext uri="{FF2B5EF4-FFF2-40B4-BE49-F238E27FC236}">
              <a16:creationId xmlns:a16="http://schemas.microsoft.com/office/drawing/2014/main" id="{0379CAE7-0BB1-47B4-9F2A-4766590811A6}"/>
            </a:ext>
          </a:extLst>
        </xdr:cNvPr>
        <xdr:cNvCxnSpPr/>
      </xdr:nvCxnSpPr>
      <xdr:spPr>
        <a:xfrm flipV="1">
          <a:off x="20434300" y="17963578"/>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42545</xdr:rowOff>
    </xdr:from>
    <xdr:to>
      <xdr:col>102</xdr:col>
      <xdr:colOff>165100</xdr:colOff>
      <xdr:row>105</xdr:row>
      <xdr:rowOff>144145</xdr:rowOff>
    </xdr:to>
    <xdr:sp macro="" textlink="">
      <xdr:nvSpPr>
        <xdr:cNvPr id="841" name="楕円 840">
          <a:extLst>
            <a:ext uri="{FF2B5EF4-FFF2-40B4-BE49-F238E27FC236}">
              <a16:creationId xmlns:a16="http://schemas.microsoft.com/office/drawing/2014/main" id="{79F74371-E850-4FCF-B8E7-61D79D600643}"/>
            </a:ext>
          </a:extLst>
        </xdr:cNvPr>
        <xdr:cNvSpPr/>
      </xdr:nvSpPr>
      <xdr:spPr>
        <a:xfrm>
          <a:off x="19494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63055</xdr:rowOff>
    </xdr:from>
    <xdr:to>
      <xdr:col>107</xdr:col>
      <xdr:colOff>50800</xdr:colOff>
      <xdr:row>105</xdr:row>
      <xdr:rowOff>93345</xdr:rowOff>
    </xdr:to>
    <xdr:cxnSp macro="">
      <xdr:nvCxnSpPr>
        <xdr:cNvPr id="842" name="直線コネクタ 841">
          <a:extLst>
            <a:ext uri="{FF2B5EF4-FFF2-40B4-BE49-F238E27FC236}">
              <a16:creationId xmlns:a16="http://schemas.microsoft.com/office/drawing/2014/main" id="{98F6D82B-48E0-4176-8639-D98D46C412DF}"/>
            </a:ext>
          </a:extLst>
        </xdr:cNvPr>
        <xdr:cNvCxnSpPr/>
      </xdr:nvCxnSpPr>
      <xdr:spPr>
        <a:xfrm flipV="1">
          <a:off x="19545300" y="18065305"/>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84265</xdr:rowOff>
    </xdr:from>
    <xdr:to>
      <xdr:col>98</xdr:col>
      <xdr:colOff>38100</xdr:colOff>
      <xdr:row>104</xdr:row>
      <xdr:rowOff>14415</xdr:rowOff>
    </xdr:to>
    <xdr:sp macro="" textlink="">
      <xdr:nvSpPr>
        <xdr:cNvPr id="843" name="楕円 842">
          <a:extLst>
            <a:ext uri="{FF2B5EF4-FFF2-40B4-BE49-F238E27FC236}">
              <a16:creationId xmlns:a16="http://schemas.microsoft.com/office/drawing/2014/main" id="{E4B8D811-C401-41DF-87DA-C23AE0731FC3}"/>
            </a:ext>
          </a:extLst>
        </xdr:cNvPr>
        <xdr:cNvSpPr/>
      </xdr:nvSpPr>
      <xdr:spPr>
        <a:xfrm>
          <a:off x="18605500" y="1774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135065</xdr:rowOff>
    </xdr:from>
    <xdr:to>
      <xdr:col>102</xdr:col>
      <xdr:colOff>114300</xdr:colOff>
      <xdr:row>105</xdr:row>
      <xdr:rowOff>93345</xdr:rowOff>
    </xdr:to>
    <xdr:cxnSp macro="">
      <xdr:nvCxnSpPr>
        <xdr:cNvPr id="844" name="直線コネクタ 843">
          <a:extLst>
            <a:ext uri="{FF2B5EF4-FFF2-40B4-BE49-F238E27FC236}">
              <a16:creationId xmlns:a16="http://schemas.microsoft.com/office/drawing/2014/main" id="{0B470902-C35D-48D2-B7E7-6B9F74520886}"/>
            </a:ext>
          </a:extLst>
        </xdr:cNvPr>
        <xdr:cNvCxnSpPr/>
      </xdr:nvCxnSpPr>
      <xdr:spPr>
        <a:xfrm>
          <a:off x="18656300" y="17794415"/>
          <a:ext cx="889000" cy="30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845" name="n_1aveValue【公民館】&#10;一人当たり面積">
          <a:extLst>
            <a:ext uri="{FF2B5EF4-FFF2-40B4-BE49-F238E27FC236}">
              <a16:creationId xmlns:a16="http://schemas.microsoft.com/office/drawing/2014/main" id="{08DEFBF3-AAFF-4361-9A4F-96BDDBEC0EAB}"/>
            </a:ext>
          </a:extLst>
        </xdr:cNvPr>
        <xdr:cNvSpPr txBox="1"/>
      </xdr:nvSpPr>
      <xdr:spPr>
        <a:xfrm>
          <a:off x="21075727" y="1823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846" name="n_2aveValue【公民館】&#10;一人当たり面積">
          <a:extLst>
            <a:ext uri="{FF2B5EF4-FFF2-40B4-BE49-F238E27FC236}">
              <a16:creationId xmlns:a16="http://schemas.microsoft.com/office/drawing/2014/main" id="{533A82C9-0622-471A-B86D-D267986B4A25}"/>
            </a:ext>
          </a:extLst>
        </xdr:cNvPr>
        <xdr:cNvSpPr txBox="1"/>
      </xdr:nvSpPr>
      <xdr:spPr>
        <a:xfrm>
          <a:off x="201994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847" name="n_3aveValue【公民館】&#10;一人当たり面積">
          <a:extLst>
            <a:ext uri="{FF2B5EF4-FFF2-40B4-BE49-F238E27FC236}">
              <a16:creationId xmlns:a16="http://schemas.microsoft.com/office/drawing/2014/main" id="{612B9101-2AD4-45CF-86BB-75E6A7A07D8C}"/>
            </a:ext>
          </a:extLst>
        </xdr:cNvPr>
        <xdr:cNvSpPr txBox="1"/>
      </xdr:nvSpPr>
      <xdr:spPr>
        <a:xfrm>
          <a:off x="19310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848" name="n_4aveValue【公民館】&#10;一人当たり面積">
          <a:extLst>
            <a:ext uri="{FF2B5EF4-FFF2-40B4-BE49-F238E27FC236}">
              <a16:creationId xmlns:a16="http://schemas.microsoft.com/office/drawing/2014/main" id="{7EF45618-09D2-4B28-BDE1-0D2949A4ED0B}"/>
            </a:ext>
          </a:extLst>
        </xdr:cNvPr>
        <xdr:cNvSpPr txBox="1"/>
      </xdr:nvSpPr>
      <xdr:spPr>
        <a:xfrm>
          <a:off x="18421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28655</xdr:rowOff>
    </xdr:from>
    <xdr:ext cx="469744" cy="259045"/>
    <xdr:sp macro="" textlink="">
      <xdr:nvSpPr>
        <xdr:cNvPr id="849" name="n_1mainValue【公民館】&#10;一人当たり面積">
          <a:extLst>
            <a:ext uri="{FF2B5EF4-FFF2-40B4-BE49-F238E27FC236}">
              <a16:creationId xmlns:a16="http://schemas.microsoft.com/office/drawing/2014/main" id="{52964B8F-2205-49D9-9C54-5DF55A9AC708}"/>
            </a:ext>
          </a:extLst>
        </xdr:cNvPr>
        <xdr:cNvSpPr txBox="1"/>
      </xdr:nvSpPr>
      <xdr:spPr>
        <a:xfrm>
          <a:off x="21075727" y="1768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130382</xdr:rowOff>
    </xdr:from>
    <xdr:ext cx="469744" cy="259045"/>
    <xdr:sp macro="" textlink="">
      <xdr:nvSpPr>
        <xdr:cNvPr id="850" name="n_2mainValue【公民館】&#10;一人当たり面積">
          <a:extLst>
            <a:ext uri="{FF2B5EF4-FFF2-40B4-BE49-F238E27FC236}">
              <a16:creationId xmlns:a16="http://schemas.microsoft.com/office/drawing/2014/main" id="{5D278CCF-502B-4A07-87F6-9B7834086A23}"/>
            </a:ext>
          </a:extLst>
        </xdr:cNvPr>
        <xdr:cNvSpPr txBox="1"/>
      </xdr:nvSpPr>
      <xdr:spPr>
        <a:xfrm>
          <a:off x="20199427" y="1778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160672</xdr:rowOff>
    </xdr:from>
    <xdr:ext cx="469744" cy="259045"/>
    <xdr:sp macro="" textlink="">
      <xdr:nvSpPr>
        <xdr:cNvPr id="851" name="n_3mainValue【公民館】&#10;一人当たり面積">
          <a:extLst>
            <a:ext uri="{FF2B5EF4-FFF2-40B4-BE49-F238E27FC236}">
              <a16:creationId xmlns:a16="http://schemas.microsoft.com/office/drawing/2014/main" id="{EAA69666-EC48-4850-A4FC-86FE44A9A1B6}"/>
            </a:ext>
          </a:extLst>
        </xdr:cNvPr>
        <xdr:cNvSpPr txBox="1"/>
      </xdr:nvSpPr>
      <xdr:spPr>
        <a:xfrm>
          <a:off x="19310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30942</xdr:rowOff>
    </xdr:from>
    <xdr:ext cx="469744" cy="259045"/>
    <xdr:sp macro="" textlink="">
      <xdr:nvSpPr>
        <xdr:cNvPr id="852" name="n_4mainValue【公民館】&#10;一人当たり面積">
          <a:extLst>
            <a:ext uri="{FF2B5EF4-FFF2-40B4-BE49-F238E27FC236}">
              <a16:creationId xmlns:a16="http://schemas.microsoft.com/office/drawing/2014/main" id="{C0649F71-0AF4-40F0-9794-AFA7BA879968}"/>
            </a:ext>
          </a:extLst>
        </xdr:cNvPr>
        <xdr:cNvSpPr txBox="1"/>
      </xdr:nvSpPr>
      <xdr:spPr>
        <a:xfrm>
          <a:off x="18421427" y="1751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CB024DAF-1B9D-47F9-B480-B41632A9F3C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BCD53F9C-D0CC-4B33-9C3C-6D5A79635C7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C9DC0B73-1027-4467-B936-C5683B76A5E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類似団体と比較して特に有形固定資産減価償却率が高くなっている施設は道路、認定こども園・幼稚園・保育所である。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道路については、社会資本整備総合交付金事業や過疎対策事業にて老朽化の激しいものや実用頻度の高いものから更新していく。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認定こども園・幼稚園・保育所については、幼稚園が建設されてから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年以上を経過し老朽化が進んでいるため、今後の改修等の費用を軽減するために適切な維持管理に努め、必要な修繕を実施していく。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0E77FB-B4A0-4B30-81E0-116C243E14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8BFA71-0F0B-4C1A-9759-3C5D6553DC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BF9F23-88B8-4F21-9F04-41B6769E1D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B62F23-7FD9-4B5E-B375-92CF5F2EEB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ACECCC-5E10-4501-8F55-06EB193AF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462BFC-60F3-437B-9D07-22B9A001B0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1A7F25-8E03-4D59-9AEA-348D5EB089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C6609A-29DE-4465-9224-4E7A0B0586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643AD9-7549-434D-8440-0ACAA58DEC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FDBA2C-DD34-40EE-9E9F-BA29F859F3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6,202
6,176
62.71
8,431,410
8,227,066
91,464
3,901,648
8,951,725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C27EA5-50BF-4FC2-890B-125032721F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FABAD4-30A6-4BAC-807E-6905E10BC8E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EE204A4-DDE0-47FF-AEB1-29FE8B88E9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7D6157-A1B3-41DA-B8B0-1D7F7BD165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97B328-F4FC-4EA4-A8D9-2FEC507807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144ED11-3702-4C38-870C-CA4E184F4BC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9EE5B6-B4ED-44CC-B317-28C19D8577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3FC4D6-EE9F-4038-BB56-3049E3D5CD5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04497D5-CCE3-4AFC-9190-CBBEF3DD324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87D210-75F2-4FA1-B5BE-F5F74624A0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25FFAE-93C3-45E4-ABF0-E14DB91171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CE65FA-5077-4F77-8184-11AA894FAB0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A29EED-249F-47D0-B7F3-2064357E56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555112-066E-4C3D-B805-4F73155D45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8AE6C8-8095-4E68-A929-E3737ED9E75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2B1CB3-AB94-49C6-84C5-12A1C0378D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D14B8E-8DB1-4B4A-8AF0-A2162DD65FD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DB2B22-53C0-4D27-9CF4-38D959DBB47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3825C7-D262-46FC-8560-5305E26033C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E1C587-842B-4431-9C5D-D58B5196DD7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8942C2-EF61-4049-98CE-4EAA24467F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9F290D-72CF-44F9-A03B-701B61462D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601A20-FA02-4E6E-ABB2-C033C0B28CA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99B76E-9AB3-40A0-A01A-9E104D065F9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2CBC7B-EB3B-4CCE-8920-A0E78C0460F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A48C29F-18E1-4599-A1DC-D5CD90689E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2AE6F51-D9DA-4CD0-9CAD-3522BC65B4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3CC876-02F2-4CB3-8BA5-50C4C1186DA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65D1735-D2CC-4E54-91A7-627321D91BE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75F0BB0-0243-4E90-A730-47EF0A8A8AC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92D4487-B9AA-46EE-BE8D-1848253302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7080EDC-16EB-404A-A4A6-0B5FD265E20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BE99B0F-11D3-452F-92AB-E5C09CAB84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0E57EBD-51E0-44D1-810D-998E3FD6EA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110ADE9-BB7F-4322-8F3D-37C98E2104A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6CA30EF-06C6-49E6-9D36-A93F227FEA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F57E981-44B3-46E5-9D80-D15702F16E2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7C61633-6872-4CCA-8A8B-5CB4277BEC9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8FE59A8-41DC-4D63-8584-CEBEC5AC358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1B21353-8574-43F9-AD82-11EAC853271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58323F4-B8A3-45AA-B8C9-28AE88B3F3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FD555F6-E605-46C9-AB25-5D0D3B097DB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E7F0878-ECE4-4DB6-83DA-A0498013300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A618EE4-B178-4271-8166-E99CDE56D1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E395E51-7655-4EF3-8FC1-636CB8CCC9E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026D36C-8092-443A-AFF4-F7AA8E8129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741F926-1C72-4479-B1B7-BB844E16D5B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6F0BE29-96FE-45FA-819A-EE57902D86D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F100F90-9E82-4C4E-A76D-C740D418314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F37E89D-0CB8-46B1-823D-B087D23C89F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71E0B8CA-8B42-4F23-9D63-84356F1A9E7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C64F075A-F06B-4E99-B374-BC174A12D6F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87FDDD5-EE0C-4EBF-AF46-C3B410D0D56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2FEFD9D2-A873-4726-AB37-744F6D712A2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688CE96A-F83F-4C95-814E-FB516AE6C05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374A4503-B2F3-470C-BE63-38E8DCC98CB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7E8B7852-AEBF-40F4-B545-963810260FE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4B29056F-8153-492D-A6D9-21FC1DA2C08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E41638F-332B-4E06-A92A-F1F2962388D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B3CD5449-C576-4730-992C-378387B353F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6997CC5-2018-4357-8554-8E6F5F71FA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F49005EC-FDD3-479D-97AE-A14E1A1FF41D}"/>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F643AC4-9719-4478-B20A-CFF97188181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5EBC7AA5-A23A-4D48-92AA-4D5759E558E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BB1A884-7107-499F-807D-8B29082C6936}"/>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51C5CFD9-626A-46DD-8207-1EE9A074EC78}"/>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47CEDF49-3D0A-418F-AE5D-F038CE5D8156}"/>
            </a:ext>
          </a:extLst>
        </xdr:cNvPr>
        <xdr:cNvSpPr txBox="1"/>
      </xdr:nvSpPr>
      <xdr:spPr>
        <a:xfrm>
          <a:off x="46736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6680A393-B8CA-4DC2-8BC0-F398E61D8D67}"/>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CF899350-128D-44E7-9B82-9730392598A2}"/>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73A2AFCF-14C9-4B8E-AD79-CF7B4DBC567C}"/>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AF071775-F776-480F-8E08-9A586B058A16}"/>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5AE43498-E0B7-443E-AFD8-3F551A99E7E6}"/>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DC39C77-B6F4-402B-A1A1-C7ECDB3DAED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1465805-E722-4538-937B-03731379EAD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B86D151-E7DD-40D7-9BA7-CFF555505EB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09101E7-7AFC-4C79-95C3-4476C78DD14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3365422-592F-440D-A3F1-66DF3152691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89" name="楕円 88">
          <a:extLst>
            <a:ext uri="{FF2B5EF4-FFF2-40B4-BE49-F238E27FC236}">
              <a16:creationId xmlns:a16="http://schemas.microsoft.com/office/drawing/2014/main" id="{1F45C567-2146-4984-A1E9-A1DAD24B915F}"/>
            </a:ext>
          </a:extLst>
        </xdr:cNvPr>
        <xdr:cNvSpPr/>
      </xdr:nvSpPr>
      <xdr:spPr>
        <a:xfrm>
          <a:off x="45847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61612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653B78D0-B67F-485B-924E-FF1E0206BAC5}"/>
            </a:ext>
          </a:extLst>
        </xdr:cNvPr>
        <xdr:cNvSpPr txBox="1"/>
      </xdr:nvSpPr>
      <xdr:spPr>
        <a:xfrm>
          <a:off x="4673600"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168275</xdr:rowOff>
    </xdr:from>
    <xdr:to>
      <xdr:col>20</xdr:col>
      <xdr:colOff>38100</xdr:colOff>
      <xdr:row>59</xdr:row>
      <xdr:rowOff>98425</xdr:rowOff>
    </xdr:to>
    <xdr:sp macro="" textlink="">
      <xdr:nvSpPr>
        <xdr:cNvPr id="91" name="楕円 90">
          <a:extLst>
            <a:ext uri="{FF2B5EF4-FFF2-40B4-BE49-F238E27FC236}">
              <a16:creationId xmlns:a16="http://schemas.microsoft.com/office/drawing/2014/main" id="{47B475C8-0479-4AF7-B0D9-DC4E9E019B14}"/>
            </a:ext>
          </a:extLst>
        </xdr:cNvPr>
        <xdr:cNvSpPr/>
      </xdr:nvSpPr>
      <xdr:spPr>
        <a:xfrm>
          <a:off x="3746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47625</xdr:rowOff>
    </xdr:from>
    <xdr:to>
      <xdr:col>24</xdr:col>
      <xdr:colOff>63500</xdr:colOff>
      <xdr:row>59</xdr:row>
      <xdr:rowOff>89535</xdr:rowOff>
    </xdr:to>
    <xdr:cxnSp macro="">
      <xdr:nvCxnSpPr>
        <xdr:cNvPr id="92" name="直線コネクタ 91">
          <a:extLst>
            <a:ext uri="{FF2B5EF4-FFF2-40B4-BE49-F238E27FC236}">
              <a16:creationId xmlns:a16="http://schemas.microsoft.com/office/drawing/2014/main" id="{73EEA27A-9064-4EC1-BCA4-BECEC425EAE6}"/>
            </a:ext>
          </a:extLst>
        </xdr:cNvPr>
        <xdr:cNvCxnSpPr/>
      </xdr:nvCxnSpPr>
      <xdr:spPr>
        <a:xfrm>
          <a:off x="3797300" y="101631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126365</xdr:rowOff>
    </xdr:from>
    <xdr:to>
      <xdr:col>15</xdr:col>
      <xdr:colOff>101600</xdr:colOff>
      <xdr:row>59</xdr:row>
      <xdr:rowOff>56515</xdr:rowOff>
    </xdr:to>
    <xdr:sp macro="" textlink="">
      <xdr:nvSpPr>
        <xdr:cNvPr id="93" name="楕円 92">
          <a:extLst>
            <a:ext uri="{FF2B5EF4-FFF2-40B4-BE49-F238E27FC236}">
              <a16:creationId xmlns:a16="http://schemas.microsoft.com/office/drawing/2014/main" id="{6C7D5D09-4CBE-4124-8089-5E7067478666}"/>
            </a:ext>
          </a:extLst>
        </xdr:cNvPr>
        <xdr:cNvSpPr/>
      </xdr:nvSpPr>
      <xdr:spPr>
        <a:xfrm>
          <a:off x="2857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xdr:rowOff>
    </xdr:from>
    <xdr:to>
      <xdr:col>19</xdr:col>
      <xdr:colOff>177800</xdr:colOff>
      <xdr:row>59</xdr:row>
      <xdr:rowOff>47625</xdr:rowOff>
    </xdr:to>
    <xdr:cxnSp macro="">
      <xdr:nvCxnSpPr>
        <xdr:cNvPr id="94" name="直線コネクタ 93">
          <a:extLst>
            <a:ext uri="{FF2B5EF4-FFF2-40B4-BE49-F238E27FC236}">
              <a16:creationId xmlns:a16="http://schemas.microsoft.com/office/drawing/2014/main" id="{012A626B-1D82-4F69-ADD2-9B930700196B}"/>
            </a:ext>
          </a:extLst>
        </xdr:cNvPr>
        <xdr:cNvCxnSpPr/>
      </xdr:nvCxnSpPr>
      <xdr:spPr>
        <a:xfrm>
          <a:off x="2908300" y="101212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84455</xdr:rowOff>
    </xdr:from>
    <xdr:to>
      <xdr:col>10</xdr:col>
      <xdr:colOff>165100</xdr:colOff>
      <xdr:row>59</xdr:row>
      <xdr:rowOff>14605</xdr:rowOff>
    </xdr:to>
    <xdr:sp macro="" textlink="">
      <xdr:nvSpPr>
        <xdr:cNvPr id="95" name="楕円 94">
          <a:extLst>
            <a:ext uri="{FF2B5EF4-FFF2-40B4-BE49-F238E27FC236}">
              <a16:creationId xmlns:a16="http://schemas.microsoft.com/office/drawing/2014/main" id="{E057D660-6017-4D66-9B53-9EF4DB5953B9}"/>
            </a:ext>
          </a:extLst>
        </xdr:cNvPr>
        <xdr:cNvSpPr/>
      </xdr:nvSpPr>
      <xdr:spPr>
        <a:xfrm>
          <a:off x="1968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135255</xdr:rowOff>
    </xdr:from>
    <xdr:to>
      <xdr:col>15</xdr:col>
      <xdr:colOff>50800</xdr:colOff>
      <xdr:row>59</xdr:row>
      <xdr:rowOff>5715</xdr:rowOff>
    </xdr:to>
    <xdr:cxnSp macro="">
      <xdr:nvCxnSpPr>
        <xdr:cNvPr id="96" name="直線コネクタ 95">
          <a:extLst>
            <a:ext uri="{FF2B5EF4-FFF2-40B4-BE49-F238E27FC236}">
              <a16:creationId xmlns:a16="http://schemas.microsoft.com/office/drawing/2014/main" id="{6E28D85B-5135-40E2-BE97-39F840556647}"/>
            </a:ext>
          </a:extLst>
        </xdr:cNvPr>
        <xdr:cNvCxnSpPr/>
      </xdr:nvCxnSpPr>
      <xdr:spPr>
        <a:xfrm>
          <a:off x="2019300" y="100793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50165</xdr:rowOff>
    </xdr:from>
    <xdr:to>
      <xdr:col>6</xdr:col>
      <xdr:colOff>38100</xdr:colOff>
      <xdr:row>58</xdr:row>
      <xdr:rowOff>151765</xdr:rowOff>
    </xdr:to>
    <xdr:sp macro="" textlink="">
      <xdr:nvSpPr>
        <xdr:cNvPr id="97" name="楕円 96">
          <a:extLst>
            <a:ext uri="{FF2B5EF4-FFF2-40B4-BE49-F238E27FC236}">
              <a16:creationId xmlns:a16="http://schemas.microsoft.com/office/drawing/2014/main" id="{8FBEB4A6-F29A-4D13-ACC1-B703C26680DC}"/>
            </a:ext>
          </a:extLst>
        </xdr:cNvPr>
        <xdr:cNvSpPr/>
      </xdr:nvSpPr>
      <xdr:spPr>
        <a:xfrm>
          <a:off x="1079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100965</xdr:rowOff>
    </xdr:from>
    <xdr:to>
      <xdr:col>10</xdr:col>
      <xdr:colOff>114300</xdr:colOff>
      <xdr:row>58</xdr:row>
      <xdr:rowOff>135255</xdr:rowOff>
    </xdr:to>
    <xdr:cxnSp macro="">
      <xdr:nvCxnSpPr>
        <xdr:cNvPr id="98" name="直線コネクタ 97">
          <a:extLst>
            <a:ext uri="{FF2B5EF4-FFF2-40B4-BE49-F238E27FC236}">
              <a16:creationId xmlns:a16="http://schemas.microsoft.com/office/drawing/2014/main" id="{062A241E-A173-4B2F-88FE-30484CE9BC86}"/>
            </a:ext>
          </a:extLst>
        </xdr:cNvPr>
        <xdr:cNvCxnSpPr/>
      </xdr:nvCxnSpPr>
      <xdr:spPr>
        <a:xfrm>
          <a:off x="1130300" y="100450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99" name="n_1aveValue【体育館・プール】&#10;有形固定資産減価償却率">
          <a:extLst>
            <a:ext uri="{FF2B5EF4-FFF2-40B4-BE49-F238E27FC236}">
              <a16:creationId xmlns:a16="http://schemas.microsoft.com/office/drawing/2014/main" id="{AE2418CB-EBC3-47A1-8833-A888A1FFB3B4}"/>
            </a:ext>
          </a:extLst>
        </xdr:cNvPr>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00" name="n_2aveValue【体育館・プール】&#10;有形固定資産減価償却率">
          <a:extLst>
            <a:ext uri="{FF2B5EF4-FFF2-40B4-BE49-F238E27FC236}">
              <a16:creationId xmlns:a16="http://schemas.microsoft.com/office/drawing/2014/main" id="{72F8B7B3-B445-45F3-9998-236717E74BB7}"/>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01" name="n_3aveValue【体育館・プール】&#10;有形固定資産減価償却率">
          <a:extLst>
            <a:ext uri="{FF2B5EF4-FFF2-40B4-BE49-F238E27FC236}">
              <a16:creationId xmlns:a16="http://schemas.microsoft.com/office/drawing/2014/main" id="{D6FA2A25-DF7D-4F2F-9705-6BA586802654}"/>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102" name="n_4aveValue【体育館・プール】&#10;有形固定資産減価償却率">
          <a:extLst>
            <a:ext uri="{FF2B5EF4-FFF2-40B4-BE49-F238E27FC236}">
              <a16:creationId xmlns:a16="http://schemas.microsoft.com/office/drawing/2014/main" id="{45727BD2-D5EF-43A1-80CB-5D3C2EBEE25C}"/>
            </a:ext>
          </a:extLst>
        </xdr:cNvPr>
        <xdr:cNvSpPr txBox="1"/>
      </xdr:nvSpPr>
      <xdr:spPr>
        <a:xfrm>
          <a:off x="927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114952</xdr:rowOff>
    </xdr:from>
    <xdr:ext cx="405111" cy="259045"/>
    <xdr:sp macro="" textlink="">
      <xdr:nvSpPr>
        <xdr:cNvPr id="103" name="n_1mainValue【体育館・プール】&#10;有形固定資産減価償却率">
          <a:extLst>
            <a:ext uri="{FF2B5EF4-FFF2-40B4-BE49-F238E27FC236}">
              <a16:creationId xmlns:a16="http://schemas.microsoft.com/office/drawing/2014/main" id="{400D9514-73C5-4882-B95C-6023856E1027}"/>
            </a:ext>
          </a:extLst>
        </xdr:cNvPr>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73042</xdr:rowOff>
    </xdr:from>
    <xdr:ext cx="405111" cy="259045"/>
    <xdr:sp macro="" textlink="">
      <xdr:nvSpPr>
        <xdr:cNvPr id="104" name="n_2mainValue【体育館・プール】&#10;有形固定資産減価償却率">
          <a:extLst>
            <a:ext uri="{FF2B5EF4-FFF2-40B4-BE49-F238E27FC236}">
              <a16:creationId xmlns:a16="http://schemas.microsoft.com/office/drawing/2014/main" id="{CA120B64-8B9C-4676-A627-A25809D81786}"/>
            </a:ext>
          </a:extLst>
        </xdr:cNvPr>
        <xdr:cNvSpPr txBox="1"/>
      </xdr:nvSpPr>
      <xdr:spPr>
        <a:xfrm>
          <a:off x="2705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31132</xdr:rowOff>
    </xdr:from>
    <xdr:ext cx="405111" cy="259045"/>
    <xdr:sp macro="" textlink="">
      <xdr:nvSpPr>
        <xdr:cNvPr id="105" name="n_3mainValue【体育館・プール】&#10;有形固定資産減価償却率">
          <a:extLst>
            <a:ext uri="{FF2B5EF4-FFF2-40B4-BE49-F238E27FC236}">
              <a16:creationId xmlns:a16="http://schemas.microsoft.com/office/drawing/2014/main" id="{88BFBED0-98BE-4CDD-8C50-248830F87DE3}"/>
            </a:ext>
          </a:extLst>
        </xdr:cNvPr>
        <xdr:cNvSpPr txBox="1"/>
      </xdr:nvSpPr>
      <xdr:spPr>
        <a:xfrm>
          <a:off x="1816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168292</xdr:rowOff>
    </xdr:from>
    <xdr:ext cx="405111" cy="259045"/>
    <xdr:sp macro="" textlink="">
      <xdr:nvSpPr>
        <xdr:cNvPr id="106" name="n_4mainValue【体育館・プール】&#10;有形固定資産減価償却率">
          <a:extLst>
            <a:ext uri="{FF2B5EF4-FFF2-40B4-BE49-F238E27FC236}">
              <a16:creationId xmlns:a16="http://schemas.microsoft.com/office/drawing/2014/main" id="{0BB6A41E-83BE-43BD-BCC4-6735F1CC5E50}"/>
            </a:ext>
          </a:extLst>
        </xdr:cNvPr>
        <xdr:cNvSpPr txBox="1"/>
      </xdr:nvSpPr>
      <xdr:spPr>
        <a:xfrm>
          <a:off x="9277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E2B03C6B-E958-4F3F-97C8-CCCE6340195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63D662AC-7066-404C-AA75-A3CBC994B9B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A5F5771D-C179-4526-A5C0-C2B753AABE5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D4F894C8-C277-4C3F-845C-9D7EC2D858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C85D54AB-B4B4-4356-8F40-87F11BF181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EDA43522-4DB1-40C7-8032-2AD9A3E4CC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791912C4-A3F5-486E-9340-CF1E01A020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8F16F831-A627-4C26-8A95-A32DA8236A9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AAA99169-F754-41CA-B7A4-CFC3C43B7B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2AC2101A-35F5-4AF1-8547-8063A2EE6B3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220452BD-CF4C-462C-B972-322CBD0C115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CE664A80-A2CD-4BAE-A632-92CB962599E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80AD660B-D8EF-49F5-8929-8CA8D0B5351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73336AC8-FB8D-4F3F-86DE-74E48D0DF044}"/>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C1407CFB-4B47-4498-BC7E-6989E323808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D6069C92-0BC1-4178-B64C-4A8838065FC8}"/>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D3C4A2A6-CA03-4173-B0A4-E6FE45F569D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24944702-39EB-44F7-8208-55DD8C7D6B5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C17871FF-534A-4D2E-B92E-2162AF28ACF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7500C5FE-08CE-43B1-A39D-BAA32B3DC4D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480DDA11-73A3-4F84-93D7-75BF768A8B8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2ACC72FE-5912-4CDD-B7EE-09858C47D722}"/>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E594235C-5159-48AA-866F-AC19293A6ADF}"/>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81EA563A-9105-44EF-8E73-BAA124C66CAF}"/>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2D1D9306-E661-4BA8-A622-94248B26A082}"/>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397171F7-AFD1-49E2-ABA5-87423DBA61E1}"/>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133" name="【体育館・プール】&#10;一人当たり面積平均値テキスト">
          <a:extLst>
            <a:ext uri="{FF2B5EF4-FFF2-40B4-BE49-F238E27FC236}">
              <a16:creationId xmlns:a16="http://schemas.microsoft.com/office/drawing/2014/main" id="{C0486975-E60D-49F2-AE00-399089D4EB21}"/>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0E3FA033-C89B-407F-B767-BB3DA87A0620}"/>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A15A4086-7733-4DB4-9038-79C0FF9E89A4}"/>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43E12EB9-4D77-4CB6-94B2-68F0D2E47D0A}"/>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06A52ACF-CD0D-48CC-901E-F2E99DEA936D}"/>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6C064D59-32B0-4398-9DAF-26E05A91FAB8}"/>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B5B0136-9E88-40BC-8531-C406ED14506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3E582C66-7ABF-4E4A-A885-36469ABA05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EAF11D9-4286-4A2D-BADD-C633B130918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5A61E2A-9163-4B1D-96E3-F52357528D8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9C08E99-31C0-4AD4-B2F9-4635B4087A6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98247</xdr:rowOff>
    </xdr:from>
    <xdr:to>
      <xdr:col>55</xdr:col>
      <xdr:colOff>50800</xdr:colOff>
      <xdr:row>61</xdr:row>
      <xdr:rowOff>28397</xdr:rowOff>
    </xdr:to>
    <xdr:sp macro="" textlink="">
      <xdr:nvSpPr>
        <xdr:cNvPr id="144" name="楕円 143">
          <a:extLst>
            <a:ext uri="{FF2B5EF4-FFF2-40B4-BE49-F238E27FC236}">
              <a16:creationId xmlns:a16="http://schemas.microsoft.com/office/drawing/2014/main" id="{C46169AD-1B6D-4E4B-95FB-62E31CAA8124}"/>
            </a:ext>
          </a:extLst>
        </xdr:cNvPr>
        <xdr:cNvSpPr/>
      </xdr:nvSpPr>
      <xdr:spPr>
        <a:xfrm>
          <a:off x="10426700" y="103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121124</xdr:rowOff>
    </xdr:from>
    <xdr:ext cx="469744" cy="259045"/>
    <xdr:sp macro="" textlink="">
      <xdr:nvSpPr>
        <xdr:cNvPr id="145" name="【体育館・プール】&#10;一人当たり面積該当値テキスト">
          <a:extLst>
            <a:ext uri="{FF2B5EF4-FFF2-40B4-BE49-F238E27FC236}">
              <a16:creationId xmlns:a16="http://schemas.microsoft.com/office/drawing/2014/main" id="{EBC47067-AE4B-40E1-9C52-93EDC1F6E223}"/>
            </a:ext>
          </a:extLst>
        </xdr:cNvPr>
        <xdr:cNvSpPr txBox="1"/>
      </xdr:nvSpPr>
      <xdr:spPr>
        <a:xfrm>
          <a:off x="10515600" y="10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111506</xdr:rowOff>
    </xdr:from>
    <xdr:to>
      <xdr:col>50</xdr:col>
      <xdr:colOff>165100</xdr:colOff>
      <xdr:row>61</xdr:row>
      <xdr:rowOff>41656</xdr:rowOff>
    </xdr:to>
    <xdr:sp macro="" textlink="">
      <xdr:nvSpPr>
        <xdr:cNvPr id="146" name="楕円 145">
          <a:extLst>
            <a:ext uri="{FF2B5EF4-FFF2-40B4-BE49-F238E27FC236}">
              <a16:creationId xmlns:a16="http://schemas.microsoft.com/office/drawing/2014/main" id="{FDF88D46-24D6-473A-BF3A-3907ABDBD71F}"/>
            </a:ext>
          </a:extLst>
        </xdr:cNvPr>
        <xdr:cNvSpPr/>
      </xdr:nvSpPr>
      <xdr:spPr>
        <a:xfrm>
          <a:off x="9588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149047</xdr:rowOff>
    </xdr:from>
    <xdr:to>
      <xdr:col>55</xdr:col>
      <xdr:colOff>0</xdr:colOff>
      <xdr:row>60</xdr:row>
      <xdr:rowOff>162306</xdr:rowOff>
    </xdr:to>
    <xdr:cxnSp macro="">
      <xdr:nvCxnSpPr>
        <xdr:cNvPr id="147" name="直線コネクタ 146">
          <a:extLst>
            <a:ext uri="{FF2B5EF4-FFF2-40B4-BE49-F238E27FC236}">
              <a16:creationId xmlns:a16="http://schemas.microsoft.com/office/drawing/2014/main" id="{93639E2F-D52D-4004-B332-E35D27D1DFCD}"/>
            </a:ext>
          </a:extLst>
        </xdr:cNvPr>
        <xdr:cNvCxnSpPr/>
      </xdr:nvCxnSpPr>
      <xdr:spPr>
        <a:xfrm flipV="1">
          <a:off x="9639300" y="10436047"/>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121107</xdr:rowOff>
    </xdr:from>
    <xdr:to>
      <xdr:col>46</xdr:col>
      <xdr:colOff>38100</xdr:colOff>
      <xdr:row>61</xdr:row>
      <xdr:rowOff>51257</xdr:rowOff>
    </xdr:to>
    <xdr:sp macro="" textlink="">
      <xdr:nvSpPr>
        <xdr:cNvPr id="148" name="楕円 147">
          <a:extLst>
            <a:ext uri="{FF2B5EF4-FFF2-40B4-BE49-F238E27FC236}">
              <a16:creationId xmlns:a16="http://schemas.microsoft.com/office/drawing/2014/main" id="{E9E49D32-DD2D-4117-B955-6F4D2BE8B99B}"/>
            </a:ext>
          </a:extLst>
        </xdr:cNvPr>
        <xdr:cNvSpPr/>
      </xdr:nvSpPr>
      <xdr:spPr>
        <a:xfrm>
          <a:off x="8699500" y="104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162306</xdr:rowOff>
    </xdr:from>
    <xdr:to>
      <xdr:col>50</xdr:col>
      <xdr:colOff>114300</xdr:colOff>
      <xdr:row>61</xdr:row>
      <xdr:rowOff>457</xdr:rowOff>
    </xdr:to>
    <xdr:cxnSp macro="">
      <xdr:nvCxnSpPr>
        <xdr:cNvPr id="149" name="直線コネクタ 148">
          <a:extLst>
            <a:ext uri="{FF2B5EF4-FFF2-40B4-BE49-F238E27FC236}">
              <a16:creationId xmlns:a16="http://schemas.microsoft.com/office/drawing/2014/main" id="{AD7009AE-A9B5-4631-A4F7-014A3B3B46FD}"/>
            </a:ext>
          </a:extLst>
        </xdr:cNvPr>
        <xdr:cNvCxnSpPr/>
      </xdr:nvCxnSpPr>
      <xdr:spPr>
        <a:xfrm flipV="1">
          <a:off x="8750300" y="1044930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124764</xdr:rowOff>
    </xdr:from>
    <xdr:to>
      <xdr:col>41</xdr:col>
      <xdr:colOff>101600</xdr:colOff>
      <xdr:row>61</xdr:row>
      <xdr:rowOff>54914</xdr:rowOff>
    </xdr:to>
    <xdr:sp macro="" textlink="">
      <xdr:nvSpPr>
        <xdr:cNvPr id="150" name="楕円 149">
          <a:extLst>
            <a:ext uri="{FF2B5EF4-FFF2-40B4-BE49-F238E27FC236}">
              <a16:creationId xmlns:a16="http://schemas.microsoft.com/office/drawing/2014/main" id="{E593636A-6BB5-498C-8CDC-7F723906868F}"/>
            </a:ext>
          </a:extLst>
        </xdr:cNvPr>
        <xdr:cNvSpPr/>
      </xdr:nvSpPr>
      <xdr:spPr>
        <a:xfrm>
          <a:off x="7810500" y="104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457</xdr:rowOff>
    </xdr:from>
    <xdr:to>
      <xdr:col>45</xdr:col>
      <xdr:colOff>177800</xdr:colOff>
      <xdr:row>61</xdr:row>
      <xdr:rowOff>4114</xdr:rowOff>
    </xdr:to>
    <xdr:cxnSp macro="">
      <xdr:nvCxnSpPr>
        <xdr:cNvPr id="151" name="直線コネクタ 150">
          <a:extLst>
            <a:ext uri="{FF2B5EF4-FFF2-40B4-BE49-F238E27FC236}">
              <a16:creationId xmlns:a16="http://schemas.microsoft.com/office/drawing/2014/main" id="{0E1AF46C-BB0F-49CE-8411-D76E5BF66B7B}"/>
            </a:ext>
          </a:extLst>
        </xdr:cNvPr>
        <xdr:cNvCxnSpPr/>
      </xdr:nvCxnSpPr>
      <xdr:spPr>
        <a:xfrm flipV="1">
          <a:off x="7861300" y="1045890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27381</xdr:rowOff>
    </xdr:from>
    <xdr:to>
      <xdr:col>36</xdr:col>
      <xdr:colOff>165100</xdr:colOff>
      <xdr:row>62</xdr:row>
      <xdr:rowOff>128981</xdr:rowOff>
    </xdr:to>
    <xdr:sp macro="" textlink="">
      <xdr:nvSpPr>
        <xdr:cNvPr id="152" name="楕円 151">
          <a:extLst>
            <a:ext uri="{FF2B5EF4-FFF2-40B4-BE49-F238E27FC236}">
              <a16:creationId xmlns:a16="http://schemas.microsoft.com/office/drawing/2014/main" id="{2D5C9FFD-5261-472B-AE67-A4F619BC14F8}"/>
            </a:ext>
          </a:extLst>
        </xdr:cNvPr>
        <xdr:cNvSpPr/>
      </xdr:nvSpPr>
      <xdr:spPr>
        <a:xfrm>
          <a:off x="6921500" y="1065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4114</xdr:rowOff>
    </xdr:from>
    <xdr:to>
      <xdr:col>41</xdr:col>
      <xdr:colOff>50800</xdr:colOff>
      <xdr:row>62</xdr:row>
      <xdr:rowOff>78181</xdr:rowOff>
    </xdr:to>
    <xdr:cxnSp macro="">
      <xdr:nvCxnSpPr>
        <xdr:cNvPr id="153" name="直線コネクタ 152">
          <a:extLst>
            <a:ext uri="{FF2B5EF4-FFF2-40B4-BE49-F238E27FC236}">
              <a16:creationId xmlns:a16="http://schemas.microsoft.com/office/drawing/2014/main" id="{46167474-8775-4C15-B06C-91BDD72C9DF9}"/>
            </a:ext>
          </a:extLst>
        </xdr:cNvPr>
        <xdr:cNvCxnSpPr/>
      </xdr:nvCxnSpPr>
      <xdr:spPr>
        <a:xfrm flipV="1">
          <a:off x="6972300" y="10462564"/>
          <a:ext cx="889000" cy="24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154" name="n_1aveValue【体育館・プール】&#10;一人当たり面積">
          <a:extLst>
            <a:ext uri="{FF2B5EF4-FFF2-40B4-BE49-F238E27FC236}">
              <a16:creationId xmlns:a16="http://schemas.microsoft.com/office/drawing/2014/main" id="{C6FD9EF8-1BC0-4096-B61C-CBBA5A905DAA}"/>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155" name="n_2aveValue【体育館・プール】&#10;一人当たり面積">
          <a:extLst>
            <a:ext uri="{FF2B5EF4-FFF2-40B4-BE49-F238E27FC236}">
              <a16:creationId xmlns:a16="http://schemas.microsoft.com/office/drawing/2014/main" id="{32DEFF24-1675-4970-80C8-523C00A52099}"/>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156" name="n_3aveValue【体育館・プール】&#10;一人当たり面積">
          <a:extLst>
            <a:ext uri="{FF2B5EF4-FFF2-40B4-BE49-F238E27FC236}">
              <a16:creationId xmlns:a16="http://schemas.microsoft.com/office/drawing/2014/main" id="{511B2532-9FEB-4D1D-AD0A-800C794E7A2D}"/>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157" name="n_4aveValue【体育館・プール】&#10;一人当たり面積">
          <a:extLst>
            <a:ext uri="{FF2B5EF4-FFF2-40B4-BE49-F238E27FC236}">
              <a16:creationId xmlns:a16="http://schemas.microsoft.com/office/drawing/2014/main" id="{720C485A-0A6C-4935-A32D-D991516667D1}"/>
            </a:ext>
          </a:extLst>
        </xdr:cNvPr>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58183</xdr:rowOff>
    </xdr:from>
    <xdr:ext cx="469744" cy="259045"/>
    <xdr:sp macro="" textlink="">
      <xdr:nvSpPr>
        <xdr:cNvPr id="158" name="n_1mainValue【体育館・プール】&#10;一人当たり面積">
          <a:extLst>
            <a:ext uri="{FF2B5EF4-FFF2-40B4-BE49-F238E27FC236}">
              <a16:creationId xmlns:a16="http://schemas.microsoft.com/office/drawing/2014/main" id="{ABE733C2-BB9E-481B-BF7D-BC46DA85BEB6}"/>
            </a:ext>
          </a:extLst>
        </xdr:cNvPr>
        <xdr:cNvSpPr txBox="1"/>
      </xdr:nvSpPr>
      <xdr:spPr>
        <a:xfrm>
          <a:off x="93917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67784</xdr:rowOff>
    </xdr:from>
    <xdr:ext cx="469744" cy="259045"/>
    <xdr:sp macro="" textlink="">
      <xdr:nvSpPr>
        <xdr:cNvPr id="159" name="n_2mainValue【体育館・プール】&#10;一人当たり面積">
          <a:extLst>
            <a:ext uri="{FF2B5EF4-FFF2-40B4-BE49-F238E27FC236}">
              <a16:creationId xmlns:a16="http://schemas.microsoft.com/office/drawing/2014/main" id="{46B08A05-0AE8-42BF-A4DC-719A41C0837E}"/>
            </a:ext>
          </a:extLst>
        </xdr:cNvPr>
        <xdr:cNvSpPr txBox="1"/>
      </xdr:nvSpPr>
      <xdr:spPr>
        <a:xfrm>
          <a:off x="8515427" y="1018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71441</xdr:rowOff>
    </xdr:from>
    <xdr:ext cx="469744" cy="259045"/>
    <xdr:sp macro="" textlink="">
      <xdr:nvSpPr>
        <xdr:cNvPr id="160" name="n_3mainValue【体育館・プール】&#10;一人当たり面積">
          <a:extLst>
            <a:ext uri="{FF2B5EF4-FFF2-40B4-BE49-F238E27FC236}">
              <a16:creationId xmlns:a16="http://schemas.microsoft.com/office/drawing/2014/main" id="{EB0D79D4-8D8B-45A7-8863-47383E4BB1B8}"/>
            </a:ext>
          </a:extLst>
        </xdr:cNvPr>
        <xdr:cNvSpPr txBox="1"/>
      </xdr:nvSpPr>
      <xdr:spPr>
        <a:xfrm>
          <a:off x="7626427" y="1018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120108</xdr:rowOff>
    </xdr:from>
    <xdr:ext cx="469744" cy="259045"/>
    <xdr:sp macro="" textlink="">
      <xdr:nvSpPr>
        <xdr:cNvPr id="161" name="n_4mainValue【体育館・プール】&#10;一人当たり面積">
          <a:extLst>
            <a:ext uri="{FF2B5EF4-FFF2-40B4-BE49-F238E27FC236}">
              <a16:creationId xmlns:a16="http://schemas.microsoft.com/office/drawing/2014/main" id="{CA2198D4-3D59-4AB5-A975-BF599B20E788}"/>
            </a:ext>
          </a:extLst>
        </xdr:cNvPr>
        <xdr:cNvSpPr txBox="1"/>
      </xdr:nvSpPr>
      <xdr:spPr>
        <a:xfrm>
          <a:off x="6737427" y="1075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C8EA6C24-5525-4AD0-B4C1-DF8761EDE4D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4DF6467E-D861-409A-A180-1C2EB403045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D3E72F97-1B02-45F7-9A77-AA382E8F2E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5B2B2176-F7D0-4D04-81FF-5FD3BAD51B2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2149C3AF-08DD-44AB-B8FD-B9517B9662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E5E01FA8-51E8-4261-9EC3-3D4B48E58B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9ECD15BF-2D80-4830-BCAA-94D21BD8241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3EF8972B-21AD-4664-ADDD-3CC8D0ED32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FF53ECD5-5482-41C5-9332-D3B7223E20C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E6C289E2-5D42-4A3C-8507-01376C06B40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59DD779E-49FF-41D1-9915-881129AED10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584D2C67-45F2-4925-B44A-DE441BE87C3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D87C9E84-DF78-458B-88D0-C58755A4D29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5759B0D7-D3F4-433A-AC9C-20C352E444B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1ECED910-B078-4521-8ACC-9CCF15238D5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EE682F1F-6451-4D75-9647-F6EC579C0E9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183223A0-29FB-486F-9F0A-8D3D1DC00DC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D55154CB-B051-4442-819B-7E49BC50AFE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F37876F0-4433-453F-B724-C6B728A1B25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C859712D-8C69-429D-AF56-83EBEE6DD0B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86A78C08-2C7E-4634-9383-C1E0221D83B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A79F0471-910A-41FD-94BA-E530397669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1473F3C3-B0AC-4E73-A9EA-0832DC29D6D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CE2BCDD3-17B7-4820-BC74-98825DB6CB0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0AEBF02E-503F-4C47-87FF-ED48A0F44B21}"/>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B7C56947-9526-48B4-A753-0F3EB23D6EE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503E8F97-A062-4318-8CF2-7C96F9DB87B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8918AF08-6CDC-49A7-90B5-E01A2BB82BB9}"/>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5210CDE2-213A-48B2-9191-E3DB1A583B3F}"/>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7C005233-FD83-4141-897B-8C73FA0F1960}"/>
            </a:ext>
          </a:extLst>
        </xdr:cNvPr>
        <xdr:cNvSpPr txBox="1"/>
      </xdr:nvSpPr>
      <xdr:spPr>
        <a:xfrm>
          <a:off x="4673600" y="1397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2B1BB4AC-50DC-4ED0-A843-881F70E426CD}"/>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2563ADE7-EE35-4699-8119-F77D93A7863B}"/>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518E7F75-353E-452A-81ED-997FBB2F39B9}"/>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D322C80C-44C1-41EE-AD70-D3841E43C5BD}"/>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FFFACFF7-91D1-43C6-8CD9-E0AB3AB97C74}"/>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5C6C3F46-17BF-4499-B3F4-C0E1A079C23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17E35AF8-ED80-4619-ADFA-27FEFDD0DD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CE82DCBE-CE4E-457A-A401-FA71DC30DCC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99FA4E5-AA22-4843-877E-149055471D3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88A8838-1E7D-4463-884E-A14AA48265C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02" name="楕円 201">
          <a:extLst>
            <a:ext uri="{FF2B5EF4-FFF2-40B4-BE49-F238E27FC236}">
              <a16:creationId xmlns:a16="http://schemas.microsoft.com/office/drawing/2014/main" id="{3E6755DC-247B-4B92-A7AC-677A0AF184BD}"/>
            </a:ext>
          </a:extLst>
        </xdr:cNvPr>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21607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73A91ED4-537A-403C-8B5D-BFD02768A47E}"/>
            </a:ext>
          </a:extLst>
        </xdr:cNvPr>
        <xdr:cNvSpPr txBox="1"/>
      </xdr:nvSpPr>
      <xdr:spPr>
        <a:xfrm>
          <a:off x="4673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133986</xdr:rowOff>
    </xdr:from>
    <xdr:to>
      <xdr:col>20</xdr:col>
      <xdr:colOff>38100</xdr:colOff>
      <xdr:row>81</xdr:row>
      <xdr:rowOff>64136</xdr:rowOff>
    </xdr:to>
    <xdr:sp macro="" textlink="">
      <xdr:nvSpPr>
        <xdr:cNvPr id="204" name="楕円 203">
          <a:extLst>
            <a:ext uri="{FF2B5EF4-FFF2-40B4-BE49-F238E27FC236}">
              <a16:creationId xmlns:a16="http://schemas.microsoft.com/office/drawing/2014/main" id="{9DFE5891-80C6-4C3E-BFEF-60075F9A2A4B}"/>
            </a:ext>
          </a:extLst>
        </xdr:cNvPr>
        <xdr:cNvSpPr/>
      </xdr:nvSpPr>
      <xdr:spPr>
        <a:xfrm>
          <a:off x="3746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13336</xdr:rowOff>
    </xdr:from>
    <xdr:to>
      <xdr:col>24</xdr:col>
      <xdr:colOff>63500</xdr:colOff>
      <xdr:row>81</xdr:row>
      <xdr:rowOff>49530</xdr:rowOff>
    </xdr:to>
    <xdr:cxnSp macro="">
      <xdr:nvCxnSpPr>
        <xdr:cNvPr id="205" name="直線コネクタ 204">
          <a:extLst>
            <a:ext uri="{FF2B5EF4-FFF2-40B4-BE49-F238E27FC236}">
              <a16:creationId xmlns:a16="http://schemas.microsoft.com/office/drawing/2014/main" id="{22CFAA6E-3DDC-4B7C-A5FA-1EFBAF45FEE1}"/>
            </a:ext>
          </a:extLst>
        </xdr:cNvPr>
        <xdr:cNvCxnSpPr/>
      </xdr:nvCxnSpPr>
      <xdr:spPr>
        <a:xfrm>
          <a:off x="3797300" y="139007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97789</xdr:rowOff>
    </xdr:from>
    <xdr:to>
      <xdr:col>15</xdr:col>
      <xdr:colOff>101600</xdr:colOff>
      <xdr:row>81</xdr:row>
      <xdr:rowOff>27939</xdr:rowOff>
    </xdr:to>
    <xdr:sp macro="" textlink="">
      <xdr:nvSpPr>
        <xdr:cNvPr id="206" name="楕円 205">
          <a:extLst>
            <a:ext uri="{FF2B5EF4-FFF2-40B4-BE49-F238E27FC236}">
              <a16:creationId xmlns:a16="http://schemas.microsoft.com/office/drawing/2014/main" id="{1A953DA8-F7B4-4F66-B7D4-16EBF8BB16E1}"/>
            </a:ext>
          </a:extLst>
        </xdr:cNvPr>
        <xdr:cNvSpPr/>
      </xdr:nvSpPr>
      <xdr:spPr>
        <a:xfrm>
          <a:off x="2857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148589</xdr:rowOff>
    </xdr:from>
    <xdr:to>
      <xdr:col>19</xdr:col>
      <xdr:colOff>177800</xdr:colOff>
      <xdr:row>81</xdr:row>
      <xdr:rowOff>13336</xdr:rowOff>
    </xdr:to>
    <xdr:cxnSp macro="">
      <xdr:nvCxnSpPr>
        <xdr:cNvPr id="207" name="直線コネクタ 206">
          <a:extLst>
            <a:ext uri="{FF2B5EF4-FFF2-40B4-BE49-F238E27FC236}">
              <a16:creationId xmlns:a16="http://schemas.microsoft.com/office/drawing/2014/main" id="{08FDB2B6-FFDC-4E49-AD4B-EA7F9FE3B782}"/>
            </a:ext>
          </a:extLst>
        </xdr:cNvPr>
        <xdr:cNvCxnSpPr/>
      </xdr:nvCxnSpPr>
      <xdr:spPr>
        <a:xfrm>
          <a:off x="2908300" y="138645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59689</xdr:rowOff>
    </xdr:from>
    <xdr:to>
      <xdr:col>10</xdr:col>
      <xdr:colOff>165100</xdr:colOff>
      <xdr:row>80</xdr:row>
      <xdr:rowOff>161289</xdr:rowOff>
    </xdr:to>
    <xdr:sp macro="" textlink="">
      <xdr:nvSpPr>
        <xdr:cNvPr id="208" name="楕円 207">
          <a:extLst>
            <a:ext uri="{FF2B5EF4-FFF2-40B4-BE49-F238E27FC236}">
              <a16:creationId xmlns:a16="http://schemas.microsoft.com/office/drawing/2014/main" id="{60932888-969A-41CE-BBE1-C18B2E8E1D49}"/>
            </a:ext>
          </a:extLst>
        </xdr:cNvPr>
        <xdr:cNvSpPr/>
      </xdr:nvSpPr>
      <xdr:spPr>
        <a:xfrm>
          <a:off x="1968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110489</xdr:rowOff>
    </xdr:from>
    <xdr:to>
      <xdr:col>15</xdr:col>
      <xdr:colOff>50800</xdr:colOff>
      <xdr:row>80</xdr:row>
      <xdr:rowOff>148589</xdr:rowOff>
    </xdr:to>
    <xdr:cxnSp macro="">
      <xdr:nvCxnSpPr>
        <xdr:cNvPr id="209" name="直線コネクタ 208">
          <a:extLst>
            <a:ext uri="{FF2B5EF4-FFF2-40B4-BE49-F238E27FC236}">
              <a16:creationId xmlns:a16="http://schemas.microsoft.com/office/drawing/2014/main" id="{94394B04-B2C9-4F8E-93F8-41B803BB2B54}"/>
            </a:ext>
          </a:extLst>
        </xdr:cNvPr>
        <xdr:cNvCxnSpPr/>
      </xdr:nvCxnSpPr>
      <xdr:spPr>
        <a:xfrm>
          <a:off x="2019300" y="13826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23495</xdr:rowOff>
    </xdr:from>
    <xdr:to>
      <xdr:col>6</xdr:col>
      <xdr:colOff>38100</xdr:colOff>
      <xdr:row>80</xdr:row>
      <xdr:rowOff>125095</xdr:rowOff>
    </xdr:to>
    <xdr:sp macro="" textlink="">
      <xdr:nvSpPr>
        <xdr:cNvPr id="210" name="楕円 209">
          <a:extLst>
            <a:ext uri="{FF2B5EF4-FFF2-40B4-BE49-F238E27FC236}">
              <a16:creationId xmlns:a16="http://schemas.microsoft.com/office/drawing/2014/main" id="{69F9FE6B-E5F6-4688-8A84-1C86EB787F9E}"/>
            </a:ext>
          </a:extLst>
        </xdr:cNvPr>
        <xdr:cNvSpPr/>
      </xdr:nvSpPr>
      <xdr:spPr>
        <a:xfrm>
          <a:off x="1079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74295</xdr:rowOff>
    </xdr:from>
    <xdr:to>
      <xdr:col>10</xdr:col>
      <xdr:colOff>114300</xdr:colOff>
      <xdr:row>80</xdr:row>
      <xdr:rowOff>110489</xdr:rowOff>
    </xdr:to>
    <xdr:cxnSp macro="">
      <xdr:nvCxnSpPr>
        <xdr:cNvPr id="211" name="直線コネクタ 210">
          <a:extLst>
            <a:ext uri="{FF2B5EF4-FFF2-40B4-BE49-F238E27FC236}">
              <a16:creationId xmlns:a16="http://schemas.microsoft.com/office/drawing/2014/main" id="{76168448-7116-4D83-80EB-A5589BC0BDBA}"/>
            </a:ext>
          </a:extLst>
        </xdr:cNvPr>
        <xdr:cNvCxnSpPr/>
      </xdr:nvCxnSpPr>
      <xdr:spPr>
        <a:xfrm>
          <a:off x="1130300" y="137902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212" name="n_1aveValue【福祉施設】&#10;有形固定資産減価償却率">
          <a:extLst>
            <a:ext uri="{FF2B5EF4-FFF2-40B4-BE49-F238E27FC236}">
              <a16:creationId xmlns:a16="http://schemas.microsoft.com/office/drawing/2014/main" id="{787925A5-B797-42CC-B353-54D6067DEB2D}"/>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213" name="n_2aveValue【福祉施設】&#10;有形固定資産減価償却率">
          <a:extLst>
            <a:ext uri="{FF2B5EF4-FFF2-40B4-BE49-F238E27FC236}">
              <a16:creationId xmlns:a16="http://schemas.microsoft.com/office/drawing/2014/main" id="{F6BF0E0E-81E7-4666-8085-96939A2724FA}"/>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14" name="n_3aveValue【福祉施設】&#10;有形固定資産減価償却率">
          <a:extLst>
            <a:ext uri="{FF2B5EF4-FFF2-40B4-BE49-F238E27FC236}">
              <a16:creationId xmlns:a16="http://schemas.microsoft.com/office/drawing/2014/main" id="{DFA66627-9FD7-4374-A7BB-5CF2420A9EFC}"/>
            </a:ext>
          </a:extLst>
        </xdr:cNvPr>
        <xdr:cNvSpPr txBox="1"/>
      </xdr:nvSpPr>
      <xdr:spPr>
        <a:xfrm>
          <a:off x="1816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215" name="n_4aveValue【福祉施設】&#10;有形固定資産減価償却率">
          <a:extLst>
            <a:ext uri="{FF2B5EF4-FFF2-40B4-BE49-F238E27FC236}">
              <a16:creationId xmlns:a16="http://schemas.microsoft.com/office/drawing/2014/main" id="{787B9330-E03E-4E0F-9C92-F95A62A0916C}"/>
            </a:ext>
          </a:extLst>
        </xdr:cNvPr>
        <xdr:cNvSpPr txBox="1"/>
      </xdr:nvSpPr>
      <xdr:spPr>
        <a:xfrm>
          <a:off x="927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80663</xdr:rowOff>
    </xdr:from>
    <xdr:ext cx="405111" cy="259045"/>
    <xdr:sp macro="" textlink="">
      <xdr:nvSpPr>
        <xdr:cNvPr id="216" name="n_1mainValue【福祉施設】&#10;有形固定資産減価償却率">
          <a:extLst>
            <a:ext uri="{FF2B5EF4-FFF2-40B4-BE49-F238E27FC236}">
              <a16:creationId xmlns:a16="http://schemas.microsoft.com/office/drawing/2014/main" id="{31C2FB98-48B6-4873-BB83-6A8A9E917940}"/>
            </a:ext>
          </a:extLst>
        </xdr:cNvPr>
        <xdr:cNvSpPr txBox="1"/>
      </xdr:nvSpPr>
      <xdr:spPr>
        <a:xfrm>
          <a:off x="35820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44466</xdr:rowOff>
    </xdr:from>
    <xdr:ext cx="405111" cy="259045"/>
    <xdr:sp macro="" textlink="">
      <xdr:nvSpPr>
        <xdr:cNvPr id="217" name="n_2mainValue【福祉施設】&#10;有形固定資産減価償却率">
          <a:extLst>
            <a:ext uri="{FF2B5EF4-FFF2-40B4-BE49-F238E27FC236}">
              <a16:creationId xmlns:a16="http://schemas.microsoft.com/office/drawing/2014/main" id="{5B78D5E2-C4C6-4F07-9120-E569B454900D}"/>
            </a:ext>
          </a:extLst>
        </xdr:cNvPr>
        <xdr:cNvSpPr txBox="1"/>
      </xdr:nvSpPr>
      <xdr:spPr>
        <a:xfrm>
          <a:off x="2705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6366</xdr:rowOff>
    </xdr:from>
    <xdr:ext cx="405111" cy="259045"/>
    <xdr:sp macro="" textlink="">
      <xdr:nvSpPr>
        <xdr:cNvPr id="218" name="n_3mainValue【福祉施設】&#10;有形固定資産減価償却率">
          <a:extLst>
            <a:ext uri="{FF2B5EF4-FFF2-40B4-BE49-F238E27FC236}">
              <a16:creationId xmlns:a16="http://schemas.microsoft.com/office/drawing/2014/main" id="{F8999137-2590-495D-AF6E-674E023E9C2B}"/>
            </a:ext>
          </a:extLst>
        </xdr:cNvPr>
        <xdr:cNvSpPr txBox="1"/>
      </xdr:nvSpPr>
      <xdr:spPr>
        <a:xfrm>
          <a:off x="1816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141622</xdr:rowOff>
    </xdr:from>
    <xdr:ext cx="405111" cy="259045"/>
    <xdr:sp macro="" textlink="">
      <xdr:nvSpPr>
        <xdr:cNvPr id="219" name="n_4mainValue【福祉施設】&#10;有形固定資産減価償却率">
          <a:extLst>
            <a:ext uri="{FF2B5EF4-FFF2-40B4-BE49-F238E27FC236}">
              <a16:creationId xmlns:a16="http://schemas.microsoft.com/office/drawing/2014/main" id="{5CA76910-A311-46D1-A30B-0895955F0879}"/>
            </a:ext>
          </a:extLst>
        </xdr:cNvPr>
        <xdr:cNvSpPr txBox="1"/>
      </xdr:nvSpPr>
      <xdr:spPr>
        <a:xfrm>
          <a:off x="927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80B4BB4A-519D-4C57-BEF5-0C3D847314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D8C170F0-9071-4A8C-8802-2EF87211F32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98008770-5BC3-4077-BFE2-AEA61175894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7E04D38-E1A4-4EA2-8340-90766BCCF50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179C5643-6EAB-4A22-B4E9-4EB3E84E7F9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17B228FA-8611-4666-B5F9-6953D71FC03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47ED2327-86CC-4B6D-8589-EBE1516C79D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5E7179B2-07CB-4F09-91AF-B76FE3DE42D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6FFF2EBA-88C1-4452-9E1B-9990714B042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D9F609AC-8EF7-42BF-A675-BCA2E7D352A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CB9B169E-86B9-47EB-8F19-96A684B87D2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751D19C4-63F0-4680-9FB1-656A3158C42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AD464AF3-8BF8-4367-B8C1-112A4DF4E68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FC6E99B4-0B7E-4462-9EE5-2EF788CEDC4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872B71DB-F244-4C69-87E8-8010F458E13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11B3BDE8-D3AC-493C-8FD0-A2C13EE88E5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40AD0944-FEC2-40A2-B430-F29579380D6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E25ED4CF-75C3-4C24-9635-54F7000AB5C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401186BE-C969-4D37-8280-B022C34FF3F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8AC6BB45-5CAC-4349-B20F-FF4623840D0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A283DBD4-4E07-4058-9A4A-5AB4AA5A89D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37423049-5536-492E-8243-4E2AA12FFEC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36DC4C2C-3B52-43F7-B736-0D5B07160C6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8C4960AE-C21F-4823-837C-5F81D5977DB0}"/>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4597917E-199F-44F5-95F7-436E01B92D99}"/>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AFA3142C-4941-4ED3-808B-39B10334CE89}"/>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BB522A80-4236-40EF-B672-FDDD066FF590}"/>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9192D474-935F-4717-8727-57E40E694E1C}"/>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248" name="【福祉施設】&#10;一人当たり面積平均値テキスト">
          <a:extLst>
            <a:ext uri="{FF2B5EF4-FFF2-40B4-BE49-F238E27FC236}">
              <a16:creationId xmlns:a16="http://schemas.microsoft.com/office/drawing/2014/main" id="{4D30214F-243F-4E9F-A758-49125F1C6277}"/>
            </a:ext>
          </a:extLst>
        </xdr:cNvPr>
        <xdr:cNvSpPr txBox="1"/>
      </xdr:nvSpPr>
      <xdr:spPr>
        <a:xfrm>
          <a:off x="10515600" y="14580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124AB05D-640A-4DF7-A489-DC6B6B8BAFF2}"/>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F71EEA4D-3CA8-494E-89EF-491668EA8D06}"/>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1DE5542D-F0DD-4694-AE5C-1FA944223A8B}"/>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091F1023-4CF1-4F50-B4E9-9D6F7CBCDFC5}"/>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3" name="フローチャート: 判断 252">
          <a:extLst>
            <a:ext uri="{FF2B5EF4-FFF2-40B4-BE49-F238E27FC236}">
              <a16:creationId xmlns:a16="http://schemas.microsoft.com/office/drawing/2014/main" id="{C678F301-03D4-4BF2-8E86-9267CFC7DFBB}"/>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BBBC4A88-EF99-4105-846E-6CE86C07DAC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5B81185-282A-4A75-A3FF-9D1E850E2F9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BD367FC-BD1C-4EDE-A99A-FC6DB59D126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3B78C32-4A82-46F5-82BA-2A167668BE0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22E30A7-55A5-4526-8B98-AF3460A078B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7493</xdr:rowOff>
    </xdr:from>
    <xdr:to>
      <xdr:col>55</xdr:col>
      <xdr:colOff>50800</xdr:colOff>
      <xdr:row>85</xdr:row>
      <xdr:rowOff>109093</xdr:rowOff>
    </xdr:to>
    <xdr:sp macro="" textlink="">
      <xdr:nvSpPr>
        <xdr:cNvPr id="259" name="楕円 258">
          <a:extLst>
            <a:ext uri="{FF2B5EF4-FFF2-40B4-BE49-F238E27FC236}">
              <a16:creationId xmlns:a16="http://schemas.microsoft.com/office/drawing/2014/main" id="{27B5010A-2DC7-47EA-8136-ED4FB5E6BB62}"/>
            </a:ext>
          </a:extLst>
        </xdr:cNvPr>
        <xdr:cNvSpPr/>
      </xdr:nvSpPr>
      <xdr:spPr>
        <a:xfrm>
          <a:off x="10426700" y="14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30370</xdr:rowOff>
    </xdr:from>
    <xdr:ext cx="469744" cy="259045"/>
    <xdr:sp macro="" textlink="">
      <xdr:nvSpPr>
        <xdr:cNvPr id="260" name="【福祉施設】&#10;一人当たり面積該当値テキスト">
          <a:extLst>
            <a:ext uri="{FF2B5EF4-FFF2-40B4-BE49-F238E27FC236}">
              <a16:creationId xmlns:a16="http://schemas.microsoft.com/office/drawing/2014/main" id="{B42F69D9-72D2-4D5F-A5CD-B2314DD8D4D4}"/>
            </a:ext>
          </a:extLst>
        </xdr:cNvPr>
        <xdr:cNvSpPr txBox="1"/>
      </xdr:nvSpPr>
      <xdr:spPr>
        <a:xfrm>
          <a:off x="10515600" y="1443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13208</xdr:rowOff>
    </xdr:from>
    <xdr:to>
      <xdr:col>50</xdr:col>
      <xdr:colOff>165100</xdr:colOff>
      <xdr:row>85</xdr:row>
      <xdr:rowOff>114808</xdr:rowOff>
    </xdr:to>
    <xdr:sp macro="" textlink="">
      <xdr:nvSpPr>
        <xdr:cNvPr id="261" name="楕円 260">
          <a:extLst>
            <a:ext uri="{FF2B5EF4-FFF2-40B4-BE49-F238E27FC236}">
              <a16:creationId xmlns:a16="http://schemas.microsoft.com/office/drawing/2014/main" id="{ED1CFF2F-03A3-4572-AB78-C6547942F71A}"/>
            </a:ext>
          </a:extLst>
        </xdr:cNvPr>
        <xdr:cNvSpPr/>
      </xdr:nvSpPr>
      <xdr:spPr>
        <a:xfrm>
          <a:off x="9588500" y="145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58293</xdr:rowOff>
    </xdr:from>
    <xdr:to>
      <xdr:col>55</xdr:col>
      <xdr:colOff>0</xdr:colOff>
      <xdr:row>85</xdr:row>
      <xdr:rowOff>64008</xdr:rowOff>
    </xdr:to>
    <xdr:cxnSp macro="">
      <xdr:nvCxnSpPr>
        <xdr:cNvPr id="262" name="直線コネクタ 261">
          <a:extLst>
            <a:ext uri="{FF2B5EF4-FFF2-40B4-BE49-F238E27FC236}">
              <a16:creationId xmlns:a16="http://schemas.microsoft.com/office/drawing/2014/main" id="{135E92B1-4B2F-4170-AC1E-DF11978CAC16}"/>
            </a:ext>
          </a:extLst>
        </xdr:cNvPr>
        <xdr:cNvCxnSpPr/>
      </xdr:nvCxnSpPr>
      <xdr:spPr>
        <a:xfrm flipV="1">
          <a:off x="9639300" y="1463154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17399</xdr:rowOff>
    </xdr:from>
    <xdr:to>
      <xdr:col>46</xdr:col>
      <xdr:colOff>38100</xdr:colOff>
      <xdr:row>85</xdr:row>
      <xdr:rowOff>118999</xdr:rowOff>
    </xdr:to>
    <xdr:sp macro="" textlink="">
      <xdr:nvSpPr>
        <xdr:cNvPr id="263" name="楕円 262">
          <a:extLst>
            <a:ext uri="{FF2B5EF4-FFF2-40B4-BE49-F238E27FC236}">
              <a16:creationId xmlns:a16="http://schemas.microsoft.com/office/drawing/2014/main" id="{75611292-C0C9-4171-B9ED-06FBE9B31029}"/>
            </a:ext>
          </a:extLst>
        </xdr:cNvPr>
        <xdr:cNvSpPr/>
      </xdr:nvSpPr>
      <xdr:spPr>
        <a:xfrm>
          <a:off x="8699500" y="1459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64008</xdr:rowOff>
    </xdr:from>
    <xdr:to>
      <xdr:col>50</xdr:col>
      <xdr:colOff>114300</xdr:colOff>
      <xdr:row>85</xdr:row>
      <xdr:rowOff>68199</xdr:rowOff>
    </xdr:to>
    <xdr:cxnSp macro="">
      <xdr:nvCxnSpPr>
        <xdr:cNvPr id="264" name="直線コネクタ 263">
          <a:extLst>
            <a:ext uri="{FF2B5EF4-FFF2-40B4-BE49-F238E27FC236}">
              <a16:creationId xmlns:a16="http://schemas.microsoft.com/office/drawing/2014/main" id="{E7D315EE-1069-47B0-942D-6004787F1AB5}"/>
            </a:ext>
          </a:extLst>
        </xdr:cNvPr>
        <xdr:cNvCxnSpPr/>
      </xdr:nvCxnSpPr>
      <xdr:spPr>
        <a:xfrm flipV="1">
          <a:off x="8750300" y="1463725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18923</xdr:rowOff>
    </xdr:from>
    <xdr:to>
      <xdr:col>41</xdr:col>
      <xdr:colOff>101600</xdr:colOff>
      <xdr:row>85</xdr:row>
      <xdr:rowOff>120523</xdr:rowOff>
    </xdr:to>
    <xdr:sp macro="" textlink="">
      <xdr:nvSpPr>
        <xdr:cNvPr id="265" name="楕円 264">
          <a:extLst>
            <a:ext uri="{FF2B5EF4-FFF2-40B4-BE49-F238E27FC236}">
              <a16:creationId xmlns:a16="http://schemas.microsoft.com/office/drawing/2014/main" id="{5934FA93-F954-4322-A4E9-C134F8BE2E78}"/>
            </a:ext>
          </a:extLst>
        </xdr:cNvPr>
        <xdr:cNvSpPr/>
      </xdr:nvSpPr>
      <xdr:spPr>
        <a:xfrm>
          <a:off x="7810500" y="145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68199</xdr:rowOff>
    </xdr:from>
    <xdr:to>
      <xdr:col>45</xdr:col>
      <xdr:colOff>177800</xdr:colOff>
      <xdr:row>85</xdr:row>
      <xdr:rowOff>69723</xdr:rowOff>
    </xdr:to>
    <xdr:cxnSp macro="">
      <xdr:nvCxnSpPr>
        <xdr:cNvPr id="266" name="直線コネクタ 265">
          <a:extLst>
            <a:ext uri="{FF2B5EF4-FFF2-40B4-BE49-F238E27FC236}">
              <a16:creationId xmlns:a16="http://schemas.microsoft.com/office/drawing/2014/main" id="{58BFB7F9-AB8B-4313-9B26-1D3AE759624E}"/>
            </a:ext>
          </a:extLst>
        </xdr:cNvPr>
        <xdr:cNvCxnSpPr/>
      </xdr:nvCxnSpPr>
      <xdr:spPr>
        <a:xfrm flipV="1">
          <a:off x="7861300" y="146414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267" name="楕円 266">
          <a:extLst>
            <a:ext uri="{FF2B5EF4-FFF2-40B4-BE49-F238E27FC236}">
              <a16:creationId xmlns:a16="http://schemas.microsoft.com/office/drawing/2014/main" id="{9DB08FF3-B5E9-4B7D-9A57-0D95E50444D4}"/>
            </a:ext>
          </a:extLst>
        </xdr:cNvPr>
        <xdr:cNvSpPr/>
      </xdr:nvSpPr>
      <xdr:spPr>
        <a:xfrm>
          <a:off x="692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69723</xdr:rowOff>
    </xdr:from>
    <xdr:to>
      <xdr:col>41</xdr:col>
      <xdr:colOff>50800</xdr:colOff>
      <xdr:row>85</xdr:row>
      <xdr:rowOff>72389</xdr:rowOff>
    </xdr:to>
    <xdr:cxnSp macro="">
      <xdr:nvCxnSpPr>
        <xdr:cNvPr id="268" name="直線コネクタ 267">
          <a:extLst>
            <a:ext uri="{FF2B5EF4-FFF2-40B4-BE49-F238E27FC236}">
              <a16:creationId xmlns:a16="http://schemas.microsoft.com/office/drawing/2014/main" id="{C1AA47B3-798B-402E-9CC3-8AC9403DA9DF}"/>
            </a:ext>
          </a:extLst>
        </xdr:cNvPr>
        <xdr:cNvCxnSpPr/>
      </xdr:nvCxnSpPr>
      <xdr:spPr>
        <a:xfrm flipV="1">
          <a:off x="6972300" y="14642973"/>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151655</xdr:rowOff>
    </xdr:from>
    <xdr:ext cx="469744" cy="259045"/>
    <xdr:sp macro="" textlink="">
      <xdr:nvSpPr>
        <xdr:cNvPr id="269" name="n_1aveValue【福祉施設】&#10;一人当たり面積">
          <a:extLst>
            <a:ext uri="{FF2B5EF4-FFF2-40B4-BE49-F238E27FC236}">
              <a16:creationId xmlns:a16="http://schemas.microsoft.com/office/drawing/2014/main" id="{98189688-09FA-4690-83BF-D7CA5B45F88E}"/>
            </a:ext>
          </a:extLst>
        </xdr:cNvPr>
        <xdr:cNvSpPr txBox="1"/>
      </xdr:nvSpPr>
      <xdr:spPr>
        <a:xfrm>
          <a:off x="9391727" y="1472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270" name="n_2aveValue【福祉施設】&#10;一人当たり面積">
          <a:extLst>
            <a:ext uri="{FF2B5EF4-FFF2-40B4-BE49-F238E27FC236}">
              <a16:creationId xmlns:a16="http://schemas.microsoft.com/office/drawing/2014/main" id="{30144D96-D59A-4AD9-B249-0FF4E761196B}"/>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271" name="n_3aveValue【福祉施設】&#10;一人当たり面積">
          <a:extLst>
            <a:ext uri="{FF2B5EF4-FFF2-40B4-BE49-F238E27FC236}">
              <a16:creationId xmlns:a16="http://schemas.microsoft.com/office/drawing/2014/main" id="{B3BDD969-7EBA-4122-964D-7D3C1055A53D}"/>
            </a:ext>
          </a:extLst>
        </xdr:cNvPr>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272" name="n_4aveValue【福祉施設】&#10;一人当たり面積">
          <a:extLst>
            <a:ext uri="{FF2B5EF4-FFF2-40B4-BE49-F238E27FC236}">
              <a16:creationId xmlns:a16="http://schemas.microsoft.com/office/drawing/2014/main" id="{1764A6D4-332C-4E1B-A2E1-7863BEFED8A4}"/>
            </a:ext>
          </a:extLst>
        </xdr:cNvPr>
        <xdr:cNvSpPr txBox="1"/>
      </xdr:nvSpPr>
      <xdr:spPr>
        <a:xfrm>
          <a:off x="6737427" y="147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131335</xdr:rowOff>
    </xdr:from>
    <xdr:ext cx="469744" cy="259045"/>
    <xdr:sp macro="" textlink="">
      <xdr:nvSpPr>
        <xdr:cNvPr id="273" name="n_1mainValue【福祉施設】&#10;一人当たり面積">
          <a:extLst>
            <a:ext uri="{FF2B5EF4-FFF2-40B4-BE49-F238E27FC236}">
              <a16:creationId xmlns:a16="http://schemas.microsoft.com/office/drawing/2014/main" id="{727DB08E-0069-4B92-84FA-C9A582CB199B}"/>
            </a:ext>
          </a:extLst>
        </xdr:cNvPr>
        <xdr:cNvSpPr txBox="1"/>
      </xdr:nvSpPr>
      <xdr:spPr>
        <a:xfrm>
          <a:off x="9391727" y="1436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135526</xdr:rowOff>
    </xdr:from>
    <xdr:ext cx="469744" cy="259045"/>
    <xdr:sp macro="" textlink="">
      <xdr:nvSpPr>
        <xdr:cNvPr id="274" name="n_2mainValue【福祉施設】&#10;一人当たり面積">
          <a:extLst>
            <a:ext uri="{FF2B5EF4-FFF2-40B4-BE49-F238E27FC236}">
              <a16:creationId xmlns:a16="http://schemas.microsoft.com/office/drawing/2014/main" id="{1AD9221B-9B26-4BDF-89D0-6F67F8B3C45B}"/>
            </a:ext>
          </a:extLst>
        </xdr:cNvPr>
        <xdr:cNvSpPr txBox="1"/>
      </xdr:nvSpPr>
      <xdr:spPr>
        <a:xfrm>
          <a:off x="8515427" y="1436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137050</xdr:rowOff>
    </xdr:from>
    <xdr:ext cx="469744" cy="259045"/>
    <xdr:sp macro="" textlink="">
      <xdr:nvSpPr>
        <xdr:cNvPr id="275" name="n_3mainValue【福祉施設】&#10;一人当たり面積">
          <a:extLst>
            <a:ext uri="{FF2B5EF4-FFF2-40B4-BE49-F238E27FC236}">
              <a16:creationId xmlns:a16="http://schemas.microsoft.com/office/drawing/2014/main" id="{A6DD7BCC-77B5-4380-87A5-FF572612492A}"/>
            </a:ext>
          </a:extLst>
        </xdr:cNvPr>
        <xdr:cNvSpPr txBox="1"/>
      </xdr:nvSpPr>
      <xdr:spPr>
        <a:xfrm>
          <a:off x="7626427" y="1436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276" name="n_4mainValue【福祉施設】&#10;一人当たり面積">
          <a:extLst>
            <a:ext uri="{FF2B5EF4-FFF2-40B4-BE49-F238E27FC236}">
              <a16:creationId xmlns:a16="http://schemas.microsoft.com/office/drawing/2014/main" id="{164661E0-30DF-484E-BDD7-F71317BAE67B}"/>
            </a:ext>
          </a:extLst>
        </xdr:cNvPr>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1A7EB0F4-4CF4-4F53-B695-29E1680CB61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3C61789E-5123-4AA3-A5F1-2D9913C7F00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30236969-1389-4215-B44F-13793ADE5AC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A8C1235E-8C94-47D6-B584-5767EA0647A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88563E61-3795-4ACA-BA3E-A99D1EE86B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4DE13965-2ADB-4370-9386-FF492F27BE8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8646F40D-F18B-403F-858C-A9A50CCD8D5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384C530B-0EB7-4619-B2F7-800EF07FC87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CC1836A1-D8F2-4D3A-884E-94D0D557B7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A0292649-D5DB-4AE5-B6EF-22248529127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D6955F71-389E-4427-8E86-035EB5CF2B4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E539B19D-5351-45E3-8A62-13E39AC8C82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CC928D9E-4C2B-4BE4-847A-73D2EE9EB19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2F8D725F-75A4-4241-A467-D238587993A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E38CB6BA-6F75-4B8D-880E-7F440081CB8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E8585F11-F2BB-4823-B327-D046BA8C0AF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88777BD3-F9AE-4C3E-92BB-E8F6E9A602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8544119A-E264-4855-BBC9-2390403B6E7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04D9FDBE-D9C8-4585-8AC5-45771C9A2D5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4433C49A-5C45-48F1-BC06-D09E9170D18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86B839CA-ED7B-4448-B57B-CF3F85849B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823A2676-EC43-486C-8A95-78B06710673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440AF43A-C0D9-4384-8E8E-71D670D01C6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743BE5AD-9B9C-41B2-A6C2-67CD23F4E49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a:extLst>
            <a:ext uri="{FF2B5EF4-FFF2-40B4-BE49-F238E27FC236}">
              <a16:creationId xmlns:a16="http://schemas.microsoft.com/office/drawing/2014/main" id="{5E5C5966-22FF-48EE-BFE7-1D238966C4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a:extLst>
            <a:ext uri="{FF2B5EF4-FFF2-40B4-BE49-F238E27FC236}">
              <a16:creationId xmlns:a16="http://schemas.microsoft.com/office/drawing/2014/main" id="{FF2D4E59-E369-45A5-A421-3797E81F733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a:extLst>
            <a:ext uri="{FF2B5EF4-FFF2-40B4-BE49-F238E27FC236}">
              <a16:creationId xmlns:a16="http://schemas.microsoft.com/office/drawing/2014/main" id="{03ECAC12-D222-43B4-B050-10EFB9BDA0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a:extLst>
            <a:ext uri="{FF2B5EF4-FFF2-40B4-BE49-F238E27FC236}">
              <a16:creationId xmlns:a16="http://schemas.microsoft.com/office/drawing/2014/main" id="{9EE7B547-9D6F-4644-B5E1-2A6F9B7D2B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a:extLst>
            <a:ext uri="{FF2B5EF4-FFF2-40B4-BE49-F238E27FC236}">
              <a16:creationId xmlns:a16="http://schemas.microsoft.com/office/drawing/2014/main" id="{601C0E1C-8827-4AF5-8905-3D1962B66A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a:extLst>
            <a:ext uri="{FF2B5EF4-FFF2-40B4-BE49-F238E27FC236}">
              <a16:creationId xmlns:a16="http://schemas.microsoft.com/office/drawing/2014/main" id="{E885FD72-4978-463A-A835-C773F4C043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a:extLst>
            <a:ext uri="{FF2B5EF4-FFF2-40B4-BE49-F238E27FC236}">
              <a16:creationId xmlns:a16="http://schemas.microsoft.com/office/drawing/2014/main" id="{68DDB573-041C-49D0-94EC-4C18F183205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a:extLst>
            <a:ext uri="{FF2B5EF4-FFF2-40B4-BE49-F238E27FC236}">
              <a16:creationId xmlns:a16="http://schemas.microsoft.com/office/drawing/2014/main" id="{A0EDE610-F005-467A-A588-749C26DF28E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E114104B-7E60-431B-9BC5-161F3ACCC0B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A3D0658C-D3AE-45E2-A363-3CD065DBD4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DE05B164-8B51-4FC5-BF83-46221D9390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ED386C2D-E379-42ED-90CB-35A850BF9F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4C9245A3-FD63-449B-AE6A-5B9AA56344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7D61492C-2615-4BB3-9A2E-B18397725C9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B574D55C-6560-4237-9821-F07F699ACD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8CC92902-989E-43FA-85B2-A766D947D5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CA3CBE02-1534-4C3D-9D9C-0D876E5482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A2617835-60C8-4E92-8B3F-33518B89D9A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BF03E2AB-813A-4443-B92D-854A6112BF0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0" name="直線コネクタ 319">
          <a:extLst>
            <a:ext uri="{FF2B5EF4-FFF2-40B4-BE49-F238E27FC236}">
              <a16:creationId xmlns:a16="http://schemas.microsoft.com/office/drawing/2014/main" id="{339E33A5-A2A7-4D6B-BE65-5972567B364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1" name="テキスト ボックス 320">
          <a:extLst>
            <a:ext uri="{FF2B5EF4-FFF2-40B4-BE49-F238E27FC236}">
              <a16:creationId xmlns:a16="http://schemas.microsoft.com/office/drawing/2014/main" id="{CA0A0C7F-0EE4-483A-971D-2AC348FB6B9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2" name="直線コネクタ 321">
          <a:extLst>
            <a:ext uri="{FF2B5EF4-FFF2-40B4-BE49-F238E27FC236}">
              <a16:creationId xmlns:a16="http://schemas.microsoft.com/office/drawing/2014/main" id="{45DDD6EF-AB63-419E-B60C-B0537CF7ED7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3" name="テキスト ボックス 322">
          <a:extLst>
            <a:ext uri="{FF2B5EF4-FFF2-40B4-BE49-F238E27FC236}">
              <a16:creationId xmlns:a16="http://schemas.microsoft.com/office/drawing/2014/main" id="{DB4044AC-5C32-4C0F-8464-679D0CF5B98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4" name="直線コネクタ 323">
          <a:extLst>
            <a:ext uri="{FF2B5EF4-FFF2-40B4-BE49-F238E27FC236}">
              <a16:creationId xmlns:a16="http://schemas.microsoft.com/office/drawing/2014/main" id="{A1372288-7896-4111-A1E3-B5586A370BC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5" name="テキスト ボックス 324">
          <a:extLst>
            <a:ext uri="{FF2B5EF4-FFF2-40B4-BE49-F238E27FC236}">
              <a16:creationId xmlns:a16="http://schemas.microsoft.com/office/drawing/2014/main" id="{E774FA94-F4CC-45D3-B42C-378986479DA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6" name="直線コネクタ 325">
          <a:extLst>
            <a:ext uri="{FF2B5EF4-FFF2-40B4-BE49-F238E27FC236}">
              <a16:creationId xmlns:a16="http://schemas.microsoft.com/office/drawing/2014/main" id="{5B4AC755-8F68-4239-BC77-BE69399F94C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7" name="テキスト ボックス 326">
          <a:extLst>
            <a:ext uri="{FF2B5EF4-FFF2-40B4-BE49-F238E27FC236}">
              <a16:creationId xmlns:a16="http://schemas.microsoft.com/office/drawing/2014/main" id="{99D1C33F-EAA0-4018-88B6-01B03CE2BF6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8" name="直線コネクタ 327">
          <a:extLst>
            <a:ext uri="{FF2B5EF4-FFF2-40B4-BE49-F238E27FC236}">
              <a16:creationId xmlns:a16="http://schemas.microsoft.com/office/drawing/2014/main" id="{DF8CCCCA-AB80-4B1F-AA0C-145B5611F57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9" name="テキスト ボックス 328">
          <a:extLst>
            <a:ext uri="{FF2B5EF4-FFF2-40B4-BE49-F238E27FC236}">
              <a16:creationId xmlns:a16="http://schemas.microsoft.com/office/drawing/2014/main" id="{69B866C1-17E3-457E-8AEE-1570601ADC0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a:extLst>
            <a:ext uri="{FF2B5EF4-FFF2-40B4-BE49-F238E27FC236}">
              <a16:creationId xmlns:a16="http://schemas.microsoft.com/office/drawing/2014/main" id="{E1BF3ABE-AEE1-4A31-9823-FDF090885C1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1" name="テキスト ボックス 330">
          <a:extLst>
            <a:ext uri="{FF2B5EF4-FFF2-40B4-BE49-F238E27FC236}">
              <a16:creationId xmlns:a16="http://schemas.microsoft.com/office/drawing/2014/main" id="{4C412807-3B57-4539-AAD2-BD1019CF7E3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a:extLst>
            <a:ext uri="{FF2B5EF4-FFF2-40B4-BE49-F238E27FC236}">
              <a16:creationId xmlns:a16="http://schemas.microsoft.com/office/drawing/2014/main" id="{46168B75-7863-4A4C-B078-C54A01BF9C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333" name="直線コネクタ 332">
          <a:extLst>
            <a:ext uri="{FF2B5EF4-FFF2-40B4-BE49-F238E27FC236}">
              <a16:creationId xmlns:a16="http://schemas.microsoft.com/office/drawing/2014/main" id="{E80472EE-33B7-466B-947B-1E4F6BCF92FC}"/>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4" name="【保健センター・保健所】&#10;有形固定資産減価償却率最小値テキスト">
          <a:extLst>
            <a:ext uri="{FF2B5EF4-FFF2-40B4-BE49-F238E27FC236}">
              <a16:creationId xmlns:a16="http://schemas.microsoft.com/office/drawing/2014/main" id="{6B595A6F-3712-42A7-963E-D72F65001DF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5" name="直線コネクタ 334">
          <a:extLst>
            <a:ext uri="{FF2B5EF4-FFF2-40B4-BE49-F238E27FC236}">
              <a16:creationId xmlns:a16="http://schemas.microsoft.com/office/drawing/2014/main" id="{AC425D5C-4593-4964-BD2A-68ACEB0C7CF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336" name="【保健センター・保健所】&#10;有形固定資産減価償却率最大値テキスト">
          <a:extLst>
            <a:ext uri="{FF2B5EF4-FFF2-40B4-BE49-F238E27FC236}">
              <a16:creationId xmlns:a16="http://schemas.microsoft.com/office/drawing/2014/main" id="{E973460E-0A8C-4B1D-A275-8AD167A9305F}"/>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337" name="直線コネクタ 336">
          <a:extLst>
            <a:ext uri="{FF2B5EF4-FFF2-40B4-BE49-F238E27FC236}">
              <a16:creationId xmlns:a16="http://schemas.microsoft.com/office/drawing/2014/main" id="{D8B625B5-0EFC-4608-9C88-24C3E843CF40}"/>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338" name="【保健センター・保健所】&#10;有形固定資産減価償却率平均値テキスト">
          <a:extLst>
            <a:ext uri="{FF2B5EF4-FFF2-40B4-BE49-F238E27FC236}">
              <a16:creationId xmlns:a16="http://schemas.microsoft.com/office/drawing/2014/main" id="{DCF414E3-AD2D-4B8E-9345-CAEF246A86F4}"/>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339" name="フローチャート: 判断 338">
          <a:extLst>
            <a:ext uri="{FF2B5EF4-FFF2-40B4-BE49-F238E27FC236}">
              <a16:creationId xmlns:a16="http://schemas.microsoft.com/office/drawing/2014/main" id="{AEE01D31-9EF1-4C10-A195-35F7A92F42DB}"/>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340" name="フローチャート: 判断 339">
          <a:extLst>
            <a:ext uri="{FF2B5EF4-FFF2-40B4-BE49-F238E27FC236}">
              <a16:creationId xmlns:a16="http://schemas.microsoft.com/office/drawing/2014/main" id="{C54CA0D8-853B-4736-9C7D-B541B0FFB8A8}"/>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341" name="フローチャート: 判断 340">
          <a:extLst>
            <a:ext uri="{FF2B5EF4-FFF2-40B4-BE49-F238E27FC236}">
              <a16:creationId xmlns:a16="http://schemas.microsoft.com/office/drawing/2014/main" id="{3D1F36BB-8192-4466-B077-8D24281E99B7}"/>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342" name="フローチャート: 判断 341">
          <a:extLst>
            <a:ext uri="{FF2B5EF4-FFF2-40B4-BE49-F238E27FC236}">
              <a16:creationId xmlns:a16="http://schemas.microsoft.com/office/drawing/2014/main" id="{4917DE00-E969-4B9B-A001-D5B3670CA3F7}"/>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343" name="フローチャート: 判断 342">
          <a:extLst>
            <a:ext uri="{FF2B5EF4-FFF2-40B4-BE49-F238E27FC236}">
              <a16:creationId xmlns:a16="http://schemas.microsoft.com/office/drawing/2014/main" id="{B3774976-B169-4EFB-A9BB-6F5295EE81F1}"/>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DB18BAA7-4E81-41EE-B30B-5644E1F1BA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FA9070EB-FCF4-42F3-A02C-DB9627B4847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31439F91-E52E-4C2D-8C8C-F870C0AD1A4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E813C73E-3558-4323-A3DA-1956FE8CE57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3BFFA949-77EF-4F81-9878-63E1C9655C2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143510</xdr:rowOff>
    </xdr:from>
    <xdr:to>
      <xdr:col>85</xdr:col>
      <xdr:colOff>177800</xdr:colOff>
      <xdr:row>63</xdr:row>
      <xdr:rowOff>73660</xdr:rowOff>
    </xdr:to>
    <xdr:sp macro="" textlink="">
      <xdr:nvSpPr>
        <xdr:cNvPr id="349" name="楕円 348">
          <a:extLst>
            <a:ext uri="{FF2B5EF4-FFF2-40B4-BE49-F238E27FC236}">
              <a16:creationId xmlns:a16="http://schemas.microsoft.com/office/drawing/2014/main" id="{19F3F748-82D0-404B-B998-CD9306FD51DD}"/>
            </a:ext>
          </a:extLst>
        </xdr:cNvPr>
        <xdr:cNvSpPr/>
      </xdr:nvSpPr>
      <xdr:spPr>
        <a:xfrm>
          <a:off x="16268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121937</xdr:rowOff>
    </xdr:from>
    <xdr:ext cx="405111" cy="259045"/>
    <xdr:sp macro="" textlink="">
      <xdr:nvSpPr>
        <xdr:cNvPr id="350" name="【保健センター・保健所】&#10;有形固定資産減価償却率該当値テキスト">
          <a:extLst>
            <a:ext uri="{FF2B5EF4-FFF2-40B4-BE49-F238E27FC236}">
              <a16:creationId xmlns:a16="http://schemas.microsoft.com/office/drawing/2014/main" id="{0431CFAF-E73E-4C8A-9CDF-DF1534E9C182}"/>
            </a:ext>
          </a:extLst>
        </xdr:cNvPr>
        <xdr:cNvSpPr txBox="1"/>
      </xdr:nvSpPr>
      <xdr:spPr>
        <a:xfrm>
          <a:off x="163576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105410</xdr:rowOff>
    </xdr:from>
    <xdr:to>
      <xdr:col>81</xdr:col>
      <xdr:colOff>101600</xdr:colOff>
      <xdr:row>63</xdr:row>
      <xdr:rowOff>35560</xdr:rowOff>
    </xdr:to>
    <xdr:sp macro="" textlink="">
      <xdr:nvSpPr>
        <xdr:cNvPr id="351" name="楕円 350">
          <a:extLst>
            <a:ext uri="{FF2B5EF4-FFF2-40B4-BE49-F238E27FC236}">
              <a16:creationId xmlns:a16="http://schemas.microsoft.com/office/drawing/2014/main" id="{72917793-9E68-4A00-9E5F-050BA87A87A3}"/>
            </a:ext>
          </a:extLst>
        </xdr:cNvPr>
        <xdr:cNvSpPr/>
      </xdr:nvSpPr>
      <xdr:spPr>
        <a:xfrm>
          <a:off x="15430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156210</xdr:rowOff>
    </xdr:from>
    <xdr:to>
      <xdr:col>85</xdr:col>
      <xdr:colOff>127000</xdr:colOff>
      <xdr:row>63</xdr:row>
      <xdr:rowOff>22860</xdr:rowOff>
    </xdr:to>
    <xdr:cxnSp macro="">
      <xdr:nvCxnSpPr>
        <xdr:cNvPr id="352" name="直線コネクタ 351">
          <a:extLst>
            <a:ext uri="{FF2B5EF4-FFF2-40B4-BE49-F238E27FC236}">
              <a16:creationId xmlns:a16="http://schemas.microsoft.com/office/drawing/2014/main" id="{1BDEF5B1-8A54-4F53-BF70-BFB244BC9151}"/>
            </a:ext>
          </a:extLst>
        </xdr:cNvPr>
        <xdr:cNvCxnSpPr/>
      </xdr:nvCxnSpPr>
      <xdr:spPr>
        <a:xfrm>
          <a:off x="15481300" y="107861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67310</xdr:rowOff>
    </xdr:from>
    <xdr:to>
      <xdr:col>76</xdr:col>
      <xdr:colOff>165100</xdr:colOff>
      <xdr:row>62</xdr:row>
      <xdr:rowOff>168910</xdr:rowOff>
    </xdr:to>
    <xdr:sp macro="" textlink="">
      <xdr:nvSpPr>
        <xdr:cNvPr id="353" name="楕円 352">
          <a:extLst>
            <a:ext uri="{FF2B5EF4-FFF2-40B4-BE49-F238E27FC236}">
              <a16:creationId xmlns:a16="http://schemas.microsoft.com/office/drawing/2014/main" id="{B05D2385-0DC8-4A7D-8E3E-DC88E0A09E36}"/>
            </a:ext>
          </a:extLst>
        </xdr:cNvPr>
        <xdr:cNvSpPr/>
      </xdr:nvSpPr>
      <xdr:spPr>
        <a:xfrm>
          <a:off x="14541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118110</xdr:rowOff>
    </xdr:from>
    <xdr:to>
      <xdr:col>81</xdr:col>
      <xdr:colOff>50800</xdr:colOff>
      <xdr:row>62</xdr:row>
      <xdr:rowOff>156210</xdr:rowOff>
    </xdr:to>
    <xdr:cxnSp macro="">
      <xdr:nvCxnSpPr>
        <xdr:cNvPr id="354" name="直線コネクタ 353">
          <a:extLst>
            <a:ext uri="{FF2B5EF4-FFF2-40B4-BE49-F238E27FC236}">
              <a16:creationId xmlns:a16="http://schemas.microsoft.com/office/drawing/2014/main" id="{2AB616BA-4DB2-480D-B61D-D021726423E0}"/>
            </a:ext>
          </a:extLst>
        </xdr:cNvPr>
        <xdr:cNvCxnSpPr/>
      </xdr:nvCxnSpPr>
      <xdr:spPr>
        <a:xfrm>
          <a:off x="14592300" y="10748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29210</xdr:rowOff>
    </xdr:from>
    <xdr:to>
      <xdr:col>72</xdr:col>
      <xdr:colOff>38100</xdr:colOff>
      <xdr:row>62</xdr:row>
      <xdr:rowOff>130810</xdr:rowOff>
    </xdr:to>
    <xdr:sp macro="" textlink="">
      <xdr:nvSpPr>
        <xdr:cNvPr id="355" name="楕円 354">
          <a:extLst>
            <a:ext uri="{FF2B5EF4-FFF2-40B4-BE49-F238E27FC236}">
              <a16:creationId xmlns:a16="http://schemas.microsoft.com/office/drawing/2014/main" id="{DF79FFF3-FCBC-4862-BB79-95C3D24978D7}"/>
            </a:ext>
          </a:extLst>
        </xdr:cNvPr>
        <xdr:cNvSpPr/>
      </xdr:nvSpPr>
      <xdr:spPr>
        <a:xfrm>
          <a:off x="13652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80010</xdr:rowOff>
    </xdr:from>
    <xdr:to>
      <xdr:col>76</xdr:col>
      <xdr:colOff>114300</xdr:colOff>
      <xdr:row>62</xdr:row>
      <xdr:rowOff>118110</xdr:rowOff>
    </xdr:to>
    <xdr:cxnSp macro="">
      <xdr:nvCxnSpPr>
        <xdr:cNvPr id="356" name="直線コネクタ 355">
          <a:extLst>
            <a:ext uri="{FF2B5EF4-FFF2-40B4-BE49-F238E27FC236}">
              <a16:creationId xmlns:a16="http://schemas.microsoft.com/office/drawing/2014/main" id="{6BEFBAF1-024B-459F-A767-52C1114DDF09}"/>
            </a:ext>
          </a:extLst>
        </xdr:cNvPr>
        <xdr:cNvCxnSpPr/>
      </xdr:nvCxnSpPr>
      <xdr:spPr>
        <a:xfrm>
          <a:off x="13703300" y="10709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162560</xdr:rowOff>
    </xdr:from>
    <xdr:to>
      <xdr:col>67</xdr:col>
      <xdr:colOff>101600</xdr:colOff>
      <xdr:row>62</xdr:row>
      <xdr:rowOff>92710</xdr:rowOff>
    </xdr:to>
    <xdr:sp macro="" textlink="">
      <xdr:nvSpPr>
        <xdr:cNvPr id="357" name="楕円 356">
          <a:extLst>
            <a:ext uri="{FF2B5EF4-FFF2-40B4-BE49-F238E27FC236}">
              <a16:creationId xmlns:a16="http://schemas.microsoft.com/office/drawing/2014/main" id="{BF949E38-E9D4-4BAC-8765-AA8BB5CE1466}"/>
            </a:ext>
          </a:extLst>
        </xdr:cNvPr>
        <xdr:cNvSpPr/>
      </xdr:nvSpPr>
      <xdr:spPr>
        <a:xfrm>
          <a:off x="12763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41910</xdr:rowOff>
    </xdr:from>
    <xdr:to>
      <xdr:col>71</xdr:col>
      <xdr:colOff>177800</xdr:colOff>
      <xdr:row>62</xdr:row>
      <xdr:rowOff>80010</xdr:rowOff>
    </xdr:to>
    <xdr:cxnSp macro="">
      <xdr:nvCxnSpPr>
        <xdr:cNvPr id="358" name="直線コネクタ 357">
          <a:extLst>
            <a:ext uri="{FF2B5EF4-FFF2-40B4-BE49-F238E27FC236}">
              <a16:creationId xmlns:a16="http://schemas.microsoft.com/office/drawing/2014/main" id="{43EBBB1B-3D1B-4DEC-8094-471121803410}"/>
            </a:ext>
          </a:extLst>
        </xdr:cNvPr>
        <xdr:cNvCxnSpPr/>
      </xdr:nvCxnSpPr>
      <xdr:spPr>
        <a:xfrm>
          <a:off x="12814300" y="10671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359" name="n_1aveValue【保健センター・保健所】&#10;有形固定資産減価償却率">
          <a:extLst>
            <a:ext uri="{FF2B5EF4-FFF2-40B4-BE49-F238E27FC236}">
              <a16:creationId xmlns:a16="http://schemas.microsoft.com/office/drawing/2014/main" id="{0BDD3F78-643A-4E9E-BCF2-D146B0EA5E8C}"/>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360" name="n_2aveValue【保健センター・保健所】&#10;有形固定資産減価償却率">
          <a:extLst>
            <a:ext uri="{FF2B5EF4-FFF2-40B4-BE49-F238E27FC236}">
              <a16:creationId xmlns:a16="http://schemas.microsoft.com/office/drawing/2014/main" id="{56D85F92-998B-402E-B352-BB5EDC72EE75}"/>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361" name="n_3aveValue【保健センター・保健所】&#10;有形固定資産減価償却率">
          <a:extLst>
            <a:ext uri="{FF2B5EF4-FFF2-40B4-BE49-F238E27FC236}">
              <a16:creationId xmlns:a16="http://schemas.microsoft.com/office/drawing/2014/main" id="{238EB9EE-374C-4C40-B4A2-C1C000EE3939}"/>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362" name="n_4aveValue【保健センター・保健所】&#10;有形固定資産減価償却率">
          <a:extLst>
            <a:ext uri="{FF2B5EF4-FFF2-40B4-BE49-F238E27FC236}">
              <a16:creationId xmlns:a16="http://schemas.microsoft.com/office/drawing/2014/main" id="{9DBB1AFB-B03B-44D2-A09F-A32E64BAE588}"/>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26687</xdr:rowOff>
    </xdr:from>
    <xdr:ext cx="405111" cy="259045"/>
    <xdr:sp macro="" textlink="">
      <xdr:nvSpPr>
        <xdr:cNvPr id="363" name="n_1mainValue【保健センター・保健所】&#10;有形固定資産減価償却率">
          <a:extLst>
            <a:ext uri="{FF2B5EF4-FFF2-40B4-BE49-F238E27FC236}">
              <a16:creationId xmlns:a16="http://schemas.microsoft.com/office/drawing/2014/main" id="{CF1FB818-D862-4A6F-8E3E-8BDF84AECF9E}"/>
            </a:ext>
          </a:extLst>
        </xdr:cNvPr>
        <xdr:cNvSpPr txBox="1"/>
      </xdr:nvSpPr>
      <xdr:spPr>
        <a:xfrm>
          <a:off x="152660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160037</xdr:rowOff>
    </xdr:from>
    <xdr:ext cx="405111" cy="259045"/>
    <xdr:sp macro="" textlink="">
      <xdr:nvSpPr>
        <xdr:cNvPr id="364" name="n_2mainValue【保健センター・保健所】&#10;有形固定資産減価償却率">
          <a:extLst>
            <a:ext uri="{FF2B5EF4-FFF2-40B4-BE49-F238E27FC236}">
              <a16:creationId xmlns:a16="http://schemas.microsoft.com/office/drawing/2014/main" id="{4E6DF994-4DEB-47E4-9E87-FC54F35F591A}"/>
            </a:ext>
          </a:extLst>
        </xdr:cNvPr>
        <xdr:cNvSpPr txBox="1"/>
      </xdr:nvSpPr>
      <xdr:spPr>
        <a:xfrm>
          <a:off x="143897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121937</xdr:rowOff>
    </xdr:from>
    <xdr:ext cx="405111" cy="259045"/>
    <xdr:sp macro="" textlink="">
      <xdr:nvSpPr>
        <xdr:cNvPr id="365" name="n_3mainValue【保健センター・保健所】&#10;有形固定資産減価償却率">
          <a:extLst>
            <a:ext uri="{FF2B5EF4-FFF2-40B4-BE49-F238E27FC236}">
              <a16:creationId xmlns:a16="http://schemas.microsoft.com/office/drawing/2014/main" id="{1DA3A22D-E803-45A1-B196-732233DB26CB}"/>
            </a:ext>
          </a:extLst>
        </xdr:cNvPr>
        <xdr:cNvSpPr txBox="1"/>
      </xdr:nvSpPr>
      <xdr:spPr>
        <a:xfrm>
          <a:off x="13500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83837</xdr:rowOff>
    </xdr:from>
    <xdr:ext cx="405111" cy="259045"/>
    <xdr:sp macro="" textlink="">
      <xdr:nvSpPr>
        <xdr:cNvPr id="366" name="n_4mainValue【保健センター・保健所】&#10;有形固定資産減価償却率">
          <a:extLst>
            <a:ext uri="{FF2B5EF4-FFF2-40B4-BE49-F238E27FC236}">
              <a16:creationId xmlns:a16="http://schemas.microsoft.com/office/drawing/2014/main" id="{1E9E23D6-4A47-4117-BE6F-06E9453B5486}"/>
            </a:ext>
          </a:extLst>
        </xdr:cNvPr>
        <xdr:cNvSpPr txBox="1"/>
      </xdr:nvSpPr>
      <xdr:spPr>
        <a:xfrm>
          <a:off x="12611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BCB297FD-E237-467F-BB1E-E23F585AD44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3F5AE020-BE38-40E2-8B59-201DCBF7D8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C1778AED-A6F5-4E03-BFB8-D802847B278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0A23913D-D918-46BC-9FDD-20E0DE360B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47C7EA72-068D-497A-BBED-E2D5D83B370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18650557-F52B-41ED-81B5-4851F258116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EB0D6C81-FC5F-4FC3-AD4E-2DC63C67B7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BC1E3439-C984-4B73-A1CE-392D79D2990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a:extLst>
            <a:ext uri="{FF2B5EF4-FFF2-40B4-BE49-F238E27FC236}">
              <a16:creationId xmlns:a16="http://schemas.microsoft.com/office/drawing/2014/main" id="{95D15FDA-6CA1-4BC6-A345-457CE4EE14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a:extLst>
            <a:ext uri="{FF2B5EF4-FFF2-40B4-BE49-F238E27FC236}">
              <a16:creationId xmlns:a16="http://schemas.microsoft.com/office/drawing/2014/main" id="{972A84A7-32D1-4DFA-9EB2-B19702D697A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7" name="直線コネクタ 376">
          <a:extLst>
            <a:ext uri="{FF2B5EF4-FFF2-40B4-BE49-F238E27FC236}">
              <a16:creationId xmlns:a16="http://schemas.microsoft.com/office/drawing/2014/main" id="{FF62892E-8A9D-44D8-B6B5-7CA43740C04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8" name="テキスト ボックス 377">
          <a:extLst>
            <a:ext uri="{FF2B5EF4-FFF2-40B4-BE49-F238E27FC236}">
              <a16:creationId xmlns:a16="http://schemas.microsoft.com/office/drawing/2014/main" id="{BAE9932C-2606-4FBF-844C-0C2AAE1B7FD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9" name="直線コネクタ 378">
          <a:extLst>
            <a:ext uri="{FF2B5EF4-FFF2-40B4-BE49-F238E27FC236}">
              <a16:creationId xmlns:a16="http://schemas.microsoft.com/office/drawing/2014/main" id="{ECFFE67B-DD54-4331-B342-5E89191D49E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0" name="テキスト ボックス 379">
          <a:extLst>
            <a:ext uri="{FF2B5EF4-FFF2-40B4-BE49-F238E27FC236}">
              <a16:creationId xmlns:a16="http://schemas.microsoft.com/office/drawing/2014/main" id="{2FE17E47-088E-4002-813E-DE67037CFA2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1" name="直線コネクタ 380">
          <a:extLst>
            <a:ext uri="{FF2B5EF4-FFF2-40B4-BE49-F238E27FC236}">
              <a16:creationId xmlns:a16="http://schemas.microsoft.com/office/drawing/2014/main" id="{CD6F1661-6A10-431D-85DD-5DD3EBE4F4C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2" name="テキスト ボックス 381">
          <a:extLst>
            <a:ext uri="{FF2B5EF4-FFF2-40B4-BE49-F238E27FC236}">
              <a16:creationId xmlns:a16="http://schemas.microsoft.com/office/drawing/2014/main" id="{88D26A5C-E9B0-4A5E-BF95-C335E5A7B65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3" name="直線コネクタ 382">
          <a:extLst>
            <a:ext uri="{FF2B5EF4-FFF2-40B4-BE49-F238E27FC236}">
              <a16:creationId xmlns:a16="http://schemas.microsoft.com/office/drawing/2014/main" id="{E1AE9B38-EB8D-4E67-A8BF-0B7FEE05D54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4" name="テキスト ボックス 383">
          <a:extLst>
            <a:ext uri="{FF2B5EF4-FFF2-40B4-BE49-F238E27FC236}">
              <a16:creationId xmlns:a16="http://schemas.microsoft.com/office/drawing/2014/main" id="{6674FC72-0D11-47CA-8C70-CB3E70421D5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a:extLst>
            <a:ext uri="{FF2B5EF4-FFF2-40B4-BE49-F238E27FC236}">
              <a16:creationId xmlns:a16="http://schemas.microsoft.com/office/drawing/2014/main" id="{6C982D59-9A89-4AFE-BCCE-ADF50AB0DEC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5B3CF221-478A-4F7A-8E26-60ADAE4C702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a:extLst>
            <a:ext uri="{FF2B5EF4-FFF2-40B4-BE49-F238E27FC236}">
              <a16:creationId xmlns:a16="http://schemas.microsoft.com/office/drawing/2014/main" id="{13A2CAC7-D3DF-4DC1-8740-B32568F20E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388" name="直線コネクタ 387">
          <a:extLst>
            <a:ext uri="{FF2B5EF4-FFF2-40B4-BE49-F238E27FC236}">
              <a16:creationId xmlns:a16="http://schemas.microsoft.com/office/drawing/2014/main" id="{E6514484-B138-433F-B1F1-36B8440927A0}"/>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389" name="【保健センター・保健所】&#10;一人当たり面積最小値テキスト">
          <a:extLst>
            <a:ext uri="{FF2B5EF4-FFF2-40B4-BE49-F238E27FC236}">
              <a16:creationId xmlns:a16="http://schemas.microsoft.com/office/drawing/2014/main" id="{9F18AE01-0681-4C59-8161-34F5044E948F}"/>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390" name="直線コネクタ 389">
          <a:extLst>
            <a:ext uri="{FF2B5EF4-FFF2-40B4-BE49-F238E27FC236}">
              <a16:creationId xmlns:a16="http://schemas.microsoft.com/office/drawing/2014/main" id="{04ACCA02-DAA9-4072-ABBB-CAF17AA90059}"/>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391" name="【保健センター・保健所】&#10;一人当たり面積最大値テキスト">
          <a:extLst>
            <a:ext uri="{FF2B5EF4-FFF2-40B4-BE49-F238E27FC236}">
              <a16:creationId xmlns:a16="http://schemas.microsoft.com/office/drawing/2014/main" id="{309E06B1-3113-4733-9A22-1F44388FBD5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392" name="直線コネクタ 391">
          <a:extLst>
            <a:ext uri="{FF2B5EF4-FFF2-40B4-BE49-F238E27FC236}">
              <a16:creationId xmlns:a16="http://schemas.microsoft.com/office/drawing/2014/main" id="{53EC7B77-D66C-4CBE-B8BE-C1E4F0D0F851}"/>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393" name="【保健センター・保健所】&#10;一人当たり面積平均値テキスト">
          <a:extLst>
            <a:ext uri="{FF2B5EF4-FFF2-40B4-BE49-F238E27FC236}">
              <a16:creationId xmlns:a16="http://schemas.microsoft.com/office/drawing/2014/main" id="{323ED044-5878-412D-8287-DC3DDEF90919}"/>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394" name="フローチャート: 判断 393">
          <a:extLst>
            <a:ext uri="{FF2B5EF4-FFF2-40B4-BE49-F238E27FC236}">
              <a16:creationId xmlns:a16="http://schemas.microsoft.com/office/drawing/2014/main" id="{B8FD532D-46A0-4AE7-B696-39121B64CB1D}"/>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395" name="フローチャート: 判断 394">
          <a:extLst>
            <a:ext uri="{FF2B5EF4-FFF2-40B4-BE49-F238E27FC236}">
              <a16:creationId xmlns:a16="http://schemas.microsoft.com/office/drawing/2014/main" id="{E35DFC7D-52CB-4B54-96CB-B6CDFF9374E9}"/>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396" name="フローチャート: 判断 395">
          <a:extLst>
            <a:ext uri="{FF2B5EF4-FFF2-40B4-BE49-F238E27FC236}">
              <a16:creationId xmlns:a16="http://schemas.microsoft.com/office/drawing/2014/main" id="{859A5CFE-E4F5-4F93-88E4-36A1B9AB4BAD}"/>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397" name="フローチャート: 判断 396">
          <a:extLst>
            <a:ext uri="{FF2B5EF4-FFF2-40B4-BE49-F238E27FC236}">
              <a16:creationId xmlns:a16="http://schemas.microsoft.com/office/drawing/2014/main" id="{392D6699-8C73-4B63-8BED-B3174A8E3E7B}"/>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398" name="フローチャート: 判断 397">
          <a:extLst>
            <a:ext uri="{FF2B5EF4-FFF2-40B4-BE49-F238E27FC236}">
              <a16:creationId xmlns:a16="http://schemas.microsoft.com/office/drawing/2014/main" id="{17B7AB02-5532-410F-BFB3-461C79C6B132}"/>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98F34405-A75D-4001-9FD7-554ABD22572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12701CAE-E4B4-40EA-9C85-BB4E246DD65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E79AC611-C1C6-4E21-8C32-388C3FD7ECB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457CFC36-F33D-4E2A-A93C-1F59CB1BFF8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DF11F96D-5D07-484C-A6D5-C454657A2F3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404" name="楕円 403">
          <a:extLst>
            <a:ext uri="{FF2B5EF4-FFF2-40B4-BE49-F238E27FC236}">
              <a16:creationId xmlns:a16="http://schemas.microsoft.com/office/drawing/2014/main" id="{9145C7E1-644A-48F4-A3D2-F1F604D86E9B}"/>
            </a:ext>
          </a:extLst>
        </xdr:cNvPr>
        <xdr:cNvSpPr/>
      </xdr:nvSpPr>
      <xdr:spPr>
        <a:xfrm>
          <a:off x="22110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58437</xdr:rowOff>
    </xdr:from>
    <xdr:ext cx="469744" cy="259045"/>
    <xdr:sp macro="" textlink="">
      <xdr:nvSpPr>
        <xdr:cNvPr id="405" name="【保健センター・保健所】&#10;一人当たり面積該当値テキスト">
          <a:extLst>
            <a:ext uri="{FF2B5EF4-FFF2-40B4-BE49-F238E27FC236}">
              <a16:creationId xmlns:a16="http://schemas.microsoft.com/office/drawing/2014/main" id="{F34750E3-C465-49EB-8B70-0B43EC198525}"/>
            </a:ext>
          </a:extLst>
        </xdr:cNvPr>
        <xdr:cNvSpPr txBox="1"/>
      </xdr:nvSpPr>
      <xdr:spPr>
        <a:xfrm>
          <a:off x="22199600"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148082</xdr:rowOff>
    </xdr:from>
    <xdr:to>
      <xdr:col>112</xdr:col>
      <xdr:colOff>38100</xdr:colOff>
      <xdr:row>63</xdr:row>
      <xdr:rowOff>78232</xdr:rowOff>
    </xdr:to>
    <xdr:sp macro="" textlink="">
      <xdr:nvSpPr>
        <xdr:cNvPr id="406" name="楕円 405">
          <a:extLst>
            <a:ext uri="{FF2B5EF4-FFF2-40B4-BE49-F238E27FC236}">
              <a16:creationId xmlns:a16="http://schemas.microsoft.com/office/drawing/2014/main" id="{D263C397-F1E9-46B8-B66F-067B148245AA}"/>
            </a:ext>
          </a:extLst>
        </xdr:cNvPr>
        <xdr:cNvSpPr/>
      </xdr:nvSpPr>
      <xdr:spPr>
        <a:xfrm>
          <a:off x="21272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27432</xdr:rowOff>
    </xdr:to>
    <xdr:cxnSp macro="">
      <xdr:nvCxnSpPr>
        <xdr:cNvPr id="407" name="直線コネクタ 406">
          <a:extLst>
            <a:ext uri="{FF2B5EF4-FFF2-40B4-BE49-F238E27FC236}">
              <a16:creationId xmlns:a16="http://schemas.microsoft.com/office/drawing/2014/main" id="{A6507597-8C93-49CE-ABDA-3E2E2E156E4A}"/>
            </a:ext>
          </a:extLst>
        </xdr:cNvPr>
        <xdr:cNvCxnSpPr/>
      </xdr:nvCxnSpPr>
      <xdr:spPr>
        <a:xfrm flipV="1">
          <a:off x="21323300" y="1082421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408" name="楕円 407">
          <a:extLst>
            <a:ext uri="{FF2B5EF4-FFF2-40B4-BE49-F238E27FC236}">
              <a16:creationId xmlns:a16="http://schemas.microsoft.com/office/drawing/2014/main" id="{9975C9E7-F9ED-4CE2-A1E1-FC5A36E5B4E7}"/>
            </a:ext>
          </a:extLst>
        </xdr:cNvPr>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27432</xdr:rowOff>
    </xdr:from>
    <xdr:to>
      <xdr:col>111</xdr:col>
      <xdr:colOff>177800</xdr:colOff>
      <xdr:row>63</xdr:row>
      <xdr:rowOff>29718</xdr:rowOff>
    </xdr:to>
    <xdr:cxnSp macro="">
      <xdr:nvCxnSpPr>
        <xdr:cNvPr id="409" name="直線コネクタ 408">
          <a:extLst>
            <a:ext uri="{FF2B5EF4-FFF2-40B4-BE49-F238E27FC236}">
              <a16:creationId xmlns:a16="http://schemas.microsoft.com/office/drawing/2014/main" id="{01E7EEB8-0987-4606-9A4B-49007A7179CB}"/>
            </a:ext>
          </a:extLst>
        </xdr:cNvPr>
        <xdr:cNvCxnSpPr/>
      </xdr:nvCxnSpPr>
      <xdr:spPr>
        <a:xfrm flipV="1">
          <a:off x="20434300" y="1082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152654</xdr:rowOff>
    </xdr:from>
    <xdr:to>
      <xdr:col>102</xdr:col>
      <xdr:colOff>165100</xdr:colOff>
      <xdr:row>63</xdr:row>
      <xdr:rowOff>82804</xdr:rowOff>
    </xdr:to>
    <xdr:sp macro="" textlink="">
      <xdr:nvSpPr>
        <xdr:cNvPr id="410" name="楕円 409">
          <a:extLst>
            <a:ext uri="{FF2B5EF4-FFF2-40B4-BE49-F238E27FC236}">
              <a16:creationId xmlns:a16="http://schemas.microsoft.com/office/drawing/2014/main" id="{C64238BA-FB22-49CB-9DC7-5E0DD00AC435}"/>
            </a:ext>
          </a:extLst>
        </xdr:cNvPr>
        <xdr:cNvSpPr/>
      </xdr:nvSpPr>
      <xdr:spPr>
        <a:xfrm>
          <a:off x="19494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29718</xdr:rowOff>
    </xdr:from>
    <xdr:to>
      <xdr:col>107</xdr:col>
      <xdr:colOff>50800</xdr:colOff>
      <xdr:row>63</xdr:row>
      <xdr:rowOff>32004</xdr:rowOff>
    </xdr:to>
    <xdr:cxnSp macro="">
      <xdr:nvCxnSpPr>
        <xdr:cNvPr id="411" name="直線コネクタ 410">
          <a:extLst>
            <a:ext uri="{FF2B5EF4-FFF2-40B4-BE49-F238E27FC236}">
              <a16:creationId xmlns:a16="http://schemas.microsoft.com/office/drawing/2014/main" id="{EBBEB5F5-13FD-40D0-BA8D-B6E8B114DE43}"/>
            </a:ext>
          </a:extLst>
        </xdr:cNvPr>
        <xdr:cNvCxnSpPr/>
      </xdr:nvCxnSpPr>
      <xdr:spPr>
        <a:xfrm flipV="1">
          <a:off x="19545300" y="1083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152654</xdr:rowOff>
    </xdr:from>
    <xdr:to>
      <xdr:col>98</xdr:col>
      <xdr:colOff>38100</xdr:colOff>
      <xdr:row>63</xdr:row>
      <xdr:rowOff>82804</xdr:rowOff>
    </xdr:to>
    <xdr:sp macro="" textlink="">
      <xdr:nvSpPr>
        <xdr:cNvPr id="412" name="楕円 411">
          <a:extLst>
            <a:ext uri="{FF2B5EF4-FFF2-40B4-BE49-F238E27FC236}">
              <a16:creationId xmlns:a16="http://schemas.microsoft.com/office/drawing/2014/main" id="{FF2F51E2-9071-4405-99C5-DF0C0171DB07}"/>
            </a:ext>
          </a:extLst>
        </xdr:cNvPr>
        <xdr:cNvSpPr/>
      </xdr:nvSpPr>
      <xdr:spPr>
        <a:xfrm>
          <a:off x="18605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32004</xdr:rowOff>
    </xdr:from>
    <xdr:to>
      <xdr:col>102</xdr:col>
      <xdr:colOff>114300</xdr:colOff>
      <xdr:row>63</xdr:row>
      <xdr:rowOff>32004</xdr:rowOff>
    </xdr:to>
    <xdr:cxnSp macro="">
      <xdr:nvCxnSpPr>
        <xdr:cNvPr id="413" name="直線コネクタ 412">
          <a:extLst>
            <a:ext uri="{FF2B5EF4-FFF2-40B4-BE49-F238E27FC236}">
              <a16:creationId xmlns:a16="http://schemas.microsoft.com/office/drawing/2014/main" id="{09EAE214-4BAA-441E-AA7D-59C1E9AB8945}"/>
            </a:ext>
          </a:extLst>
        </xdr:cNvPr>
        <xdr:cNvCxnSpPr/>
      </xdr:nvCxnSpPr>
      <xdr:spPr>
        <a:xfrm>
          <a:off x="18656300" y="108333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414" name="n_1aveValue【保健センター・保健所】&#10;一人当たり面積">
          <a:extLst>
            <a:ext uri="{FF2B5EF4-FFF2-40B4-BE49-F238E27FC236}">
              <a16:creationId xmlns:a16="http://schemas.microsoft.com/office/drawing/2014/main" id="{426C1129-888F-4A0C-A982-0F65705BCF00}"/>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415" name="n_2aveValue【保健センター・保健所】&#10;一人当たり面積">
          <a:extLst>
            <a:ext uri="{FF2B5EF4-FFF2-40B4-BE49-F238E27FC236}">
              <a16:creationId xmlns:a16="http://schemas.microsoft.com/office/drawing/2014/main" id="{FF0D0E13-E0F3-4AED-B2FD-2128F13CA8C7}"/>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416" name="n_3aveValue【保健センター・保健所】&#10;一人当たり面積">
          <a:extLst>
            <a:ext uri="{FF2B5EF4-FFF2-40B4-BE49-F238E27FC236}">
              <a16:creationId xmlns:a16="http://schemas.microsoft.com/office/drawing/2014/main" id="{5DE28BC2-1127-4C24-BF7E-A716500E3EC8}"/>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417" name="n_4aveValue【保健センター・保健所】&#10;一人当たり面積">
          <a:extLst>
            <a:ext uri="{FF2B5EF4-FFF2-40B4-BE49-F238E27FC236}">
              <a16:creationId xmlns:a16="http://schemas.microsoft.com/office/drawing/2014/main" id="{7554446B-C96F-40B9-BCE6-E04518F525E7}"/>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69359</xdr:rowOff>
    </xdr:from>
    <xdr:ext cx="469744" cy="259045"/>
    <xdr:sp macro="" textlink="">
      <xdr:nvSpPr>
        <xdr:cNvPr id="418" name="n_1mainValue【保健センター・保健所】&#10;一人当たり面積">
          <a:extLst>
            <a:ext uri="{FF2B5EF4-FFF2-40B4-BE49-F238E27FC236}">
              <a16:creationId xmlns:a16="http://schemas.microsoft.com/office/drawing/2014/main" id="{39D1D0C3-F2B5-4D60-9E9B-815672BA2A22}"/>
            </a:ext>
          </a:extLst>
        </xdr:cNvPr>
        <xdr:cNvSpPr txBox="1"/>
      </xdr:nvSpPr>
      <xdr:spPr>
        <a:xfrm>
          <a:off x="210757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419" name="n_2mainValue【保健センター・保健所】&#10;一人当たり面積">
          <a:extLst>
            <a:ext uri="{FF2B5EF4-FFF2-40B4-BE49-F238E27FC236}">
              <a16:creationId xmlns:a16="http://schemas.microsoft.com/office/drawing/2014/main" id="{05A9B2B1-8439-4390-841C-FD7906421AAE}"/>
            </a:ext>
          </a:extLst>
        </xdr:cNvPr>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73931</xdr:rowOff>
    </xdr:from>
    <xdr:ext cx="469744" cy="259045"/>
    <xdr:sp macro="" textlink="">
      <xdr:nvSpPr>
        <xdr:cNvPr id="420" name="n_3mainValue【保健センター・保健所】&#10;一人当たり面積">
          <a:extLst>
            <a:ext uri="{FF2B5EF4-FFF2-40B4-BE49-F238E27FC236}">
              <a16:creationId xmlns:a16="http://schemas.microsoft.com/office/drawing/2014/main" id="{18BDD86B-5760-4CFE-9B4F-819393A33A96}"/>
            </a:ext>
          </a:extLst>
        </xdr:cNvPr>
        <xdr:cNvSpPr txBox="1"/>
      </xdr:nvSpPr>
      <xdr:spPr>
        <a:xfrm>
          <a:off x="19310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73931</xdr:rowOff>
    </xdr:from>
    <xdr:ext cx="469744" cy="259045"/>
    <xdr:sp macro="" textlink="">
      <xdr:nvSpPr>
        <xdr:cNvPr id="421" name="n_4mainValue【保健センター・保健所】&#10;一人当たり面積">
          <a:extLst>
            <a:ext uri="{FF2B5EF4-FFF2-40B4-BE49-F238E27FC236}">
              <a16:creationId xmlns:a16="http://schemas.microsoft.com/office/drawing/2014/main" id="{78A64D2E-EBA0-4A75-8A98-915DA95FC8C8}"/>
            </a:ext>
          </a:extLst>
        </xdr:cNvPr>
        <xdr:cNvSpPr txBox="1"/>
      </xdr:nvSpPr>
      <xdr:spPr>
        <a:xfrm>
          <a:off x="18421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37005F73-1FBA-4403-AF6F-C982808A87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88A0A508-645C-4117-A620-E28F805CB51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46A0C127-E312-4E53-B1BC-17BD179E521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12D695C7-B327-45D6-8A9B-FEAD1377EE6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FB5EC64B-9254-4B84-86E5-F0D46D6D18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48BBC0D2-6687-4073-AF08-4DC104A5367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F1F0458A-3081-4FF5-AFBA-70C15CDAE7B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4C87DD4D-3C5A-458A-BB9F-23858DA33DA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B395FF08-769A-44A8-9D75-5776EF7A69B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3650D782-5A84-4822-9B0C-F36A3D07C95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4493130A-65E6-45A9-8199-0C4F8D3DD75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3" name="直線コネクタ 432">
          <a:extLst>
            <a:ext uri="{FF2B5EF4-FFF2-40B4-BE49-F238E27FC236}">
              <a16:creationId xmlns:a16="http://schemas.microsoft.com/office/drawing/2014/main" id="{A983CA2F-1730-40D7-9D7E-110608FDB1B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4" name="テキスト ボックス 433">
          <a:extLst>
            <a:ext uri="{FF2B5EF4-FFF2-40B4-BE49-F238E27FC236}">
              <a16:creationId xmlns:a16="http://schemas.microsoft.com/office/drawing/2014/main" id="{9A12FCAF-D0A6-4118-A5D4-5C84B05C4B8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5" name="直線コネクタ 434">
          <a:extLst>
            <a:ext uri="{FF2B5EF4-FFF2-40B4-BE49-F238E27FC236}">
              <a16:creationId xmlns:a16="http://schemas.microsoft.com/office/drawing/2014/main" id="{564A799A-01EF-4FE2-A668-85B6FFFF212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6" name="テキスト ボックス 435">
          <a:extLst>
            <a:ext uri="{FF2B5EF4-FFF2-40B4-BE49-F238E27FC236}">
              <a16:creationId xmlns:a16="http://schemas.microsoft.com/office/drawing/2014/main" id="{72A4ACA5-53AF-496B-B43F-0F85470AEB0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7" name="直線コネクタ 436">
          <a:extLst>
            <a:ext uri="{FF2B5EF4-FFF2-40B4-BE49-F238E27FC236}">
              <a16:creationId xmlns:a16="http://schemas.microsoft.com/office/drawing/2014/main" id="{4F09FBDD-90BC-408D-BC89-59D0FE6F7A0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8" name="テキスト ボックス 437">
          <a:extLst>
            <a:ext uri="{FF2B5EF4-FFF2-40B4-BE49-F238E27FC236}">
              <a16:creationId xmlns:a16="http://schemas.microsoft.com/office/drawing/2014/main" id="{DF23D571-BFDC-4089-9156-3B1B914F8B5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9" name="直線コネクタ 438">
          <a:extLst>
            <a:ext uri="{FF2B5EF4-FFF2-40B4-BE49-F238E27FC236}">
              <a16:creationId xmlns:a16="http://schemas.microsoft.com/office/drawing/2014/main" id="{F8D6F055-27E6-4EDF-9EC7-1AB74E16A25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0" name="テキスト ボックス 439">
          <a:extLst>
            <a:ext uri="{FF2B5EF4-FFF2-40B4-BE49-F238E27FC236}">
              <a16:creationId xmlns:a16="http://schemas.microsoft.com/office/drawing/2014/main" id="{28A654C6-4FE2-445E-B22D-7E532EFD4F4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1" name="直線コネクタ 440">
          <a:extLst>
            <a:ext uri="{FF2B5EF4-FFF2-40B4-BE49-F238E27FC236}">
              <a16:creationId xmlns:a16="http://schemas.microsoft.com/office/drawing/2014/main" id="{35CEA73D-2B78-4A2D-B679-43DE2DB6C76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2" name="テキスト ボックス 441">
          <a:extLst>
            <a:ext uri="{FF2B5EF4-FFF2-40B4-BE49-F238E27FC236}">
              <a16:creationId xmlns:a16="http://schemas.microsoft.com/office/drawing/2014/main" id="{DEB30800-9C45-46D2-85BA-EA7F9A2D92F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3" name="直線コネクタ 442">
          <a:extLst>
            <a:ext uri="{FF2B5EF4-FFF2-40B4-BE49-F238E27FC236}">
              <a16:creationId xmlns:a16="http://schemas.microsoft.com/office/drawing/2014/main" id="{7A981EE3-C53B-4431-BFF7-285B3729D34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4" name="テキスト ボックス 443">
          <a:extLst>
            <a:ext uri="{FF2B5EF4-FFF2-40B4-BE49-F238E27FC236}">
              <a16:creationId xmlns:a16="http://schemas.microsoft.com/office/drawing/2014/main" id="{5A92AFF2-E4B7-4749-804B-B6659B44576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a:extLst>
            <a:ext uri="{FF2B5EF4-FFF2-40B4-BE49-F238E27FC236}">
              <a16:creationId xmlns:a16="http://schemas.microsoft.com/office/drawing/2014/main" id="{846DDC54-BA94-4219-9F1C-2D240BFBF4A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a:extLst>
            <a:ext uri="{FF2B5EF4-FFF2-40B4-BE49-F238E27FC236}">
              <a16:creationId xmlns:a16="http://schemas.microsoft.com/office/drawing/2014/main" id="{900B5D5A-64B4-475D-8DAD-629CC552A68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447" name="直線コネクタ 446">
          <a:extLst>
            <a:ext uri="{FF2B5EF4-FFF2-40B4-BE49-F238E27FC236}">
              <a16:creationId xmlns:a16="http://schemas.microsoft.com/office/drawing/2014/main" id="{BA417B33-9708-4DB7-9EA5-2B8B49CF1BF7}"/>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8" name="【消防施設】&#10;有形固定資産減価償却率最小値テキスト">
          <a:extLst>
            <a:ext uri="{FF2B5EF4-FFF2-40B4-BE49-F238E27FC236}">
              <a16:creationId xmlns:a16="http://schemas.microsoft.com/office/drawing/2014/main" id="{49FD89E5-4826-45D8-AF71-4500FE6FA14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9" name="直線コネクタ 448">
          <a:extLst>
            <a:ext uri="{FF2B5EF4-FFF2-40B4-BE49-F238E27FC236}">
              <a16:creationId xmlns:a16="http://schemas.microsoft.com/office/drawing/2014/main" id="{8A1534CF-7839-4DF9-9336-256C75528CE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450" name="【消防施設】&#10;有形固定資産減価償却率最大値テキスト">
          <a:extLst>
            <a:ext uri="{FF2B5EF4-FFF2-40B4-BE49-F238E27FC236}">
              <a16:creationId xmlns:a16="http://schemas.microsoft.com/office/drawing/2014/main" id="{1E7F563E-EC65-4A65-B551-5177B450E529}"/>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451" name="直線コネクタ 450">
          <a:extLst>
            <a:ext uri="{FF2B5EF4-FFF2-40B4-BE49-F238E27FC236}">
              <a16:creationId xmlns:a16="http://schemas.microsoft.com/office/drawing/2014/main" id="{08590D60-67C2-45E8-8C53-19FD4C1C0539}"/>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452" name="【消防施設】&#10;有形固定資産減価償却率平均値テキスト">
          <a:extLst>
            <a:ext uri="{FF2B5EF4-FFF2-40B4-BE49-F238E27FC236}">
              <a16:creationId xmlns:a16="http://schemas.microsoft.com/office/drawing/2014/main" id="{B41F7024-7D98-48EF-BAEF-74658FA95297}"/>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453" name="フローチャート: 判断 452">
          <a:extLst>
            <a:ext uri="{FF2B5EF4-FFF2-40B4-BE49-F238E27FC236}">
              <a16:creationId xmlns:a16="http://schemas.microsoft.com/office/drawing/2014/main" id="{1BAC5473-1721-4FDE-9DA3-E702A295F5E5}"/>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454" name="フローチャート: 判断 453">
          <a:extLst>
            <a:ext uri="{FF2B5EF4-FFF2-40B4-BE49-F238E27FC236}">
              <a16:creationId xmlns:a16="http://schemas.microsoft.com/office/drawing/2014/main" id="{4DC7F5D5-04E7-413A-81C4-7092985853FB}"/>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55" name="フローチャート: 判断 454">
          <a:extLst>
            <a:ext uri="{FF2B5EF4-FFF2-40B4-BE49-F238E27FC236}">
              <a16:creationId xmlns:a16="http://schemas.microsoft.com/office/drawing/2014/main" id="{DD1D259F-AC43-463F-B08F-B9CBB8C5E1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456" name="フローチャート: 判断 455">
          <a:extLst>
            <a:ext uri="{FF2B5EF4-FFF2-40B4-BE49-F238E27FC236}">
              <a16:creationId xmlns:a16="http://schemas.microsoft.com/office/drawing/2014/main" id="{2E85F398-B828-4F7D-B661-7F947CF6C1A3}"/>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457" name="フローチャート: 判断 456">
          <a:extLst>
            <a:ext uri="{FF2B5EF4-FFF2-40B4-BE49-F238E27FC236}">
              <a16:creationId xmlns:a16="http://schemas.microsoft.com/office/drawing/2014/main" id="{0F9E67DB-EEC0-4EEF-A746-D59E9AF95F0C}"/>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9A37D520-1277-43CF-8D39-EAD4A1EFB5F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FEAAA4F9-6347-4E53-A0BF-A810C02D069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10256E0E-B463-4FB4-8DDF-62C8C0DEFD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461173E5-0890-4BA7-ABE5-B29725A7303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E56388E7-F162-4D7F-9A00-99C26B325B6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463" name="楕円 462">
          <a:extLst>
            <a:ext uri="{FF2B5EF4-FFF2-40B4-BE49-F238E27FC236}">
              <a16:creationId xmlns:a16="http://schemas.microsoft.com/office/drawing/2014/main" id="{5791411D-29F6-4A74-B9DB-E2114FA63489}"/>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464" name="【消防施設】&#10;有形固定資産減価償却率該当値テキスト">
          <a:extLst>
            <a:ext uri="{FF2B5EF4-FFF2-40B4-BE49-F238E27FC236}">
              <a16:creationId xmlns:a16="http://schemas.microsoft.com/office/drawing/2014/main" id="{903A3838-E4B6-4B6C-A45C-C812FE46D029}"/>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465" name="楕円 464">
          <a:extLst>
            <a:ext uri="{FF2B5EF4-FFF2-40B4-BE49-F238E27FC236}">
              <a16:creationId xmlns:a16="http://schemas.microsoft.com/office/drawing/2014/main" id="{ECF6EBB5-0EF6-4525-A84E-11086DC0E2E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466" name="直線コネクタ 465">
          <a:extLst>
            <a:ext uri="{FF2B5EF4-FFF2-40B4-BE49-F238E27FC236}">
              <a16:creationId xmlns:a16="http://schemas.microsoft.com/office/drawing/2014/main" id="{C022D59B-8FB1-4812-AD16-C4A9CE3E6C07}"/>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467" name="楕円 466">
          <a:extLst>
            <a:ext uri="{FF2B5EF4-FFF2-40B4-BE49-F238E27FC236}">
              <a16:creationId xmlns:a16="http://schemas.microsoft.com/office/drawing/2014/main" id="{437AA00A-4FC2-4BC9-BC98-A1D06FFBEE34}"/>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468" name="直線コネクタ 467">
          <a:extLst>
            <a:ext uri="{FF2B5EF4-FFF2-40B4-BE49-F238E27FC236}">
              <a16:creationId xmlns:a16="http://schemas.microsoft.com/office/drawing/2014/main" id="{3B55B0B1-23C5-401F-8F8B-8F181155725B}"/>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469" name="楕円 468">
          <a:extLst>
            <a:ext uri="{FF2B5EF4-FFF2-40B4-BE49-F238E27FC236}">
              <a16:creationId xmlns:a16="http://schemas.microsoft.com/office/drawing/2014/main" id="{0EACC1BB-ED9D-4AC1-ADCC-EF3ED33BC1AD}"/>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470" name="直線コネクタ 469">
          <a:extLst>
            <a:ext uri="{FF2B5EF4-FFF2-40B4-BE49-F238E27FC236}">
              <a16:creationId xmlns:a16="http://schemas.microsoft.com/office/drawing/2014/main" id="{FB05505B-0276-40B3-BAFF-C10625C0721F}"/>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471" name="楕円 470">
          <a:extLst>
            <a:ext uri="{FF2B5EF4-FFF2-40B4-BE49-F238E27FC236}">
              <a16:creationId xmlns:a16="http://schemas.microsoft.com/office/drawing/2014/main" id="{085E7D10-1D25-4388-A12D-78FD8DAA019C}"/>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472" name="直線コネクタ 471">
          <a:extLst>
            <a:ext uri="{FF2B5EF4-FFF2-40B4-BE49-F238E27FC236}">
              <a16:creationId xmlns:a16="http://schemas.microsoft.com/office/drawing/2014/main" id="{F6B78671-3004-441B-BE7D-CED3B2D30297}"/>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473" name="n_1aveValue【消防施設】&#10;有形固定資産減価償却率">
          <a:extLst>
            <a:ext uri="{FF2B5EF4-FFF2-40B4-BE49-F238E27FC236}">
              <a16:creationId xmlns:a16="http://schemas.microsoft.com/office/drawing/2014/main" id="{EA437BDE-9AB6-4144-9463-C81BDFFCD1E4}"/>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474" name="n_2aveValue【消防施設】&#10;有形固定資産減価償却率">
          <a:extLst>
            <a:ext uri="{FF2B5EF4-FFF2-40B4-BE49-F238E27FC236}">
              <a16:creationId xmlns:a16="http://schemas.microsoft.com/office/drawing/2014/main" id="{A1F16D10-1BF9-4381-A9B3-D0DE397D9EEF}"/>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475" name="n_3aveValue【消防施設】&#10;有形固定資産減価償却率">
          <a:extLst>
            <a:ext uri="{FF2B5EF4-FFF2-40B4-BE49-F238E27FC236}">
              <a16:creationId xmlns:a16="http://schemas.microsoft.com/office/drawing/2014/main" id="{111BFB5C-BC2F-4E94-8204-9B7F30807A4A}"/>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476" name="n_4aveValue【消防施設】&#10;有形固定資産減価償却率">
          <a:extLst>
            <a:ext uri="{FF2B5EF4-FFF2-40B4-BE49-F238E27FC236}">
              <a16:creationId xmlns:a16="http://schemas.microsoft.com/office/drawing/2014/main" id="{3F7D33F1-FE60-4CB2-91BE-00C2DEAAE30C}"/>
            </a:ext>
          </a:extLst>
        </xdr:cNvPr>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477" name="n_1mainValue【消防施設】&#10;有形固定資産減価償却率">
          <a:extLst>
            <a:ext uri="{FF2B5EF4-FFF2-40B4-BE49-F238E27FC236}">
              <a16:creationId xmlns:a16="http://schemas.microsoft.com/office/drawing/2014/main" id="{82301139-CB73-4D92-8894-C13F65F040D1}"/>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478" name="n_2mainValue【消防施設】&#10;有形固定資産減価償却率">
          <a:extLst>
            <a:ext uri="{FF2B5EF4-FFF2-40B4-BE49-F238E27FC236}">
              <a16:creationId xmlns:a16="http://schemas.microsoft.com/office/drawing/2014/main" id="{D38F7DFD-07C3-42FB-B26D-856B7335BB3C}"/>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479" name="n_3mainValue【消防施設】&#10;有形固定資産減価償却率">
          <a:extLst>
            <a:ext uri="{FF2B5EF4-FFF2-40B4-BE49-F238E27FC236}">
              <a16:creationId xmlns:a16="http://schemas.microsoft.com/office/drawing/2014/main" id="{83837600-0A54-49D2-B0E8-89FA64EF3E45}"/>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480" name="n_4mainValue【消防施設】&#10;有形固定資産減価償却率">
          <a:extLst>
            <a:ext uri="{FF2B5EF4-FFF2-40B4-BE49-F238E27FC236}">
              <a16:creationId xmlns:a16="http://schemas.microsoft.com/office/drawing/2014/main" id="{67654625-0D1E-4AC1-8039-AC575192489A}"/>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a:extLst>
            <a:ext uri="{FF2B5EF4-FFF2-40B4-BE49-F238E27FC236}">
              <a16:creationId xmlns:a16="http://schemas.microsoft.com/office/drawing/2014/main" id="{4F2F8906-93CA-493A-89D1-61E5AD8A47D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a:extLst>
            <a:ext uri="{FF2B5EF4-FFF2-40B4-BE49-F238E27FC236}">
              <a16:creationId xmlns:a16="http://schemas.microsoft.com/office/drawing/2014/main" id="{CB0850FA-FF23-4DA8-A822-05FB6927344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a:extLst>
            <a:ext uri="{FF2B5EF4-FFF2-40B4-BE49-F238E27FC236}">
              <a16:creationId xmlns:a16="http://schemas.microsoft.com/office/drawing/2014/main" id="{22E5E128-FCCE-4FE7-A66F-BADEF87764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a:extLst>
            <a:ext uri="{FF2B5EF4-FFF2-40B4-BE49-F238E27FC236}">
              <a16:creationId xmlns:a16="http://schemas.microsoft.com/office/drawing/2014/main" id="{2D50BFD0-263F-4795-A289-3C2A49E7EAB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a:extLst>
            <a:ext uri="{FF2B5EF4-FFF2-40B4-BE49-F238E27FC236}">
              <a16:creationId xmlns:a16="http://schemas.microsoft.com/office/drawing/2014/main" id="{C3AC383C-FE88-4973-A270-23DE3F94C7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a:extLst>
            <a:ext uri="{FF2B5EF4-FFF2-40B4-BE49-F238E27FC236}">
              <a16:creationId xmlns:a16="http://schemas.microsoft.com/office/drawing/2014/main" id="{47A06564-F7A1-48B4-8A47-F6C93ADCEA1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a:extLst>
            <a:ext uri="{FF2B5EF4-FFF2-40B4-BE49-F238E27FC236}">
              <a16:creationId xmlns:a16="http://schemas.microsoft.com/office/drawing/2014/main" id="{950B43A3-5D1A-40BA-AB13-2979D0E8767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a:extLst>
            <a:ext uri="{FF2B5EF4-FFF2-40B4-BE49-F238E27FC236}">
              <a16:creationId xmlns:a16="http://schemas.microsoft.com/office/drawing/2014/main" id="{643E7444-5D58-4145-8036-295F0678BD5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a:extLst>
            <a:ext uri="{FF2B5EF4-FFF2-40B4-BE49-F238E27FC236}">
              <a16:creationId xmlns:a16="http://schemas.microsoft.com/office/drawing/2014/main" id="{5A304B2A-A7A1-4A8C-819E-A06E0B74FCE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a:extLst>
            <a:ext uri="{FF2B5EF4-FFF2-40B4-BE49-F238E27FC236}">
              <a16:creationId xmlns:a16="http://schemas.microsoft.com/office/drawing/2014/main" id="{4A649491-0C59-4808-9946-B5C1C13D3C6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1" name="直線コネクタ 490">
          <a:extLst>
            <a:ext uri="{FF2B5EF4-FFF2-40B4-BE49-F238E27FC236}">
              <a16:creationId xmlns:a16="http://schemas.microsoft.com/office/drawing/2014/main" id="{7703E7BA-109E-4189-9616-28DD137E035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2" name="テキスト ボックス 491">
          <a:extLst>
            <a:ext uri="{FF2B5EF4-FFF2-40B4-BE49-F238E27FC236}">
              <a16:creationId xmlns:a16="http://schemas.microsoft.com/office/drawing/2014/main" id="{1DAF7A7E-900A-4B7C-8F01-B88520774B2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3" name="直線コネクタ 492">
          <a:extLst>
            <a:ext uri="{FF2B5EF4-FFF2-40B4-BE49-F238E27FC236}">
              <a16:creationId xmlns:a16="http://schemas.microsoft.com/office/drawing/2014/main" id="{6E8E3886-A498-45C0-A4E7-A24F641205D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4" name="テキスト ボックス 493">
          <a:extLst>
            <a:ext uri="{FF2B5EF4-FFF2-40B4-BE49-F238E27FC236}">
              <a16:creationId xmlns:a16="http://schemas.microsoft.com/office/drawing/2014/main" id="{D54F714B-52A6-43E1-A0F0-BB506AF0FEC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5" name="直線コネクタ 494">
          <a:extLst>
            <a:ext uri="{FF2B5EF4-FFF2-40B4-BE49-F238E27FC236}">
              <a16:creationId xmlns:a16="http://schemas.microsoft.com/office/drawing/2014/main" id="{1AD18BB0-8D7E-41F9-A75E-79B6E9C3777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6" name="テキスト ボックス 495">
          <a:extLst>
            <a:ext uri="{FF2B5EF4-FFF2-40B4-BE49-F238E27FC236}">
              <a16:creationId xmlns:a16="http://schemas.microsoft.com/office/drawing/2014/main" id="{09F80A77-55AC-4A27-A19E-4B7E6E891C7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7" name="直線コネクタ 496">
          <a:extLst>
            <a:ext uri="{FF2B5EF4-FFF2-40B4-BE49-F238E27FC236}">
              <a16:creationId xmlns:a16="http://schemas.microsoft.com/office/drawing/2014/main" id="{1790934C-A233-450F-9ADB-A8FF2FADDD0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8" name="テキスト ボックス 497">
          <a:extLst>
            <a:ext uri="{FF2B5EF4-FFF2-40B4-BE49-F238E27FC236}">
              <a16:creationId xmlns:a16="http://schemas.microsoft.com/office/drawing/2014/main" id="{4EE1E142-3222-43D5-ABC4-425052D895B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9" name="直線コネクタ 498">
          <a:extLst>
            <a:ext uri="{FF2B5EF4-FFF2-40B4-BE49-F238E27FC236}">
              <a16:creationId xmlns:a16="http://schemas.microsoft.com/office/drawing/2014/main" id="{D8DE7694-3865-4492-BF68-F421183BE76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0" name="テキスト ボックス 499">
          <a:extLst>
            <a:ext uri="{FF2B5EF4-FFF2-40B4-BE49-F238E27FC236}">
              <a16:creationId xmlns:a16="http://schemas.microsoft.com/office/drawing/2014/main" id="{94DC91FF-7793-4CC9-BEF2-3211F08C37A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1" name="直線コネクタ 500">
          <a:extLst>
            <a:ext uri="{FF2B5EF4-FFF2-40B4-BE49-F238E27FC236}">
              <a16:creationId xmlns:a16="http://schemas.microsoft.com/office/drawing/2014/main" id="{B764E1DB-8822-42C7-9A9C-89D061FBA50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2" name="テキスト ボックス 501">
          <a:extLst>
            <a:ext uri="{FF2B5EF4-FFF2-40B4-BE49-F238E27FC236}">
              <a16:creationId xmlns:a16="http://schemas.microsoft.com/office/drawing/2014/main" id="{A2BD31B5-5845-4ADA-BE2B-D6442D4FCD4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FEDCC952-CE03-49BA-85DB-587B7FFA333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BC1EB6AE-0A46-4B2B-8B5F-A9B8106B8F3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FD9D92DF-F9C1-487C-89CF-8A8E530CCED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06" name="直線コネクタ 505">
          <a:extLst>
            <a:ext uri="{FF2B5EF4-FFF2-40B4-BE49-F238E27FC236}">
              <a16:creationId xmlns:a16="http://schemas.microsoft.com/office/drawing/2014/main" id="{D80FF02F-74BE-4407-9EC5-B44C3ABA6CEA}"/>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07" name="【消防施設】&#10;一人当たり面積最小値テキスト">
          <a:extLst>
            <a:ext uri="{FF2B5EF4-FFF2-40B4-BE49-F238E27FC236}">
              <a16:creationId xmlns:a16="http://schemas.microsoft.com/office/drawing/2014/main" id="{E46F772D-563C-4ED9-BBBB-0D921748D9DE}"/>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08" name="直線コネクタ 507">
          <a:extLst>
            <a:ext uri="{FF2B5EF4-FFF2-40B4-BE49-F238E27FC236}">
              <a16:creationId xmlns:a16="http://schemas.microsoft.com/office/drawing/2014/main" id="{58A13601-0B01-4581-BBFF-4B211EA86B78}"/>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509" name="【消防施設】&#10;一人当たり面積最大値テキスト">
          <a:extLst>
            <a:ext uri="{FF2B5EF4-FFF2-40B4-BE49-F238E27FC236}">
              <a16:creationId xmlns:a16="http://schemas.microsoft.com/office/drawing/2014/main" id="{D6C4151D-6F48-4DDF-A16B-A9DBE2C1682A}"/>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510" name="直線コネクタ 509">
          <a:extLst>
            <a:ext uri="{FF2B5EF4-FFF2-40B4-BE49-F238E27FC236}">
              <a16:creationId xmlns:a16="http://schemas.microsoft.com/office/drawing/2014/main" id="{CED63BD4-AE8F-4EC4-B783-C0FFBDB20FEB}"/>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511" name="【消防施設】&#10;一人当たり面積平均値テキスト">
          <a:extLst>
            <a:ext uri="{FF2B5EF4-FFF2-40B4-BE49-F238E27FC236}">
              <a16:creationId xmlns:a16="http://schemas.microsoft.com/office/drawing/2014/main" id="{CD8D7235-6E98-48EB-995A-1F4EDFB6FBA5}"/>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512" name="フローチャート: 判断 511">
          <a:extLst>
            <a:ext uri="{FF2B5EF4-FFF2-40B4-BE49-F238E27FC236}">
              <a16:creationId xmlns:a16="http://schemas.microsoft.com/office/drawing/2014/main" id="{F9EB4FA3-7D71-4AEA-AC4B-902F41B4C2A1}"/>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13" name="フローチャート: 判断 512">
          <a:extLst>
            <a:ext uri="{FF2B5EF4-FFF2-40B4-BE49-F238E27FC236}">
              <a16:creationId xmlns:a16="http://schemas.microsoft.com/office/drawing/2014/main" id="{ABEBDFAB-C9CA-4DD9-911C-E1A2E559FD17}"/>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514" name="フローチャート: 判断 513">
          <a:extLst>
            <a:ext uri="{FF2B5EF4-FFF2-40B4-BE49-F238E27FC236}">
              <a16:creationId xmlns:a16="http://schemas.microsoft.com/office/drawing/2014/main" id="{423CA025-D446-449E-BD78-A07EE4F54FA5}"/>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515" name="フローチャート: 判断 514">
          <a:extLst>
            <a:ext uri="{FF2B5EF4-FFF2-40B4-BE49-F238E27FC236}">
              <a16:creationId xmlns:a16="http://schemas.microsoft.com/office/drawing/2014/main" id="{92608F2F-34CA-4630-AB9F-909F2DFA5540}"/>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516" name="フローチャート: 判断 515">
          <a:extLst>
            <a:ext uri="{FF2B5EF4-FFF2-40B4-BE49-F238E27FC236}">
              <a16:creationId xmlns:a16="http://schemas.microsoft.com/office/drawing/2014/main" id="{D79F9CD0-07FE-41C0-85CC-1B8D3C02B258}"/>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B430F0D8-FAAA-45E5-8966-5844F2D416C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886C3138-E6AB-4C88-821E-093084FAA58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F6C06DCC-00ED-442C-B9AE-61F217FE431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16EE0497-327B-454A-8CBF-50C93FC21B9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F3E9C350-82EC-4F75-9171-AB33911BB3F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98334</xdr:rowOff>
    </xdr:from>
    <xdr:to>
      <xdr:col>116</xdr:col>
      <xdr:colOff>114300</xdr:colOff>
      <xdr:row>87</xdr:row>
      <xdr:rowOff>28484</xdr:rowOff>
    </xdr:to>
    <xdr:sp macro="" textlink="">
      <xdr:nvSpPr>
        <xdr:cNvPr id="522" name="楕円 521">
          <a:extLst>
            <a:ext uri="{FF2B5EF4-FFF2-40B4-BE49-F238E27FC236}">
              <a16:creationId xmlns:a16="http://schemas.microsoft.com/office/drawing/2014/main" id="{BB4D5B3E-BF31-4196-A036-6472E150E8B0}"/>
            </a:ext>
          </a:extLst>
        </xdr:cNvPr>
        <xdr:cNvSpPr/>
      </xdr:nvSpPr>
      <xdr:spPr>
        <a:xfrm>
          <a:off x="221107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13261</xdr:rowOff>
    </xdr:from>
    <xdr:ext cx="469744" cy="259045"/>
    <xdr:sp macro="" textlink="">
      <xdr:nvSpPr>
        <xdr:cNvPr id="523" name="【消防施設】&#10;一人当たり面積該当値テキスト">
          <a:extLst>
            <a:ext uri="{FF2B5EF4-FFF2-40B4-BE49-F238E27FC236}">
              <a16:creationId xmlns:a16="http://schemas.microsoft.com/office/drawing/2014/main" id="{D89449BA-CE80-4858-81A4-8EA5439CCF87}"/>
            </a:ext>
          </a:extLst>
        </xdr:cNvPr>
        <xdr:cNvSpPr txBox="1"/>
      </xdr:nvSpPr>
      <xdr:spPr>
        <a:xfrm>
          <a:off x="22199600" y="147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99423</xdr:rowOff>
    </xdr:from>
    <xdr:to>
      <xdr:col>112</xdr:col>
      <xdr:colOff>38100</xdr:colOff>
      <xdr:row>87</xdr:row>
      <xdr:rowOff>29573</xdr:rowOff>
    </xdr:to>
    <xdr:sp macro="" textlink="">
      <xdr:nvSpPr>
        <xdr:cNvPr id="524" name="楕円 523">
          <a:extLst>
            <a:ext uri="{FF2B5EF4-FFF2-40B4-BE49-F238E27FC236}">
              <a16:creationId xmlns:a16="http://schemas.microsoft.com/office/drawing/2014/main" id="{60B42A20-84E8-4F0E-84AA-A651F73A04D0}"/>
            </a:ext>
          </a:extLst>
        </xdr:cNvPr>
        <xdr:cNvSpPr/>
      </xdr:nvSpPr>
      <xdr:spPr>
        <a:xfrm>
          <a:off x="21272500" y="148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149134</xdr:rowOff>
    </xdr:from>
    <xdr:to>
      <xdr:col>116</xdr:col>
      <xdr:colOff>63500</xdr:colOff>
      <xdr:row>86</xdr:row>
      <xdr:rowOff>150223</xdr:rowOff>
    </xdr:to>
    <xdr:cxnSp macro="">
      <xdr:nvCxnSpPr>
        <xdr:cNvPr id="525" name="直線コネクタ 524">
          <a:extLst>
            <a:ext uri="{FF2B5EF4-FFF2-40B4-BE49-F238E27FC236}">
              <a16:creationId xmlns:a16="http://schemas.microsoft.com/office/drawing/2014/main" id="{288BF688-4E90-4931-B660-3723486E7005}"/>
            </a:ext>
          </a:extLst>
        </xdr:cNvPr>
        <xdr:cNvCxnSpPr/>
      </xdr:nvCxnSpPr>
      <xdr:spPr>
        <a:xfrm flipV="1">
          <a:off x="21323300" y="1489383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99423</xdr:rowOff>
    </xdr:from>
    <xdr:to>
      <xdr:col>107</xdr:col>
      <xdr:colOff>101600</xdr:colOff>
      <xdr:row>87</xdr:row>
      <xdr:rowOff>29573</xdr:rowOff>
    </xdr:to>
    <xdr:sp macro="" textlink="">
      <xdr:nvSpPr>
        <xdr:cNvPr id="526" name="楕円 525">
          <a:extLst>
            <a:ext uri="{FF2B5EF4-FFF2-40B4-BE49-F238E27FC236}">
              <a16:creationId xmlns:a16="http://schemas.microsoft.com/office/drawing/2014/main" id="{D9B0AA9C-4536-4EA4-A728-FFB204CAE308}"/>
            </a:ext>
          </a:extLst>
        </xdr:cNvPr>
        <xdr:cNvSpPr/>
      </xdr:nvSpPr>
      <xdr:spPr>
        <a:xfrm>
          <a:off x="20383500" y="148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150223</xdr:rowOff>
    </xdr:from>
    <xdr:to>
      <xdr:col>111</xdr:col>
      <xdr:colOff>177800</xdr:colOff>
      <xdr:row>86</xdr:row>
      <xdr:rowOff>150223</xdr:rowOff>
    </xdr:to>
    <xdr:cxnSp macro="">
      <xdr:nvCxnSpPr>
        <xdr:cNvPr id="527" name="直線コネクタ 526">
          <a:extLst>
            <a:ext uri="{FF2B5EF4-FFF2-40B4-BE49-F238E27FC236}">
              <a16:creationId xmlns:a16="http://schemas.microsoft.com/office/drawing/2014/main" id="{058B5AFF-ABD0-4F55-B34B-A5A630E03A75}"/>
            </a:ext>
          </a:extLst>
        </xdr:cNvPr>
        <xdr:cNvCxnSpPr/>
      </xdr:nvCxnSpPr>
      <xdr:spPr>
        <a:xfrm>
          <a:off x="20434300" y="14894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99423</xdr:rowOff>
    </xdr:from>
    <xdr:to>
      <xdr:col>102</xdr:col>
      <xdr:colOff>165100</xdr:colOff>
      <xdr:row>87</xdr:row>
      <xdr:rowOff>29573</xdr:rowOff>
    </xdr:to>
    <xdr:sp macro="" textlink="">
      <xdr:nvSpPr>
        <xdr:cNvPr id="528" name="楕円 527">
          <a:extLst>
            <a:ext uri="{FF2B5EF4-FFF2-40B4-BE49-F238E27FC236}">
              <a16:creationId xmlns:a16="http://schemas.microsoft.com/office/drawing/2014/main" id="{F1BAD8B8-9D60-4D6A-8824-76D97D71570D}"/>
            </a:ext>
          </a:extLst>
        </xdr:cNvPr>
        <xdr:cNvSpPr/>
      </xdr:nvSpPr>
      <xdr:spPr>
        <a:xfrm>
          <a:off x="19494500" y="148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150223</xdr:rowOff>
    </xdr:from>
    <xdr:to>
      <xdr:col>107</xdr:col>
      <xdr:colOff>50800</xdr:colOff>
      <xdr:row>86</xdr:row>
      <xdr:rowOff>150223</xdr:rowOff>
    </xdr:to>
    <xdr:cxnSp macro="">
      <xdr:nvCxnSpPr>
        <xdr:cNvPr id="529" name="直線コネクタ 528">
          <a:extLst>
            <a:ext uri="{FF2B5EF4-FFF2-40B4-BE49-F238E27FC236}">
              <a16:creationId xmlns:a16="http://schemas.microsoft.com/office/drawing/2014/main" id="{06695865-BB64-4052-800C-BD794BB42440}"/>
            </a:ext>
          </a:extLst>
        </xdr:cNvPr>
        <xdr:cNvCxnSpPr/>
      </xdr:nvCxnSpPr>
      <xdr:spPr>
        <a:xfrm>
          <a:off x="19545300" y="14894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109220</xdr:rowOff>
    </xdr:from>
    <xdr:to>
      <xdr:col>98</xdr:col>
      <xdr:colOff>38100</xdr:colOff>
      <xdr:row>87</xdr:row>
      <xdr:rowOff>39370</xdr:rowOff>
    </xdr:to>
    <xdr:sp macro="" textlink="">
      <xdr:nvSpPr>
        <xdr:cNvPr id="530" name="楕円 529">
          <a:extLst>
            <a:ext uri="{FF2B5EF4-FFF2-40B4-BE49-F238E27FC236}">
              <a16:creationId xmlns:a16="http://schemas.microsoft.com/office/drawing/2014/main" id="{D9CB2198-97CA-48EB-8041-EFD6ADA0B279}"/>
            </a:ext>
          </a:extLst>
        </xdr:cNvPr>
        <xdr:cNvSpPr/>
      </xdr:nvSpPr>
      <xdr:spPr>
        <a:xfrm>
          <a:off x="18605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150223</xdr:rowOff>
    </xdr:from>
    <xdr:to>
      <xdr:col>102</xdr:col>
      <xdr:colOff>114300</xdr:colOff>
      <xdr:row>86</xdr:row>
      <xdr:rowOff>160020</xdr:rowOff>
    </xdr:to>
    <xdr:cxnSp macro="">
      <xdr:nvCxnSpPr>
        <xdr:cNvPr id="531" name="直線コネクタ 530">
          <a:extLst>
            <a:ext uri="{FF2B5EF4-FFF2-40B4-BE49-F238E27FC236}">
              <a16:creationId xmlns:a16="http://schemas.microsoft.com/office/drawing/2014/main" id="{33CE0BA8-A52C-4862-98D9-0C3D797B9F0E}"/>
            </a:ext>
          </a:extLst>
        </xdr:cNvPr>
        <xdr:cNvCxnSpPr/>
      </xdr:nvCxnSpPr>
      <xdr:spPr>
        <a:xfrm flipV="1">
          <a:off x="18656300" y="148949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532" name="n_1aveValue【消防施設】&#10;一人当たり面積">
          <a:extLst>
            <a:ext uri="{FF2B5EF4-FFF2-40B4-BE49-F238E27FC236}">
              <a16:creationId xmlns:a16="http://schemas.microsoft.com/office/drawing/2014/main" id="{88A4099C-A621-45D7-A3D3-0EC385CA4555}"/>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533" name="n_2aveValue【消防施設】&#10;一人当たり面積">
          <a:extLst>
            <a:ext uri="{FF2B5EF4-FFF2-40B4-BE49-F238E27FC236}">
              <a16:creationId xmlns:a16="http://schemas.microsoft.com/office/drawing/2014/main" id="{EF47FFD1-566F-48A4-8889-F0501404651B}"/>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534" name="n_3aveValue【消防施設】&#10;一人当たり面積">
          <a:extLst>
            <a:ext uri="{FF2B5EF4-FFF2-40B4-BE49-F238E27FC236}">
              <a16:creationId xmlns:a16="http://schemas.microsoft.com/office/drawing/2014/main" id="{2A0C46F6-5567-4272-83A1-872A0CD4800A}"/>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535" name="n_4aveValue【消防施設】&#10;一人当たり面積">
          <a:extLst>
            <a:ext uri="{FF2B5EF4-FFF2-40B4-BE49-F238E27FC236}">
              <a16:creationId xmlns:a16="http://schemas.microsoft.com/office/drawing/2014/main" id="{5A32E79C-A7EB-4336-AD43-6B109CE007DE}"/>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20700</xdr:rowOff>
    </xdr:from>
    <xdr:ext cx="469744" cy="259045"/>
    <xdr:sp macro="" textlink="">
      <xdr:nvSpPr>
        <xdr:cNvPr id="536" name="n_1mainValue【消防施設】&#10;一人当たり面積">
          <a:extLst>
            <a:ext uri="{FF2B5EF4-FFF2-40B4-BE49-F238E27FC236}">
              <a16:creationId xmlns:a16="http://schemas.microsoft.com/office/drawing/2014/main" id="{D663E100-D98D-4E27-888B-91D8C7FC5193}"/>
            </a:ext>
          </a:extLst>
        </xdr:cNvPr>
        <xdr:cNvSpPr txBox="1"/>
      </xdr:nvSpPr>
      <xdr:spPr>
        <a:xfrm>
          <a:off x="21075727" y="14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20700</xdr:rowOff>
    </xdr:from>
    <xdr:ext cx="469744" cy="259045"/>
    <xdr:sp macro="" textlink="">
      <xdr:nvSpPr>
        <xdr:cNvPr id="537" name="n_2mainValue【消防施設】&#10;一人当たり面積">
          <a:extLst>
            <a:ext uri="{FF2B5EF4-FFF2-40B4-BE49-F238E27FC236}">
              <a16:creationId xmlns:a16="http://schemas.microsoft.com/office/drawing/2014/main" id="{B17E193E-4941-4E77-B3E0-9D4E763CD04D}"/>
            </a:ext>
          </a:extLst>
        </xdr:cNvPr>
        <xdr:cNvSpPr txBox="1"/>
      </xdr:nvSpPr>
      <xdr:spPr>
        <a:xfrm>
          <a:off x="20199427" y="14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20700</xdr:rowOff>
    </xdr:from>
    <xdr:ext cx="469744" cy="259045"/>
    <xdr:sp macro="" textlink="">
      <xdr:nvSpPr>
        <xdr:cNvPr id="538" name="n_3mainValue【消防施設】&#10;一人当たり面積">
          <a:extLst>
            <a:ext uri="{FF2B5EF4-FFF2-40B4-BE49-F238E27FC236}">
              <a16:creationId xmlns:a16="http://schemas.microsoft.com/office/drawing/2014/main" id="{9EDEBD93-2B35-4658-83FC-415B5CA8A2A5}"/>
            </a:ext>
          </a:extLst>
        </xdr:cNvPr>
        <xdr:cNvSpPr txBox="1"/>
      </xdr:nvSpPr>
      <xdr:spPr>
        <a:xfrm>
          <a:off x="19310427" y="14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30497</xdr:rowOff>
    </xdr:from>
    <xdr:ext cx="469744" cy="259045"/>
    <xdr:sp macro="" textlink="">
      <xdr:nvSpPr>
        <xdr:cNvPr id="539" name="n_4mainValue【消防施設】&#10;一人当たり面積">
          <a:extLst>
            <a:ext uri="{FF2B5EF4-FFF2-40B4-BE49-F238E27FC236}">
              <a16:creationId xmlns:a16="http://schemas.microsoft.com/office/drawing/2014/main" id="{E67DEF5E-6AA2-4AD1-BCB0-A3728F0DECE4}"/>
            </a:ext>
          </a:extLst>
        </xdr:cNvPr>
        <xdr:cNvSpPr txBox="1"/>
      </xdr:nvSpPr>
      <xdr:spPr>
        <a:xfrm>
          <a:off x="18421427" y="1494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18CC181D-270F-4C0D-8F1E-C2B2EDF0A2D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3328385A-0B2C-4D6F-A527-3A73D6713CC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36F816E7-EA08-41DD-BB00-28E30E653A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5C682D49-DA69-4A05-B2BC-4B100248307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826CF8D4-18B4-4AEE-A719-F56DE488DB4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B1B70DE7-47F3-4153-B743-3DE930F419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A57DCB00-C4C6-49F6-9725-D5C1280F496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7B76D161-9595-4E19-9568-07493AA9110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2F95A22F-C80F-48E2-9C19-340B4F57378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1DF28854-3473-46CD-A2F4-F9A91D936F7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93BDE9F6-D17B-4179-9920-016020E3E24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8D0A2A4B-4E64-4D5B-9FFD-D7F5250CC2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D3F46767-54EF-4D98-B130-AE7D5C322DD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AC15D17A-88EC-407A-BCCB-B5CC06BA863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0914C02D-FF0A-4299-B389-4C25956C088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99141D00-BF05-4DD0-BFB8-67036286694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F346D168-9D69-458A-BE9E-529186A69B5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7BB85F62-815B-44B3-9EB4-D3A647901EC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31EEC99D-D94C-45F4-8324-93F6AC30649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029FC3DB-65BA-4DAC-AD48-EB180F1CB38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20D9581C-1B28-4136-8D41-474FC28C9D0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6F643B10-EF9B-4CA7-94BC-0AEA3C4D7B2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C62661C4-8A17-4AF0-8185-C36F659368C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0E105A04-3180-43DC-9066-1B5B67C87F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EAA80BA0-3C45-43B2-A4B2-A7104D8BF25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5" name="直線コネクタ 564">
          <a:extLst>
            <a:ext uri="{FF2B5EF4-FFF2-40B4-BE49-F238E27FC236}">
              <a16:creationId xmlns:a16="http://schemas.microsoft.com/office/drawing/2014/main" id="{B4AB5C54-E5D8-4B8E-B642-30CC42396A3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a:extLst>
            <a:ext uri="{FF2B5EF4-FFF2-40B4-BE49-F238E27FC236}">
              <a16:creationId xmlns:a16="http://schemas.microsoft.com/office/drawing/2014/main" id="{8EC17BCB-59A5-4BC5-B334-B406B0D92DE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a:extLst>
            <a:ext uri="{FF2B5EF4-FFF2-40B4-BE49-F238E27FC236}">
              <a16:creationId xmlns:a16="http://schemas.microsoft.com/office/drawing/2014/main" id="{B42FE812-670D-4F0D-8C4C-6F19827AD39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8" name="【庁舎】&#10;有形固定資産減価償却率最大値テキスト">
          <a:extLst>
            <a:ext uri="{FF2B5EF4-FFF2-40B4-BE49-F238E27FC236}">
              <a16:creationId xmlns:a16="http://schemas.microsoft.com/office/drawing/2014/main" id="{39731CB2-B2FE-4EA5-A51E-2BF09521C9D9}"/>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9" name="直線コネクタ 568">
          <a:extLst>
            <a:ext uri="{FF2B5EF4-FFF2-40B4-BE49-F238E27FC236}">
              <a16:creationId xmlns:a16="http://schemas.microsoft.com/office/drawing/2014/main" id="{B3D4E1CE-4B08-45A8-8B55-1EF5F62B02A5}"/>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570" name="【庁舎】&#10;有形固定資産減価償却率平均値テキスト">
          <a:extLst>
            <a:ext uri="{FF2B5EF4-FFF2-40B4-BE49-F238E27FC236}">
              <a16:creationId xmlns:a16="http://schemas.microsoft.com/office/drawing/2014/main" id="{D61ACFBE-42DA-4028-A379-960396E62D02}"/>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71" name="フローチャート: 判断 570">
          <a:extLst>
            <a:ext uri="{FF2B5EF4-FFF2-40B4-BE49-F238E27FC236}">
              <a16:creationId xmlns:a16="http://schemas.microsoft.com/office/drawing/2014/main" id="{E38EA31D-643B-47B3-BAB6-7EBBF309563F}"/>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72" name="フローチャート: 判断 571">
          <a:extLst>
            <a:ext uri="{FF2B5EF4-FFF2-40B4-BE49-F238E27FC236}">
              <a16:creationId xmlns:a16="http://schemas.microsoft.com/office/drawing/2014/main" id="{3270DF2C-0EBF-4ED0-9885-FB740A8D58C2}"/>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73" name="フローチャート: 判断 572">
          <a:extLst>
            <a:ext uri="{FF2B5EF4-FFF2-40B4-BE49-F238E27FC236}">
              <a16:creationId xmlns:a16="http://schemas.microsoft.com/office/drawing/2014/main" id="{F0D74F35-4036-487A-807A-04398F29C5CD}"/>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74" name="フローチャート: 判断 573">
          <a:extLst>
            <a:ext uri="{FF2B5EF4-FFF2-40B4-BE49-F238E27FC236}">
              <a16:creationId xmlns:a16="http://schemas.microsoft.com/office/drawing/2014/main" id="{568A4548-C28C-4EC5-9FBB-5FD7ABBA4B3C}"/>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75" name="フローチャート: 判断 574">
          <a:extLst>
            <a:ext uri="{FF2B5EF4-FFF2-40B4-BE49-F238E27FC236}">
              <a16:creationId xmlns:a16="http://schemas.microsoft.com/office/drawing/2014/main" id="{2249C20C-EE5D-4171-A376-F5CAC50703A4}"/>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214C88CA-615C-4ED0-BFDE-1970EFCD00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874DBDF8-BA98-4E15-AC6E-1D0B237021C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6425362B-B09F-4AD1-8687-BD8D14A73E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41CA5D46-EE86-4B71-AAA6-1D284B85500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12321EAF-EFC5-4662-A0CF-BF3926A906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23768</xdr:rowOff>
    </xdr:from>
    <xdr:to>
      <xdr:col>85</xdr:col>
      <xdr:colOff>177800</xdr:colOff>
      <xdr:row>108</xdr:row>
      <xdr:rowOff>125368</xdr:rowOff>
    </xdr:to>
    <xdr:sp macro="" textlink="">
      <xdr:nvSpPr>
        <xdr:cNvPr id="581" name="楕円 580">
          <a:extLst>
            <a:ext uri="{FF2B5EF4-FFF2-40B4-BE49-F238E27FC236}">
              <a16:creationId xmlns:a16="http://schemas.microsoft.com/office/drawing/2014/main" id="{05F890B2-701F-4F07-94C2-0858F60E7377}"/>
            </a:ext>
          </a:extLst>
        </xdr:cNvPr>
        <xdr:cNvSpPr/>
      </xdr:nvSpPr>
      <xdr:spPr>
        <a:xfrm>
          <a:off x="162687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2195</xdr:rowOff>
    </xdr:from>
    <xdr:ext cx="405111" cy="259045"/>
    <xdr:sp macro="" textlink="">
      <xdr:nvSpPr>
        <xdr:cNvPr id="582" name="【庁舎】&#10;有形固定資産減価償却率該当値テキスト">
          <a:extLst>
            <a:ext uri="{FF2B5EF4-FFF2-40B4-BE49-F238E27FC236}">
              <a16:creationId xmlns:a16="http://schemas.microsoft.com/office/drawing/2014/main" id="{7E18F2FC-466B-4306-BC35-5C124769AF0D}"/>
            </a:ext>
          </a:extLst>
        </xdr:cNvPr>
        <xdr:cNvSpPr txBox="1"/>
      </xdr:nvSpPr>
      <xdr:spPr>
        <a:xfrm>
          <a:off x="16357600"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167458</xdr:rowOff>
    </xdr:from>
    <xdr:to>
      <xdr:col>81</xdr:col>
      <xdr:colOff>101600</xdr:colOff>
      <xdr:row>108</xdr:row>
      <xdr:rowOff>97608</xdr:rowOff>
    </xdr:to>
    <xdr:sp macro="" textlink="">
      <xdr:nvSpPr>
        <xdr:cNvPr id="583" name="楕円 582">
          <a:extLst>
            <a:ext uri="{FF2B5EF4-FFF2-40B4-BE49-F238E27FC236}">
              <a16:creationId xmlns:a16="http://schemas.microsoft.com/office/drawing/2014/main" id="{89A0011A-BA4B-47E0-8854-C492B93047B2}"/>
            </a:ext>
          </a:extLst>
        </xdr:cNvPr>
        <xdr:cNvSpPr/>
      </xdr:nvSpPr>
      <xdr:spPr>
        <a:xfrm>
          <a:off x="15430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46808</xdr:rowOff>
    </xdr:from>
    <xdr:to>
      <xdr:col>85</xdr:col>
      <xdr:colOff>127000</xdr:colOff>
      <xdr:row>108</xdr:row>
      <xdr:rowOff>74568</xdr:rowOff>
    </xdr:to>
    <xdr:cxnSp macro="">
      <xdr:nvCxnSpPr>
        <xdr:cNvPr id="584" name="直線コネクタ 583">
          <a:extLst>
            <a:ext uri="{FF2B5EF4-FFF2-40B4-BE49-F238E27FC236}">
              <a16:creationId xmlns:a16="http://schemas.microsoft.com/office/drawing/2014/main" id="{4BE2C8F5-E45E-414C-9C2C-9D8C99EB63CB}"/>
            </a:ext>
          </a:extLst>
        </xdr:cNvPr>
        <xdr:cNvCxnSpPr/>
      </xdr:nvCxnSpPr>
      <xdr:spPr>
        <a:xfrm>
          <a:off x="15481300" y="18563408"/>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139700</xdr:rowOff>
    </xdr:from>
    <xdr:to>
      <xdr:col>76</xdr:col>
      <xdr:colOff>165100</xdr:colOff>
      <xdr:row>108</xdr:row>
      <xdr:rowOff>69850</xdr:rowOff>
    </xdr:to>
    <xdr:sp macro="" textlink="">
      <xdr:nvSpPr>
        <xdr:cNvPr id="585" name="楕円 584">
          <a:extLst>
            <a:ext uri="{FF2B5EF4-FFF2-40B4-BE49-F238E27FC236}">
              <a16:creationId xmlns:a16="http://schemas.microsoft.com/office/drawing/2014/main" id="{45A397C6-FA02-4AB3-8657-0C4367759EA9}"/>
            </a:ext>
          </a:extLst>
        </xdr:cNvPr>
        <xdr:cNvSpPr/>
      </xdr:nvSpPr>
      <xdr:spPr>
        <a:xfrm>
          <a:off x="14541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19050</xdr:rowOff>
    </xdr:from>
    <xdr:to>
      <xdr:col>81</xdr:col>
      <xdr:colOff>50800</xdr:colOff>
      <xdr:row>108</xdr:row>
      <xdr:rowOff>46808</xdr:rowOff>
    </xdr:to>
    <xdr:cxnSp macro="">
      <xdr:nvCxnSpPr>
        <xdr:cNvPr id="586" name="直線コネクタ 585">
          <a:extLst>
            <a:ext uri="{FF2B5EF4-FFF2-40B4-BE49-F238E27FC236}">
              <a16:creationId xmlns:a16="http://schemas.microsoft.com/office/drawing/2014/main" id="{70F7C9D5-8B10-4317-A940-08361225B31E}"/>
            </a:ext>
          </a:extLst>
        </xdr:cNvPr>
        <xdr:cNvCxnSpPr/>
      </xdr:nvCxnSpPr>
      <xdr:spPr>
        <a:xfrm>
          <a:off x="14592300" y="185356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111942</xdr:rowOff>
    </xdr:from>
    <xdr:to>
      <xdr:col>72</xdr:col>
      <xdr:colOff>38100</xdr:colOff>
      <xdr:row>108</xdr:row>
      <xdr:rowOff>42092</xdr:rowOff>
    </xdr:to>
    <xdr:sp macro="" textlink="">
      <xdr:nvSpPr>
        <xdr:cNvPr id="587" name="楕円 586">
          <a:extLst>
            <a:ext uri="{FF2B5EF4-FFF2-40B4-BE49-F238E27FC236}">
              <a16:creationId xmlns:a16="http://schemas.microsoft.com/office/drawing/2014/main" id="{53C9439E-0DDA-41B6-BC28-77661C992C6A}"/>
            </a:ext>
          </a:extLst>
        </xdr:cNvPr>
        <xdr:cNvSpPr/>
      </xdr:nvSpPr>
      <xdr:spPr>
        <a:xfrm>
          <a:off x="13652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162742</xdr:rowOff>
    </xdr:from>
    <xdr:to>
      <xdr:col>76</xdr:col>
      <xdr:colOff>114300</xdr:colOff>
      <xdr:row>108</xdr:row>
      <xdr:rowOff>19050</xdr:rowOff>
    </xdr:to>
    <xdr:cxnSp macro="">
      <xdr:nvCxnSpPr>
        <xdr:cNvPr id="588" name="直線コネクタ 587">
          <a:extLst>
            <a:ext uri="{FF2B5EF4-FFF2-40B4-BE49-F238E27FC236}">
              <a16:creationId xmlns:a16="http://schemas.microsoft.com/office/drawing/2014/main" id="{642459FC-4A30-41C8-81C1-E840D33F2132}"/>
            </a:ext>
          </a:extLst>
        </xdr:cNvPr>
        <xdr:cNvCxnSpPr/>
      </xdr:nvCxnSpPr>
      <xdr:spPr>
        <a:xfrm>
          <a:off x="13703300" y="1850789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85816</xdr:rowOff>
    </xdr:from>
    <xdr:to>
      <xdr:col>67</xdr:col>
      <xdr:colOff>101600</xdr:colOff>
      <xdr:row>108</xdr:row>
      <xdr:rowOff>15966</xdr:rowOff>
    </xdr:to>
    <xdr:sp macro="" textlink="">
      <xdr:nvSpPr>
        <xdr:cNvPr id="589" name="楕円 588">
          <a:extLst>
            <a:ext uri="{FF2B5EF4-FFF2-40B4-BE49-F238E27FC236}">
              <a16:creationId xmlns:a16="http://schemas.microsoft.com/office/drawing/2014/main" id="{652F4CD1-F60B-484B-AD86-4CE4CDFBF9CA}"/>
            </a:ext>
          </a:extLst>
        </xdr:cNvPr>
        <xdr:cNvSpPr/>
      </xdr:nvSpPr>
      <xdr:spPr>
        <a:xfrm>
          <a:off x="12763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136616</xdr:rowOff>
    </xdr:from>
    <xdr:to>
      <xdr:col>71</xdr:col>
      <xdr:colOff>177800</xdr:colOff>
      <xdr:row>107</xdr:row>
      <xdr:rowOff>162742</xdr:rowOff>
    </xdr:to>
    <xdr:cxnSp macro="">
      <xdr:nvCxnSpPr>
        <xdr:cNvPr id="590" name="直線コネクタ 589">
          <a:extLst>
            <a:ext uri="{FF2B5EF4-FFF2-40B4-BE49-F238E27FC236}">
              <a16:creationId xmlns:a16="http://schemas.microsoft.com/office/drawing/2014/main" id="{8C434F40-5E54-48CC-BF04-D90E13C16A09}"/>
            </a:ext>
          </a:extLst>
        </xdr:cNvPr>
        <xdr:cNvCxnSpPr/>
      </xdr:nvCxnSpPr>
      <xdr:spPr>
        <a:xfrm>
          <a:off x="12814300" y="1848176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591" name="n_1aveValue【庁舎】&#10;有形固定資産減価償却率">
          <a:extLst>
            <a:ext uri="{FF2B5EF4-FFF2-40B4-BE49-F238E27FC236}">
              <a16:creationId xmlns:a16="http://schemas.microsoft.com/office/drawing/2014/main" id="{59807730-24E3-45D7-B6CA-4CAE33B74B7A}"/>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592" name="n_2aveValue【庁舎】&#10;有形固定資産減価償却率">
          <a:extLst>
            <a:ext uri="{FF2B5EF4-FFF2-40B4-BE49-F238E27FC236}">
              <a16:creationId xmlns:a16="http://schemas.microsoft.com/office/drawing/2014/main" id="{239B246C-612E-4FD5-A780-9A6EECF9884B}"/>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593" name="n_3aveValue【庁舎】&#10;有形固定資産減価償却率">
          <a:extLst>
            <a:ext uri="{FF2B5EF4-FFF2-40B4-BE49-F238E27FC236}">
              <a16:creationId xmlns:a16="http://schemas.microsoft.com/office/drawing/2014/main" id="{672789DE-6126-4D1D-9669-3F143C33CDF4}"/>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594" name="n_4aveValue【庁舎】&#10;有形固定資産減価償却率">
          <a:extLst>
            <a:ext uri="{FF2B5EF4-FFF2-40B4-BE49-F238E27FC236}">
              <a16:creationId xmlns:a16="http://schemas.microsoft.com/office/drawing/2014/main" id="{EBDDE1B7-E22E-48CD-AE51-ECA462B74B28}"/>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88735</xdr:rowOff>
    </xdr:from>
    <xdr:ext cx="405111" cy="259045"/>
    <xdr:sp macro="" textlink="">
      <xdr:nvSpPr>
        <xdr:cNvPr id="595" name="n_1mainValue【庁舎】&#10;有形固定資産減価償却率">
          <a:extLst>
            <a:ext uri="{FF2B5EF4-FFF2-40B4-BE49-F238E27FC236}">
              <a16:creationId xmlns:a16="http://schemas.microsoft.com/office/drawing/2014/main" id="{A6434CFD-5BF6-4601-9C76-655C8AFAD3B1}"/>
            </a:ext>
          </a:extLst>
        </xdr:cNvPr>
        <xdr:cNvSpPr txBox="1"/>
      </xdr:nvSpPr>
      <xdr:spPr>
        <a:xfrm>
          <a:off x="152660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60977</xdr:rowOff>
    </xdr:from>
    <xdr:ext cx="405111" cy="259045"/>
    <xdr:sp macro="" textlink="">
      <xdr:nvSpPr>
        <xdr:cNvPr id="596" name="n_2mainValue【庁舎】&#10;有形固定資産減価償却率">
          <a:extLst>
            <a:ext uri="{FF2B5EF4-FFF2-40B4-BE49-F238E27FC236}">
              <a16:creationId xmlns:a16="http://schemas.microsoft.com/office/drawing/2014/main" id="{40050377-0A0E-4166-8D8F-E887794202E8}"/>
            </a:ext>
          </a:extLst>
        </xdr:cNvPr>
        <xdr:cNvSpPr txBox="1"/>
      </xdr:nvSpPr>
      <xdr:spPr>
        <a:xfrm>
          <a:off x="14389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33219</xdr:rowOff>
    </xdr:from>
    <xdr:ext cx="405111" cy="259045"/>
    <xdr:sp macro="" textlink="">
      <xdr:nvSpPr>
        <xdr:cNvPr id="597" name="n_3mainValue【庁舎】&#10;有形固定資産減価償却率">
          <a:extLst>
            <a:ext uri="{FF2B5EF4-FFF2-40B4-BE49-F238E27FC236}">
              <a16:creationId xmlns:a16="http://schemas.microsoft.com/office/drawing/2014/main" id="{0891D49C-30CE-41A9-880D-8146DFD9F053}"/>
            </a:ext>
          </a:extLst>
        </xdr:cNvPr>
        <xdr:cNvSpPr txBox="1"/>
      </xdr:nvSpPr>
      <xdr:spPr>
        <a:xfrm>
          <a:off x="135007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7093</xdr:rowOff>
    </xdr:from>
    <xdr:ext cx="405111" cy="259045"/>
    <xdr:sp macro="" textlink="">
      <xdr:nvSpPr>
        <xdr:cNvPr id="598" name="n_4mainValue【庁舎】&#10;有形固定資産減価償却率">
          <a:extLst>
            <a:ext uri="{FF2B5EF4-FFF2-40B4-BE49-F238E27FC236}">
              <a16:creationId xmlns:a16="http://schemas.microsoft.com/office/drawing/2014/main" id="{414063C5-C34E-47CD-BEDC-8DA1F480D249}"/>
            </a:ext>
          </a:extLst>
        </xdr:cNvPr>
        <xdr:cNvSpPr txBox="1"/>
      </xdr:nvSpPr>
      <xdr:spPr>
        <a:xfrm>
          <a:off x="126117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625E758C-E01A-4D8F-AB81-DFB3F98B97A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ECEE09C8-B945-4D40-BFDA-59ED684623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F67199EE-8CFB-4173-9A48-EDF8CF57288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B4FFC5BE-8E9B-4490-B3F4-C3930780C8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22E6509E-A478-4453-AF4A-6262B2B6225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1630D0CB-DED0-470F-B99C-1CC0498B462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F40662D4-73B7-4F2A-B019-E9F956C6F4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02C229F7-D260-4184-A6E2-1463270B3F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97646F42-7B95-4120-8EFE-D3BB9A968F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1C5C1955-E8F2-4C4E-8211-B0B40E35BB4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a:extLst>
            <a:ext uri="{FF2B5EF4-FFF2-40B4-BE49-F238E27FC236}">
              <a16:creationId xmlns:a16="http://schemas.microsoft.com/office/drawing/2014/main" id="{BA21D587-AF03-4AAC-919A-C62EB77D95E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id="{51E07AFD-CE64-4503-8CA9-E32D4FAF352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a:extLst>
            <a:ext uri="{FF2B5EF4-FFF2-40B4-BE49-F238E27FC236}">
              <a16:creationId xmlns:a16="http://schemas.microsoft.com/office/drawing/2014/main" id="{922CD666-37A3-4330-875D-3C5578AA625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a:extLst>
            <a:ext uri="{FF2B5EF4-FFF2-40B4-BE49-F238E27FC236}">
              <a16:creationId xmlns:a16="http://schemas.microsoft.com/office/drawing/2014/main" id="{5791851F-86CF-48B4-90EC-A937DEC2D6F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a:extLst>
            <a:ext uri="{FF2B5EF4-FFF2-40B4-BE49-F238E27FC236}">
              <a16:creationId xmlns:a16="http://schemas.microsoft.com/office/drawing/2014/main" id="{C3F55A6C-FE72-42F5-A400-9A772952DDE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a:extLst>
            <a:ext uri="{FF2B5EF4-FFF2-40B4-BE49-F238E27FC236}">
              <a16:creationId xmlns:a16="http://schemas.microsoft.com/office/drawing/2014/main" id="{6086EC75-47FF-4FC3-A21D-2E2735A92E3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a:extLst>
            <a:ext uri="{FF2B5EF4-FFF2-40B4-BE49-F238E27FC236}">
              <a16:creationId xmlns:a16="http://schemas.microsoft.com/office/drawing/2014/main" id="{A5C82677-E3AE-46AF-8CED-1E054C2CDBE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a:extLst>
            <a:ext uri="{FF2B5EF4-FFF2-40B4-BE49-F238E27FC236}">
              <a16:creationId xmlns:a16="http://schemas.microsoft.com/office/drawing/2014/main" id="{41E94F96-4DF7-479C-8791-38079E3B38B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C4B65544-83B1-4F70-B48E-7C6B9F850F5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2848AF7A-FE05-4138-8E0D-C5BDF43152C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BC11987C-B6F4-43AE-B0E7-DFCBE8D4208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20" name="直線コネクタ 619">
          <a:extLst>
            <a:ext uri="{FF2B5EF4-FFF2-40B4-BE49-F238E27FC236}">
              <a16:creationId xmlns:a16="http://schemas.microsoft.com/office/drawing/2014/main" id="{41F95CB3-88D4-4CAB-B6F4-40380117E636}"/>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21" name="【庁舎】&#10;一人当たり面積最小値テキスト">
          <a:extLst>
            <a:ext uri="{FF2B5EF4-FFF2-40B4-BE49-F238E27FC236}">
              <a16:creationId xmlns:a16="http://schemas.microsoft.com/office/drawing/2014/main" id="{F4815A5D-5C39-41F9-BA48-213953E6BED3}"/>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22" name="直線コネクタ 621">
          <a:extLst>
            <a:ext uri="{FF2B5EF4-FFF2-40B4-BE49-F238E27FC236}">
              <a16:creationId xmlns:a16="http://schemas.microsoft.com/office/drawing/2014/main" id="{A7FB10AE-09AD-4C0F-9974-85DE592314DD}"/>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23" name="【庁舎】&#10;一人当たり面積最大値テキスト">
          <a:extLst>
            <a:ext uri="{FF2B5EF4-FFF2-40B4-BE49-F238E27FC236}">
              <a16:creationId xmlns:a16="http://schemas.microsoft.com/office/drawing/2014/main" id="{B6AC1816-350F-41D6-A32A-42031D05B7E5}"/>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24" name="直線コネクタ 623">
          <a:extLst>
            <a:ext uri="{FF2B5EF4-FFF2-40B4-BE49-F238E27FC236}">
              <a16:creationId xmlns:a16="http://schemas.microsoft.com/office/drawing/2014/main" id="{008A3D51-A132-4EE7-8803-1F9D3451BAB8}"/>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625" name="【庁舎】&#10;一人当たり面積平均値テキスト">
          <a:extLst>
            <a:ext uri="{FF2B5EF4-FFF2-40B4-BE49-F238E27FC236}">
              <a16:creationId xmlns:a16="http://schemas.microsoft.com/office/drawing/2014/main" id="{9F85136A-843E-4104-97BA-74F9CF5E0DF1}"/>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26" name="フローチャート: 判断 625">
          <a:extLst>
            <a:ext uri="{FF2B5EF4-FFF2-40B4-BE49-F238E27FC236}">
              <a16:creationId xmlns:a16="http://schemas.microsoft.com/office/drawing/2014/main" id="{A10F6890-4C6C-49D4-8E81-D228BD85F6A7}"/>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27" name="フローチャート: 判断 626">
          <a:extLst>
            <a:ext uri="{FF2B5EF4-FFF2-40B4-BE49-F238E27FC236}">
              <a16:creationId xmlns:a16="http://schemas.microsoft.com/office/drawing/2014/main" id="{44108363-85A5-4371-80AF-0C14091362B2}"/>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28" name="フローチャート: 判断 627">
          <a:extLst>
            <a:ext uri="{FF2B5EF4-FFF2-40B4-BE49-F238E27FC236}">
              <a16:creationId xmlns:a16="http://schemas.microsoft.com/office/drawing/2014/main" id="{23F2A78F-CF7F-4EA0-AB50-655550912154}"/>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29" name="フローチャート: 判断 628">
          <a:extLst>
            <a:ext uri="{FF2B5EF4-FFF2-40B4-BE49-F238E27FC236}">
              <a16:creationId xmlns:a16="http://schemas.microsoft.com/office/drawing/2014/main" id="{EB00B519-B2CB-49B9-997F-CF148B841D4E}"/>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30" name="フローチャート: 判断 629">
          <a:extLst>
            <a:ext uri="{FF2B5EF4-FFF2-40B4-BE49-F238E27FC236}">
              <a16:creationId xmlns:a16="http://schemas.microsoft.com/office/drawing/2014/main" id="{CE6E6EB9-252E-4F82-8EA2-8502B84501AE}"/>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B497D954-F33F-4EE6-8865-CE56B62268F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F8569486-03A0-46A9-BE98-5E6A30B3434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DB815F9E-856F-4774-B621-DBB693DDB3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FAC4984C-94B9-41E7-B5F4-DD7BF01FB8E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B0A1C423-7680-42B4-A764-FFB540B22CB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38202</xdr:rowOff>
    </xdr:from>
    <xdr:to>
      <xdr:col>116</xdr:col>
      <xdr:colOff>114300</xdr:colOff>
      <xdr:row>105</xdr:row>
      <xdr:rowOff>139802</xdr:rowOff>
    </xdr:to>
    <xdr:sp macro="" textlink="">
      <xdr:nvSpPr>
        <xdr:cNvPr id="636" name="楕円 635">
          <a:extLst>
            <a:ext uri="{FF2B5EF4-FFF2-40B4-BE49-F238E27FC236}">
              <a16:creationId xmlns:a16="http://schemas.microsoft.com/office/drawing/2014/main" id="{5E762F9F-632A-4BFD-960B-2199F8902265}"/>
            </a:ext>
          </a:extLst>
        </xdr:cNvPr>
        <xdr:cNvSpPr/>
      </xdr:nvSpPr>
      <xdr:spPr>
        <a:xfrm>
          <a:off x="22110700" y="1804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61079</xdr:rowOff>
    </xdr:from>
    <xdr:ext cx="469744" cy="259045"/>
    <xdr:sp macro="" textlink="">
      <xdr:nvSpPr>
        <xdr:cNvPr id="637" name="【庁舎】&#10;一人当たり面積該当値テキスト">
          <a:extLst>
            <a:ext uri="{FF2B5EF4-FFF2-40B4-BE49-F238E27FC236}">
              <a16:creationId xmlns:a16="http://schemas.microsoft.com/office/drawing/2014/main" id="{BDC5CED5-B0BE-426D-84C4-EC6865CB5562}"/>
            </a:ext>
          </a:extLst>
        </xdr:cNvPr>
        <xdr:cNvSpPr txBox="1"/>
      </xdr:nvSpPr>
      <xdr:spPr>
        <a:xfrm>
          <a:off x="22199600" y="178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51003</xdr:rowOff>
    </xdr:from>
    <xdr:to>
      <xdr:col>112</xdr:col>
      <xdr:colOff>38100</xdr:colOff>
      <xdr:row>105</xdr:row>
      <xdr:rowOff>152603</xdr:rowOff>
    </xdr:to>
    <xdr:sp macro="" textlink="">
      <xdr:nvSpPr>
        <xdr:cNvPr id="638" name="楕円 637">
          <a:extLst>
            <a:ext uri="{FF2B5EF4-FFF2-40B4-BE49-F238E27FC236}">
              <a16:creationId xmlns:a16="http://schemas.microsoft.com/office/drawing/2014/main" id="{201DC541-2592-47BF-9E17-1E822CAB0C62}"/>
            </a:ext>
          </a:extLst>
        </xdr:cNvPr>
        <xdr:cNvSpPr/>
      </xdr:nvSpPr>
      <xdr:spPr>
        <a:xfrm>
          <a:off x="21272500" y="180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89002</xdr:rowOff>
    </xdr:from>
    <xdr:to>
      <xdr:col>116</xdr:col>
      <xdr:colOff>63500</xdr:colOff>
      <xdr:row>105</xdr:row>
      <xdr:rowOff>101803</xdr:rowOff>
    </xdr:to>
    <xdr:cxnSp macro="">
      <xdr:nvCxnSpPr>
        <xdr:cNvPr id="639" name="直線コネクタ 638">
          <a:extLst>
            <a:ext uri="{FF2B5EF4-FFF2-40B4-BE49-F238E27FC236}">
              <a16:creationId xmlns:a16="http://schemas.microsoft.com/office/drawing/2014/main" id="{10858D6F-C84E-4FCD-A4B7-155C9FC968C8}"/>
            </a:ext>
          </a:extLst>
        </xdr:cNvPr>
        <xdr:cNvCxnSpPr/>
      </xdr:nvCxnSpPr>
      <xdr:spPr>
        <a:xfrm flipV="1">
          <a:off x="21323300" y="18091252"/>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60147</xdr:rowOff>
    </xdr:from>
    <xdr:to>
      <xdr:col>107</xdr:col>
      <xdr:colOff>101600</xdr:colOff>
      <xdr:row>105</xdr:row>
      <xdr:rowOff>161747</xdr:rowOff>
    </xdr:to>
    <xdr:sp macro="" textlink="">
      <xdr:nvSpPr>
        <xdr:cNvPr id="640" name="楕円 639">
          <a:extLst>
            <a:ext uri="{FF2B5EF4-FFF2-40B4-BE49-F238E27FC236}">
              <a16:creationId xmlns:a16="http://schemas.microsoft.com/office/drawing/2014/main" id="{0280210A-0752-41B2-A97F-F7EF761F821E}"/>
            </a:ext>
          </a:extLst>
        </xdr:cNvPr>
        <xdr:cNvSpPr/>
      </xdr:nvSpPr>
      <xdr:spPr>
        <a:xfrm>
          <a:off x="20383500" y="1806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101803</xdr:rowOff>
    </xdr:from>
    <xdr:to>
      <xdr:col>111</xdr:col>
      <xdr:colOff>177800</xdr:colOff>
      <xdr:row>105</xdr:row>
      <xdr:rowOff>110947</xdr:rowOff>
    </xdr:to>
    <xdr:cxnSp macro="">
      <xdr:nvCxnSpPr>
        <xdr:cNvPr id="641" name="直線コネクタ 640">
          <a:extLst>
            <a:ext uri="{FF2B5EF4-FFF2-40B4-BE49-F238E27FC236}">
              <a16:creationId xmlns:a16="http://schemas.microsoft.com/office/drawing/2014/main" id="{E4CC4755-7276-435F-9880-674A2DDC2C4D}"/>
            </a:ext>
          </a:extLst>
        </xdr:cNvPr>
        <xdr:cNvCxnSpPr/>
      </xdr:nvCxnSpPr>
      <xdr:spPr>
        <a:xfrm flipV="1">
          <a:off x="20434300" y="1810405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63348</xdr:rowOff>
    </xdr:from>
    <xdr:to>
      <xdr:col>102</xdr:col>
      <xdr:colOff>165100</xdr:colOff>
      <xdr:row>105</xdr:row>
      <xdr:rowOff>164948</xdr:rowOff>
    </xdr:to>
    <xdr:sp macro="" textlink="">
      <xdr:nvSpPr>
        <xdr:cNvPr id="642" name="楕円 641">
          <a:extLst>
            <a:ext uri="{FF2B5EF4-FFF2-40B4-BE49-F238E27FC236}">
              <a16:creationId xmlns:a16="http://schemas.microsoft.com/office/drawing/2014/main" id="{F0F75C11-9CC5-4002-B933-6CC9A945D2DD}"/>
            </a:ext>
          </a:extLst>
        </xdr:cNvPr>
        <xdr:cNvSpPr/>
      </xdr:nvSpPr>
      <xdr:spPr>
        <a:xfrm>
          <a:off x="19494500" y="1806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110947</xdr:rowOff>
    </xdr:from>
    <xdr:to>
      <xdr:col>107</xdr:col>
      <xdr:colOff>50800</xdr:colOff>
      <xdr:row>105</xdr:row>
      <xdr:rowOff>114148</xdr:rowOff>
    </xdr:to>
    <xdr:cxnSp macro="">
      <xdr:nvCxnSpPr>
        <xdr:cNvPr id="643" name="直線コネクタ 642">
          <a:extLst>
            <a:ext uri="{FF2B5EF4-FFF2-40B4-BE49-F238E27FC236}">
              <a16:creationId xmlns:a16="http://schemas.microsoft.com/office/drawing/2014/main" id="{D061BE0C-C424-4890-844A-83AE892AEDE2}"/>
            </a:ext>
          </a:extLst>
        </xdr:cNvPr>
        <xdr:cNvCxnSpPr/>
      </xdr:nvCxnSpPr>
      <xdr:spPr>
        <a:xfrm flipV="1">
          <a:off x="19545300" y="1811319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158445</xdr:rowOff>
    </xdr:from>
    <xdr:to>
      <xdr:col>98</xdr:col>
      <xdr:colOff>38100</xdr:colOff>
      <xdr:row>108</xdr:row>
      <xdr:rowOff>88595</xdr:rowOff>
    </xdr:to>
    <xdr:sp macro="" textlink="">
      <xdr:nvSpPr>
        <xdr:cNvPr id="644" name="楕円 643">
          <a:extLst>
            <a:ext uri="{FF2B5EF4-FFF2-40B4-BE49-F238E27FC236}">
              <a16:creationId xmlns:a16="http://schemas.microsoft.com/office/drawing/2014/main" id="{D0DE644A-6F25-400E-951E-7ECD9DDFC93C}"/>
            </a:ext>
          </a:extLst>
        </xdr:cNvPr>
        <xdr:cNvSpPr/>
      </xdr:nvSpPr>
      <xdr:spPr>
        <a:xfrm>
          <a:off x="18605500" y="1850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114148</xdr:rowOff>
    </xdr:from>
    <xdr:to>
      <xdr:col>102</xdr:col>
      <xdr:colOff>114300</xdr:colOff>
      <xdr:row>108</xdr:row>
      <xdr:rowOff>37795</xdr:rowOff>
    </xdr:to>
    <xdr:cxnSp macro="">
      <xdr:nvCxnSpPr>
        <xdr:cNvPr id="645" name="直線コネクタ 644">
          <a:extLst>
            <a:ext uri="{FF2B5EF4-FFF2-40B4-BE49-F238E27FC236}">
              <a16:creationId xmlns:a16="http://schemas.microsoft.com/office/drawing/2014/main" id="{7373C0CB-131B-4A0E-88D9-E6F097791CA1}"/>
            </a:ext>
          </a:extLst>
        </xdr:cNvPr>
        <xdr:cNvCxnSpPr/>
      </xdr:nvCxnSpPr>
      <xdr:spPr>
        <a:xfrm flipV="1">
          <a:off x="18656300" y="18116398"/>
          <a:ext cx="889000" cy="43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646" name="n_1aveValue【庁舎】&#10;一人当たり面積">
          <a:extLst>
            <a:ext uri="{FF2B5EF4-FFF2-40B4-BE49-F238E27FC236}">
              <a16:creationId xmlns:a16="http://schemas.microsoft.com/office/drawing/2014/main" id="{3C4A17C6-ADE0-4C0C-AC33-856101D9B148}"/>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647" name="n_2aveValue【庁舎】&#10;一人当たり面積">
          <a:extLst>
            <a:ext uri="{FF2B5EF4-FFF2-40B4-BE49-F238E27FC236}">
              <a16:creationId xmlns:a16="http://schemas.microsoft.com/office/drawing/2014/main" id="{EEDA98AE-5D9B-4B4E-B407-9CA05258B654}"/>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648" name="n_3aveValue【庁舎】&#10;一人当たり面積">
          <a:extLst>
            <a:ext uri="{FF2B5EF4-FFF2-40B4-BE49-F238E27FC236}">
              <a16:creationId xmlns:a16="http://schemas.microsoft.com/office/drawing/2014/main" id="{B4768FBE-F089-4BDA-837F-82EB030B4D10}"/>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649" name="n_4aveValue【庁舎】&#10;一人当たり面積">
          <a:extLst>
            <a:ext uri="{FF2B5EF4-FFF2-40B4-BE49-F238E27FC236}">
              <a16:creationId xmlns:a16="http://schemas.microsoft.com/office/drawing/2014/main" id="{32586DB9-B6B1-467A-B2ED-EA3009D42A11}"/>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169130</xdr:rowOff>
    </xdr:from>
    <xdr:ext cx="469744" cy="259045"/>
    <xdr:sp macro="" textlink="">
      <xdr:nvSpPr>
        <xdr:cNvPr id="650" name="n_1mainValue【庁舎】&#10;一人当たり面積">
          <a:extLst>
            <a:ext uri="{FF2B5EF4-FFF2-40B4-BE49-F238E27FC236}">
              <a16:creationId xmlns:a16="http://schemas.microsoft.com/office/drawing/2014/main" id="{705F360C-F082-4025-9789-245B500E1C5F}"/>
            </a:ext>
          </a:extLst>
        </xdr:cNvPr>
        <xdr:cNvSpPr txBox="1"/>
      </xdr:nvSpPr>
      <xdr:spPr>
        <a:xfrm>
          <a:off x="21075727" y="1782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6824</xdr:rowOff>
    </xdr:from>
    <xdr:ext cx="469744" cy="259045"/>
    <xdr:sp macro="" textlink="">
      <xdr:nvSpPr>
        <xdr:cNvPr id="651" name="n_2mainValue【庁舎】&#10;一人当たり面積">
          <a:extLst>
            <a:ext uri="{FF2B5EF4-FFF2-40B4-BE49-F238E27FC236}">
              <a16:creationId xmlns:a16="http://schemas.microsoft.com/office/drawing/2014/main" id="{47CF5973-5C14-4279-8062-A38DCC06BD16}"/>
            </a:ext>
          </a:extLst>
        </xdr:cNvPr>
        <xdr:cNvSpPr txBox="1"/>
      </xdr:nvSpPr>
      <xdr:spPr>
        <a:xfrm>
          <a:off x="20199427" y="178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10025</xdr:rowOff>
    </xdr:from>
    <xdr:ext cx="469744" cy="259045"/>
    <xdr:sp macro="" textlink="">
      <xdr:nvSpPr>
        <xdr:cNvPr id="652" name="n_3mainValue【庁舎】&#10;一人当たり面積">
          <a:extLst>
            <a:ext uri="{FF2B5EF4-FFF2-40B4-BE49-F238E27FC236}">
              <a16:creationId xmlns:a16="http://schemas.microsoft.com/office/drawing/2014/main" id="{FEEC1E77-EC98-41C1-9F42-01E30FCCD2B3}"/>
            </a:ext>
          </a:extLst>
        </xdr:cNvPr>
        <xdr:cNvSpPr txBox="1"/>
      </xdr:nvSpPr>
      <xdr:spPr>
        <a:xfrm>
          <a:off x="19310427" y="1784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79722</xdr:rowOff>
    </xdr:from>
    <xdr:ext cx="469744" cy="259045"/>
    <xdr:sp macro="" textlink="">
      <xdr:nvSpPr>
        <xdr:cNvPr id="653" name="n_4mainValue【庁舎】&#10;一人当たり面積">
          <a:extLst>
            <a:ext uri="{FF2B5EF4-FFF2-40B4-BE49-F238E27FC236}">
              <a16:creationId xmlns:a16="http://schemas.microsoft.com/office/drawing/2014/main" id="{A81AD9F7-4560-4C66-8B80-51306E6248C8}"/>
            </a:ext>
          </a:extLst>
        </xdr:cNvPr>
        <xdr:cNvSpPr txBox="1"/>
      </xdr:nvSpPr>
      <xdr:spPr>
        <a:xfrm>
          <a:off x="18421427" y="1859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93449CC4-0924-4E56-B169-255B9D9240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DFD0F216-ED9E-45C3-B44C-78AF6D7AC2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3E44EE4F-A787-4C1D-9A5B-E1C764C22CA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類似団体と比較して有形固定資産減価償却率が大きく上回っている施設は保健センター・保健所、消防施設、庁舎である。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保健センター・消防施設はいずれも建設されて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年以上を経過し老朽化も進んでいる現状である。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庁舎においては、建て替えが進められており令和５年度に１期工事が完了、今後２期工事が進められ令和８年度に完成予定としている。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保健センター・保健所、消防施設においては公共施設等総合管理計画に基づき、将来における建替等の更新費用を軽減するために、施設の適切な維持管理に努め、必要な修繕を実施していく。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6,202
6,176
62.71
8,431,410
8,227,066
91,464
3,901,648
8,951,725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38.78</a:t>
          </a:r>
          <a:r>
            <a:rPr kumimoji="1" lang="ja-JP" altLang="en-US" sz="1300">
              <a:latin typeface="ＭＳ Ｐゴシック" panose="020B0600070205080204" pitchFamily="50" charset="-128"/>
              <a:ea typeface="ＭＳ Ｐゴシック" panose="020B0600070205080204" pitchFamily="50" charset="-128"/>
            </a:rPr>
            <a:t>％）に加え、農業主体の産業しかないため財政基盤が弱く、類似団体をかなり下回っている。</a:t>
          </a:r>
        </a:p>
        <a:p>
          <a:r>
            <a:rPr kumimoji="1" lang="ja-JP" altLang="en-US" sz="1300">
              <a:latin typeface="ＭＳ Ｐゴシック" panose="020B0600070205080204" pitchFamily="50" charset="-128"/>
              <a:ea typeface="ＭＳ Ｐゴシック" panose="020B0600070205080204" pitchFamily="50" charset="-128"/>
            </a:rPr>
            <a:t>地方債発行の抑制を図るとともに、会計年度任用職員を含めた職員数見直しなどによる人件費抑制や、事務事業の廃止・縮小を図る等、徹底した歳出削減を継続しつつ、徴収業務の強化により税金等の滞納額の圧縮を進め、自主財源を確保するよう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71261</xdr:rowOff>
    </xdr:from>
    <xdr:to>
      <xdr:col>23</xdr:col>
      <xdr:colOff>133350</xdr:colOff>
      <xdr:row>44</xdr:row>
      <xdr:rowOff>71261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15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84667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20461</xdr:rowOff>
    </xdr:from>
    <xdr:to>
      <xdr:col>23</xdr:col>
      <xdr:colOff>184150</xdr:colOff>
      <xdr:row>44</xdr:row>
      <xdr:rowOff>122061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87788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6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である地方交付税が増加したことにより経常収支比率の分母が増加したことに加えて、経常費用である退職手当組合負担金において定年延長に伴う負担率の減により大幅に減少したことにより分子も大幅に減少した結果、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ポイント減少となったが類似団体平均値を上回る結果となった。</a:t>
          </a:r>
        </a:p>
        <a:p>
          <a:r>
            <a:rPr kumimoji="1" lang="ja-JP" altLang="en-US" sz="1300">
              <a:latin typeface="ＭＳ Ｐゴシック" panose="020B0600070205080204" pitchFamily="50" charset="-128"/>
              <a:ea typeface="ＭＳ Ｐゴシック" panose="020B0600070205080204" pitchFamily="50" charset="-128"/>
            </a:rPr>
            <a:t>今後も事務事業の見直しを行い、全ての事務事業の優先度を厳しく点検し、優先度の低い事務事業においては計画的に廃止・縮小を進め、経常経費の削減を図る。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10414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2047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55046"/>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64</xdr:row>
      <xdr:rowOff>10414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655046"/>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10414</xdr:rowOff>
    </xdr:from>
    <xdr:to>
      <xdr:col>11</xdr:col>
      <xdr:colOff>31750</xdr:colOff>
      <xdr:row>64</xdr:row>
      <xdr:rowOff>160020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8321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145796</xdr:rowOff>
    </xdr:from>
    <xdr:to>
      <xdr:col>15</xdr:col>
      <xdr:colOff>133350</xdr:colOff>
      <xdr:row>62</xdr:row>
      <xdr:rowOff>75946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86123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[314,360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の金額は低い数値となっている。避難所施設の耐震診断や公共施設の大規模修復事業を行ったことによる物件費の増加が大きかったため、前年度から増加となった。今後は維持補修に係る経費に加えて、会計年度任用職員に対する人件費の増加も予想されるため、施設等の管理に係る費用や事務事業を厳しく精査し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168731</xdr:rowOff>
    </xdr:from>
    <xdr:to>
      <xdr:col>23</xdr:col>
      <xdr:colOff>133350</xdr:colOff>
      <xdr:row>82</xdr:row>
      <xdr:rowOff>78530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56181"/>
          <a:ext cx="838200" cy="8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130511</xdr:rowOff>
    </xdr:from>
    <xdr:to>
      <xdr:col>19</xdr:col>
      <xdr:colOff>133350</xdr:colOff>
      <xdr:row>81</xdr:row>
      <xdr:rowOff>168731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17961"/>
          <a:ext cx="889000" cy="3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130511</xdr:rowOff>
    </xdr:from>
    <xdr:to>
      <xdr:col>15</xdr:col>
      <xdr:colOff>82550</xdr:colOff>
      <xdr:row>81</xdr:row>
      <xdr:rowOff>132956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17961"/>
          <a:ext cx="889000" cy="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74941</xdr:rowOff>
    </xdr:from>
    <xdr:to>
      <xdr:col>11</xdr:col>
      <xdr:colOff>31750</xdr:colOff>
      <xdr:row>81</xdr:row>
      <xdr:rowOff>132956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62391"/>
          <a:ext cx="889000" cy="5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27730</xdr:rowOff>
    </xdr:from>
    <xdr:to>
      <xdr:col>23</xdr:col>
      <xdr:colOff>184150</xdr:colOff>
      <xdr:row>82</xdr:row>
      <xdr:rowOff>129330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44257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3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117931</xdr:rowOff>
    </xdr:from>
    <xdr:to>
      <xdr:col>19</xdr:col>
      <xdr:colOff>184150</xdr:colOff>
      <xdr:row>82</xdr:row>
      <xdr:rowOff>48081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0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58258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74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79711</xdr:rowOff>
    </xdr:from>
    <xdr:to>
      <xdr:col>15</xdr:col>
      <xdr:colOff>133350</xdr:colOff>
      <xdr:row>82</xdr:row>
      <xdr:rowOff>9861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6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20038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3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82156</xdr:rowOff>
    </xdr:from>
    <xdr:to>
      <xdr:col>11</xdr:col>
      <xdr:colOff>82550</xdr:colOff>
      <xdr:row>82</xdr:row>
      <xdr:rowOff>12306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6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22483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3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24141</xdr:rowOff>
    </xdr:from>
    <xdr:to>
      <xdr:col>7</xdr:col>
      <xdr:colOff>31750</xdr:colOff>
      <xdr:row>81</xdr:row>
      <xdr:rowOff>125741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1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135918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8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類似団体内平均値に比べ低い水準を維持しており、今後も給与の適正化に努めるとともに、各種手当の見直しを行い引き続き縮減に努めていく。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120045</xdr:rowOff>
    </xdr:from>
    <xdr:to>
      <xdr:col>81</xdr:col>
      <xdr:colOff>44450</xdr:colOff>
      <xdr:row>90</xdr:row>
      <xdr:rowOff>1814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4007495"/>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34972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7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120045</xdr:rowOff>
    </xdr:from>
    <xdr:to>
      <xdr:col>81</xdr:col>
      <xdr:colOff>133350</xdr:colOff>
      <xdr:row>81</xdr:row>
      <xdr:rowOff>120045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400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120045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3881100"/>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79422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5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16632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38811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5141</xdr:rowOff>
    </xdr:from>
    <xdr:to>
      <xdr:col>72</xdr:col>
      <xdr:colOff>203200</xdr:colOff>
      <xdr:row>81</xdr:row>
      <xdr:rowOff>16632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38925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130327</xdr:rowOff>
    </xdr:from>
    <xdr:to>
      <xdr:col>73</xdr:col>
      <xdr:colOff>44450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45254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61686</xdr:rowOff>
    </xdr:from>
    <xdr:to>
      <xdr:col>68</xdr:col>
      <xdr:colOff>152400</xdr:colOff>
      <xdr:row>81</xdr:row>
      <xdr:rowOff>5141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37776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69245</xdr:rowOff>
    </xdr:from>
    <xdr:to>
      <xdr:col>81</xdr:col>
      <xdr:colOff>95250</xdr:colOff>
      <xdr:row>81</xdr:row>
      <xdr:rowOff>170845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39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161972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87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137282</xdr:rowOff>
    </xdr:from>
    <xdr:to>
      <xdr:col>73</xdr:col>
      <xdr:colOff>44450</xdr:colOff>
      <xdr:row>81</xdr:row>
      <xdr:rowOff>67432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8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77609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62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125791</xdr:rowOff>
    </xdr:from>
    <xdr:to>
      <xdr:col>68</xdr:col>
      <xdr:colOff>203200</xdr:colOff>
      <xdr:row>81</xdr:row>
      <xdr:rowOff>55941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8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66118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61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10886</xdr:rowOff>
    </xdr:from>
    <xdr:to>
      <xdr:col>64</xdr:col>
      <xdr:colOff>152400</xdr:colOff>
      <xdr:row>80</xdr:row>
      <xdr:rowOff>112486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122663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49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伊仙町集中改革プランに基づき、定員削減に取り組んではいるものの、類似団体と比較すると多い。計画に基づき、類似団体平均の水準を目標としながら、職員数の削減に努めたい。</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149301</xdr:rowOff>
    </xdr:from>
    <xdr:to>
      <xdr:col>81</xdr:col>
      <xdr:colOff>44450</xdr:colOff>
      <xdr:row>62</xdr:row>
      <xdr:rowOff>5359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07751"/>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112623</xdr:rowOff>
    </xdr:from>
    <xdr:to>
      <xdr:col>77</xdr:col>
      <xdr:colOff>44450</xdr:colOff>
      <xdr:row>62</xdr:row>
      <xdr:rowOff>5359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71073"/>
          <a:ext cx="889000" cy="6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105867</xdr:rowOff>
    </xdr:from>
    <xdr:to>
      <xdr:col>72</xdr:col>
      <xdr:colOff>203200</xdr:colOff>
      <xdr:row>61</xdr:row>
      <xdr:rowOff>112623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64317"/>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105867</xdr:rowOff>
    </xdr:from>
    <xdr:to>
      <xdr:col>68</xdr:col>
      <xdr:colOff>152400</xdr:colOff>
      <xdr:row>61</xdr:row>
      <xdr:rowOff>130963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564317"/>
          <a:ext cx="889000" cy="2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98501</xdr:rowOff>
    </xdr:from>
    <xdr:to>
      <xdr:col>81</xdr:col>
      <xdr:colOff>95250</xdr:colOff>
      <xdr:row>62</xdr:row>
      <xdr:rowOff>28651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5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70578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2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126009</xdr:rowOff>
    </xdr:from>
    <xdr:to>
      <xdr:col>77</xdr:col>
      <xdr:colOff>95250</xdr:colOff>
      <xdr:row>62</xdr:row>
      <xdr:rowOff>56159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40936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70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61823</xdr:rowOff>
    </xdr:from>
    <xdr:to>
      <xdr:col>73</xdr:col>
      <xdr:colOff>44450</xdr:colOff>
      <xdr:row>61</xdr:row>
      <xdr:rowOff>163423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148200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0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55067</xdr:rowOff>
    </xdr:from>
    <xdr:to>
      <xdr:col>68</xdr:col>
      <xdr:colOff>203200</xdr:colOff>
      <xdr:row>61</xdr:row>
      <xdr:rowOff>156667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141444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9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80163</xdr:rowOff>
    </xdr:from>
    <xdr:to>
      <xdr:col>64</xdr:col>
      <xdr:colOff>152400</xdr:colOff>
      <xdr:row>62</xdr:row>
      <xdr:rowOff>10313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166540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数値としては減少傾向であるが、依然として類似団体平均を上回っている。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可能な限り地方債の新規発行を抑制するとともに、発行に当たっては交付税措置のある有利なものに限定するなど、健全な財政運営に努める。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86783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44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102870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102870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143087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608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8060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138447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7214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新庁舎</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本工事が終了したことによる起債発行額の増加に伴い将来負担額が増加したことにより、昨年度と比較し将来負担比率が増加している。依然として類似団体平均より高い水準であることや、老朽化した学校施設建設や住宅建設等の大型事業も控えているため、地方債発行に当たっては事業の精査を行い、それに合わせて基金に依存しないよう確実な財源確保を検討し、将来負担比率を減少できるように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91440</xdr:rowOff>
    </xdr:from>
    <xdr:to>
      <xdr:col>81</xdr:col>
      <xdr:colOff>44450</xdr:colOff>
      <xdr:row>19</xdr:row>
      <xdr:rowOff>80615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06090"/>
          <a:ext cx="838200" cy="33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69608</xdr:rowOff>
    </xdr:from>
    <xdr:to>
      <xdr:col>77</xdr:col>
      <xdr:colOff>44450</xdr:colOff>
      <xdr:row>17</xdr:row>
      <xdr:rowOff>91440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984258"/>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69608</xdr:rowOff>
    </xdr:from>
    <xdr:to>
      <xdr:col>72</xdr:col>
      <xdr:colOff>203200</xdr:colOff>
      <xdr:row>18</xdr:row>
      <xdr:rowOff>82006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8425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82006</xdr:rowOff>
    </xdr:from>
    <xdr:to>
      <xdr:col>68</xdr:col>
      <xdr:colOff>152400</xdr:colOff>
      <xdr:row>18</xdr:row>
      <xdr:rowOff>148650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68106"/>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29815</xdr:rowOff>
    </xdr:from>
    <xdr:to>
      <xdr:col>81</xdr:col>
      <xdr:colOff>95250</xdr:colOff>
      <xdr:row>19</xdr:row>
      <xdr:rowOff>131415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1892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5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40640</xdr:rowOff>
    </xdr:from>
    <xdr:to>
      <xdr:col>77</xdr:col>
      <xdr:colOff>95250</xdr:colOff>
      <xdr:row>17</xdr:row>
      <xdr:rowOff>142240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127017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4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18808</xdr:rowOff>
    </xdr:from>
    <xdr:to>
      <xdr:col>73</xdr:col>
      <xdr:colOff>44450</xdr:colOff>
      <xdr:row>17</xdr:row>
      <xdr:rowOff>120408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105185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31206</xdr:rowOff>
    </xdr:from>
    <xdr:to>
      <xdr:col>68</xdr:col>
      <xdr:colOff>203200</xdr:colOff>
      <xdr:row>18</xdr:row>
      <xdr:rowOff>132806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117583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97850</xdr:rowOff>
    </xdr:from>
    <xdr:to>
      <xdr:col>64</xdr:col>
      <xdr:colOff>152400</xdr:colOff>
      <xdr:row>19</xdr:row>
      <xdr:rowOff>28001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839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12778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7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6,202
6,176
62.71
8,431,410
8,227,066
91,464
3,901,648
8,951,725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の比較は、高い水準が続いている。組織再編や指定管理者制度システムの導入、事務内容の精査等により、会計年度任用職員を含めた職員数の見直しを行う等、行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13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4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439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1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68580</xdr:rowOff>
    </xdr:from>
    <xdr:to>
      <xdr:col>11</xdr:col>
      <xdr:colOff>60325</xdr:colOff>
      <xdr:row>38</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低い水準であるが、新型コロナが五類になったことにより旅費の増加や、物価高騰による各種事業に要する委託等も増加し、前年度より増加となっている。今後も引き続きコスト意識を高め、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416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15</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70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60325</xdr:rowOff>
    </xdr:from>
    <xdr:to>
      <xdr:col>73</xdr:col>
      <xdr:colOff>180975</xdr:colOff>
      <xdr:row>14</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606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60325</xdr:rowOff>
    </xdr:from>
    <xdr:to>
      <xdr:col>69</xdr:col>
      <xdr:colOff>92075</xdr:colOff>
      <xdr:row>15</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606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104775</xdr:rowOff>
    </xdr:from>
    <xdr:to>
      <xdr:col>82</xdr:col>
      <xdr:colOff>158750</xdr:colOff>
      <xdr:row>16</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121302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xdr:rowOff>
    </xdr:from>
    <xdr:to>
      <xdr:col>69</xdr:col>
      <xdr:colOff>142875</xdr:colOff>
      <xdr:row>14</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121302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64152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依然として類似団体平均を上回っており、要因として、前年度同様で社会福祉費、児童福祉費及び、障害福祉費が急激に膨らんでいることが挙げられる。各種手当への独自加算等の見直しを推進することで扶助費の抑制に努めたい。</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59</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033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71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60</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901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57150</xdr:rowOff>
    </xdr:from>
    <xdr:to>
      <xdr:col>6</xdr:col>
      <xdr:colOff>171450</xdr:colOff>
      <xdr:row>60</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143527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までは類似団体平均より低い水準であったが、国民健康保険特別会計、介護保険特別会計、後期高齢者医療特別会計に対しての操出金が増加となったためである。特別会計での事務費操出の精査を行い、一般会計の負担を減らすよう努める。</a:t>
          </a:r>
        </a:p>
        <a:p>
          <a:r>
            <a:rPr kumimoji="1" lang="ja-JP" altLang="en-US" sz="1300">
              <a:latin typeface="ＭＳ Ｐゴシック" panose="020B0600070205080204" pitchFamily="50" charset="-128"/>
              <a:ea typeface="ＭＳ Ｐゴシック" panose="020B0600070205080204" pitchFamily="50" charset="-128"/>
            </a:rPr>
            <a:t>また、公営企業特別会計においては独立採算の原点に立ち返り、料金改定や徴収率向上への取組、費用の削減を図り、一般会計の負担を減らすよう努める。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90424</xdr:rowOff>
    </xdr:from>
    <xdr:to>
      <xdr:col>82</xdr:col>
      <xdr:colOff>107950</xdr:colOff>
      <xdr:row>56</xdr:row>
      <xdr:rowOff>94996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691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90424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6367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30988</xdr:rowOff>
    </xdr:from>
    <xdr:to>
      <xdr:col>73</xdr:col>
      <xdr:colOff>180975</xdr:colOff>
      <xdr:row>56</xdr:row>
      <xdr:rowOff>35560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632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30988</xdr:rowOff>
    </xdr:from>
    <xdr:to>
      <xdr:col>69</xdr:col>
      <xdr:colOff>92075</xdr:colOff>
      <xdr:row>56</xdr:row>
      <xdr:rowOff>58420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632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16273</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1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39624</xdr:rowOff>
    </xdr:from>
    <xdr:to>
      <xdr:col>78</xdr:col>
      <xdr:colOff>120650</xdr:colOff>
      <xdr:row>56</xdr:row>
      <xdr:rowOff>141224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151638</xdr:rowOff>
    </xdr:from>
    <xdr:to>
      <xdr:col>69</xdr:col>
      <xdr:colOff>142875</xdr:colOff>
      <xdr:row>56</xdr:row>
      <xdr:rowOff>81788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91965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る水準で推移しているが、物価高騰や人件費の増加等により前年度よりも補助金が増加している。補助金対象事業に明確な基準を設け、必要性の低い補助金は金額の精査や廃止を行っていく。</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580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85852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90424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986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90424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16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要因としては、単独事業実施に伴う地方債の償還が多いためである。前年度において償還が終了したものがあるため比率は減少しているが、現在実施している庁舎建設等の地方債の償還が始まることに伴い、増加していく見込みである。今後の普通建設事業の峻別・重点化などによる抑制により地方債残高の削減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48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372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372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149861</xdr:rowOff>
    </xdr:from>
    <xdr:to>
      <xdr:col>11</xdr:col>
      <xdr:colOff>9525</xdr:colOff>
      <xdr:row>78</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51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156211</xdr:rowOff>
    </xdr:from>
    <xdr:to>
      <xdr:col>15</xdr:col>
      <xdr:colOff>149225</xdr:colOff>
      <xdr:row>77</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71138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99061</xdr:rowOff>
    </xdr:from>
    <xdr:to>
      <xdr:col>11</xdr:col>
      <xdr:colOff>60325</xdr:colOff>
      <xdr:row>78</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担当職員の異動等に伴い国民健康保険特別会計への操出が減少したことにより類似団体平均より低い水準に転じたが、依然として各特別会計に対して多くの繰り出しを行っている状況である。</a:t>
          </a:r>
        </a:p>
        <a:p>
          <a:r>
            <a:rPr kumimoji="1" lang="ja-JP" altLang="en-US" sz="1300">
              <a:latin typeface="ＭＳ Ｐゴシック" panose="020B0600070205080204" pitchFamily="50" charset="-128"/>
              <a:ea typeface="ＭＳ Ｐゴシック" panose="020B0600070205080204" pitchFamily="50" charset="-128"/>
            </a:rPr>
            <a:t>また、公営企業特別会計においては独立採算の原点に立ち返り、料金改定や徴収率向上への取組、費用の削減を図り、一般会計の負担を減らすよう努める。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75</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9606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75</xdr:row>
      <xdr:rowOff>156718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72286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75</xdr:row>
      <xdr:rowOff>37846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7228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37846</xdr:rowOff>
    </xdr:from>
    <xdr:to>
      <xdr:col>69</xdr:col>
      <xdr:colOff>92075</xdr:colOff>
      <xdr:row>75</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965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20845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51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158496</xdr:rowOff>
    </xdr:from>
    <xdr:to>
      <xdr:col>69</xdr:col>
      <xdr:colOff>142875</xdr:colOff>
      <xdr:row>75</xdr:row>
      <xdr:rowOff>88646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69030</xdr:rowOff>
    </xdr:from>
    <xdr:to>
      <xdr:col>29</xdr:col>
      <xdr:colOff>127000</xdr:colOff>
      <xdr:row>17</xdr:row>
      <xdr:rowOff>76615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031305"/>
          <a:ext cx="647700" cy="7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69030</xdr:rowOff>
    </xdr:from>
    <xdr:to>
      <xdr:col>26</xdr:col>
      <xdr:colOff>50800</xdr:colOff>
      <xdr:row>17</xdr:row>
      <xdr:rowOff>92923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31305"/>
          <a:ext cx="698500" cy="23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92923</xdr:rowOff>
    </xdr:from>
    <xdr:to>
      <xdr:col>22</xdr:col>
      <xdr:colOff>114300</xdr:colOff>
      <xdr:row>17</xdr:row>
      <xdr:rowOff>101176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55198"/>
          <a:ext cx="698500" cy="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101176</xdr:rowOff>
    </xdr:from>
    <xdr:to>
      <xdr:col>18</xdr:col>
      <xdr:colOff>177800</xdr:colOff>
      <xdr:row>17</xdr:row>
      <xdr:rowOff>110420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63451"/>
          <a:ext cx="698500" cy="9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25815</xdr:rowOff>
    </xdr:from>
    <xdr:to>
      <xdr:col>29</xdr:col>
      <xdr:colOff>177800</xdr:colOff>
      <xdr:row>17</xdr:row>
      <xdr:rowOff>127415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88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169342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6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18230</xdr:rowOff>
    </xdr:from>
    <xdr:to>
      <xdr:col>26</xdr:col>
      <xdr:colOff>101600</xdr:colOff>
      <xdr:row>17</xdr:row>
      <xdr:rowOff>119830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80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130007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49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42123</xdr:rowOff>
    </xdr:from>
    <xdr:to>
      <xdr:col>22</xdr:col>
      <xdr:colOff>165100</xdr:colOff>
      <xdr:row>17</xdr:row>
      <xdr:rowOff>143723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0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153900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73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50376</xdr:rowOff>
    </xdr:from>
    <xdr:to>
      <xdr:col>19</xdr:col>
      <xdr:colOff>38100</xdr:colOff>
      <xdr:row>17</xdr:row>
      <xdr:rowOff>151976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1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162153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8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59620</xdr:rowOff>
    </xdr:from>
    <xdr:to>
      <xdr:col>15</xdr:col>
      <xdr:colOff>101600</xdr:colOff>
      <xdr:row>17</xdr:row>
      <xdr:rowOff>161220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21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171397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112696</xdr:rowOff>
    </xdr:from>
    <xdr:to>
      <xdr:col>29</xdr:col>
      <xdr:colOff>127000</xdr:colOff>
      <xdr:row>35</xdr:row>
      <xdr:rowOff>153501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23046"/>
          <a:ext cx="647700" cy="40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153501</xdr:rowOff>
    </xdr:from>
    <xdr:to>
      <xdr:col>26</xdr:col>
      <xdr:colOff>50800</xdr:colOff>
      <xdr:row>35</xdr:row>
      <xdr:rowOff>260633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63851"/>
          <a:ext cx="698500" cy="10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212055</xdr:rowOff>
    </xdr:from>
    <xdr:to>
      <xdr:col>22</xdr:col>
      <xdr:colOff>114300</xdr:colOff>
      <xdr:row>35</xdr:row>
      <xdr:rowOff>260633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22405"/>
          <a:ext cx="698500" cy="48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212055</xdr:rowOff>
    </xdr:from>
    <xdr:to>
      <xdr:col>18</xdr:col>
      <xdr:colOff>177800</xdr:colOff>
      <xdr:row>35</xdr:row>
      <xdr:rowOff>230294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22405"/>
          <a:ext cx="698500" cy="18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61896</xdr:rowOff>
    </xdr:from>
    <xdr:to>
      <xdr:col>29</xdr:col>
      <xdr:colOff>177800</xdr:colOff>
      <xdr:row>35</xdr:row>
      <xdr:rowOff>163496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72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249873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1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102701</xdr:rowOff>
    </xdr:from>
    <xdr:to>
      <xdr:col>26</xdr:col>
      <xdr:colOff>101600</xdr:colOff>
      <xdr:row>35</xdr:row>
      <xdr:rowOff>204301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13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214478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81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209833</xdr:rowOff>
    </xdr:from>
    <xdr:to>
      <xdr:col>22</xdr:col>
      <xdr:colOff>165100</xdr:colOff>
      <xdr:row>35</xdr:row>
      <xdr:rowOff>311433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2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321610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8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161255</xdr:rowOff>
    </xdr:from>
    <xdr:to>
      <xdr:col>19</xdr:col>
      <xdr:colOff>38100</xdr:colOff>
      <xdr:row>35</xdr:row>
      <xdr:rowOff>262855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7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273032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4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179494</xdr:rowOff>
    </xdr:from>
    <xdr:to>
      <xdr:col>15</xdr:col>
      <xdr:colOff>101600</xdr:colOff>
      <xdr:row>35</xdr:row>
      <xdr:rowOff>281094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89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291271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5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6,202
6,176
62.71
8,431,410
8,227,066
91,464
3,901,648
8,951,725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67377</xdr:rowOff>
    </xdr:from>
    <xdr:to>
      <xdr:col>24</xdr:col>
      <xdr:colOff>63500</xdr:colOff>
      <xdr:row>35</xdr:row>
      <xdr:rowOff>109342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068127"/>
          <a:ext cx="838200" cy="4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67377</xdr:rowOff>
    </xdr:from>
    <xdr:to>
      <xdr:col>19</xdr:col>
      <xdr:colOff>177800</xdr:colOff>
      <xdr:row>35</xdr:row>
      <xdr:rowOff>88019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068127"/>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83076</xdr:rowOff>
    </xdr:from>
    <xdr:to>
      <xdr:col>15</xdr:col>
      <xdr:colOff>50800</xdr:colOff>
      <xdr:row>35</xdr:row>
      <xdr:rowOff>88019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6083826"/>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83076</xdr:rowOff>
    </xdr:from>
    <xdr:to>
      <xdr:col>10</xdr:col>
      <xdr:colOff>114300</xdr:colOff>
      <xdr:row>36</xdr:row>
      <xdr:rowOff>957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083826"/>
          <a:ext cx="889000" cy="8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58542</xdr:rowOff>
    </xdr:from>
    <xdr:to>
      <xdr:col>24</xdr:col>
      <xdr:colOff>114300</xdr:colOff>
      <xdr:row>35</xdr:row>
      <xdr:rowOff>160142</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05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81419</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91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16577</xdr:rowOff>
    </xdr:from>
    <xdr:to>
      <xdr:col>20</xdr:col>
      <xdr:colOff>38100</xdr:colOff>
      <xdr:row>35</xdr:row>
      <xdr:rowOff>118177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0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134704</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79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37219</xdr:rowOff>
    </xdr:from>
    <xdr:to>
      <xdr:col>15</xdr:col>
      <xdr:colOff>101600</xdr:colOff>
      <xdr:row>35</xdr:row>
      <xdr:rowOff>138819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03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155346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81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32276</xdr:rowOff>
    </xdr:from>
    <xdr:to>
      <xdr:col>10</xdr:col>
      <xdr:colOff>165100</xdr:colOff>
      <xdr:row>35</xdr:row>
      <xdr:rowOff>133876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0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150403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80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121607</xdr:rowOff>
    </xdr:from>
    <xdr:to>
      <xdr:col>6</xdr:col>
      <xdr:colOff>38100</xdr:colOff>
      <xdr:row>36</xdr:row>
      <xdr:rowOff>51757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68284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8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77589</xdr:rowOff>
    </xdr:from>
    <xdr:to>
      <xdr:col>24</xdr:col>
      <xdr:colOff>63500</xdr:colOff>
      <xdr:row>58</xdr:row>
      <xdr:rowOff>155710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21689"/>
          <a:ext cx="838200" cy="7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155710</xdr:rowOff>
    </xdr:from>
    <xdr:to>
      <xdr:col>19</xdr:col>
      <xdr:colOff>177800</xdr:colOff>
      <xdr:row>59</xdr:row>
      <xdr:rowOff>5717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99810"/>
          <a:ext cx="889000" cy="2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163730</xdr:rowOff>
    </xdr:from>
    <xdr:to>
      <xdr:col>15</xdr:col>
      <xdr:colOff>50800</xdr:colOff>
      <xdr:row>59</xdr:row>
      <xdr:rowOff>5717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107830"/>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150799</xdr:rowOff>
    </xdr:from>
    <xdr:to>
      <xdr:col>10</xdr:col>
      <xdr:colOff>114300</xdr:colOff>
      <xdr:row>58</xdr:row>
      <xdr:rowOff>163730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94899"/>
          <a:ext cx="889000" cy="1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26789</xdr:rowOff>
    </xdr:from>
    <xdr:to>
      <xdr:col>24</xdr:col>
      <xdr:colOff>114300</xdr:colOff>
      <xdr:row>58</xdr:row>
      <xdr:rowOff>128389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5216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4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104910</xdr:rowOff>
    </xdr:from>
    <xdr:to>
      <xdr:col>20</xdr:col>
      <xdr:colOff>38100</xdr:colOff>
      <xdr:row>59</xdr:row>
      <xdr:rowOff>35060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26187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14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126367</xdr:rowOff>
    </xdr:from>
    <xdr:to>
      <xdr:col>15</xdr:col>
      <xdr:colOff>101600</xdr:colOff>
      <xdr:row>59</xdr:row>
      <xdr:rowOff>56517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7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47644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16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112930</xdr:rowOff>
    </xdr:from>
    <xdr:to>
      <xdr:col>10</xdr:col>
      <xdr:colOff>165100</xdr:colOff>
      <xdr:row>59</xdr:row>
      <xdr:rowOff>43080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34207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14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99999</xdr:rowOff>
    </xdr:from>
    <xdr:to>
      <xdr:col>6</xdr:col>
      <xdr:colOff>38100</xdr:colOff>
      <xdr:row>59</xdr:row>
      <xdr:rowOff>30149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4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21276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13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101315</xdr:rowOff>
    </xdr:from>
    <xdr:to>
      <xdr:col>24</xdr:col>
      <xdr:colOff>63500</xdr:colOff>
      <xdr:row>77</xdr:row>
      <xdr:rowOff>123546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02965"/>
          <a:ext cx="8382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101315</xdr:rowOff>
    </xdr:from>
    <xdr:to>
      <xdr:col>19</xdr:col>
      <xdr:colOff>177800</xdr:colOff>
      <xdr:row>77</xdr:row>
      <xdr:rowOff>158731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02965"/>
          <a:ext cx="889000" cy="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158731</xdr:rowOff>
    </xdr:from>
    <xdr:to>
      <xdr:col>15</xdr:col>
      <xdr:colOff>50800</xdr:colOff>
      <xdr:row>78</xdr:row>
      <xdr:rowOff>58852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60381"/>
          <a:ext cx="889000" cy="7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58852</xdr:rowOff>
    </xdr:from>
    <xdr:to>
      <xdr:col>10</xdr:col>
      <xdr:colOff>114300</xdr:colOff>
      <xdr:row>78</xdr:row>
      <xdr:rowOff>130442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1952"/>
          <a:ext cx="889000" cy="7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72746</xdr:rowOff>
    </xdr:from>
    <xdr:to>
      <xdr:col>24</xdr:col>
      <xdr:colOff>114300</xdr:colOff>
      <xdr:row>78</xdr:row>
      <xdr:rowOff>2896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51173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5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50515</xdr:rowOff>
    </xdr:from>
    <xdr:to>
      <xdr:col>20</xdr:col>
      <xdr:colOff>38100</xdr:colOff>
      <xdr:row>77</xdr:row>
      <xdr:rowOff>152115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143242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4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107931</xdr:rowOff>
    </xdr:from>
    <xdr:to>
      <xdr:col>15</xdr:col>
      <xdr:colOff>101600</xdr:colOff>
      <xdr:row>78</xdr:row>
      <xdr:rowOff>38081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29208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0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8052</xdr:rowOff>
    </xdr:from>
    <xdr:to>
      <xdr:col>10</xdr:col>
      <xdr:colOff>165100</xdr:colOff>
      <xdr:row>78</xdr:row>
      <xdr:rowOff>109652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100779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79642</xdr:rowOff>
    </xdr:from>
    <xdr:to>
      <xdr:col>6</xdr:col>
      <xdr:colOff>38100</xdr:colOff>
      <xdr:row>79</xdr:row>
      <xdr:rowOff>9792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4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96086</xdr:rowOff>
    </xdr:from>
    <xdr:to>
      <xdr:col>24</xdr:col>
      <xdr:colOff>63500</xdr:colOff>
      <xdr:row>91</xdr:row>
      <xdr:rowOff>84474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526586"/>
          <a:ext cx="838200" cy="15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125727</xdr:rowOff>
    </xdr:from>
    <xdr:to>
      <xdr:col>19</xdr:col>
      <xdr:colOff>177800</xdr:colOff>
      <xdr:row>91</xdr:row>
      <xdr:rowOff>84474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556227"/>
          <a:ext cx="889000" cy="13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125727</xdr:rowOff>
    </xdr:from>
    <xdr:to>
      <xdr:col>15</xdr:col>
      <xdr:colOff>50800</xdr:colOff>
      <xdr:row>93</xdr:row>
      <xdr:rowOff>114421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556227"/>
          <a:ext cx="889000" cy="50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114421</xdr:rowOff>
    </xdr:from>
    <xdr:to>
      <xdr:col>10</xdr:col>
      <xdr:colOff>114300</xdr:colOff>
      <xdr:row>93</xdr:row>
      <xdr:rowOff>156454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59271"/>
          <a:ext cx="889000" cy="4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45286</xdr:rowOff>
    </xdr:from>
    <xdr:to>
      <xdr:col>24</xdr:col>
      <xdr:colOff>114300</xdr:colOff>
      <xdr:row>90</xdr:row>
      <xdr:rowOff>146886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47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169763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2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33674</xdr:rowOff>
    </xdr:from>
    <xdr:to>
      <xdr:col>20</xdr:col>
      <xdr:colOff>38100</xdr:colOff>
      <xdr:row>91</xdr:row>
      <xdr:rowOff>135274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6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151801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41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74927</xdr:rowOff>
    </xdr:from>
    <xdr:to>
      <xdr:col>15</xdr:col>
      <xdr:colOff>101600</xdr:colOff>
      <xdr:row>91</xdr:row>
      <xdr:rowOff>5077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5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21604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28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63621</xdr:rowOff>
    </xdr:from>
    <xdr:to>
      <xdr:col>10</xdr:col>
      <xdr:colOff>165100</xdr:colOff>
      <xdr:row>93</xdr:row>
      <xdr:rowOff>165221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10298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8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105654</xdr:rowOff>
    </xdr:from>
    <xdr:to>
      <xdr:col>6</xdr:col>
      <xdr:colOff>38100</xdr:colOff>
      <xdr:row>94</xdr:row>
      <xdr:rowOff>35804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5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52331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82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114367</xdr:rowOff>
    </xdr:from>
    <xdr:to>
      <xdr:col>55</xdr:col>
      <xdr:colOff>0</xdr:colOff>
      <xdr:row>36</xdr:row>
      <xdr:rowOff>166638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86567"/>
          <a:ext cx="838200" cy="5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114367</xdr:rowOff>
    </xdr:from>
    <xdr:to>
      <xdr:col>50</xdr:col>
      <xdr:colOff>114300</xdr:colOff>
      <xdr:row>36</xdr:row>
      <xdr:rowOff>138006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86567"/>
          <a:ext cx="889000" cy="2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10518</xdr:rowOff>
    </xdr:from>
    <xdr:to>
      <xdr:col>45</xdr:col>
      <xdr:colOff>177800</xdr:colOff>
      <xdr:row>36</xdr:row>
      <xdr:rowOff>138006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11268"/>
          <a:ext cx="889000" cy="29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10518</xdr:rowOff>
    </xdr:from>
    <xdr:to>
      <xdr:col>41</xdr:col>
      <xdr:colOff>50800</xdr:colOff>
      <xdr:row>37</xdr:row>
      <xdr:rowOff>64552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11268"/>
          <a:ext cx="889000" cy="39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115838</xdr:rowOff>
    </xdr:from>
    <xdr:to>
      <xdr:col>55</xdr:col>
      <xdr:colOff>50800</xdr:colOff>
      <xdr:row>37</xdr:row>
      <xdr:rowOff>45988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8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30765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0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63567</xdr:rowOff>
    </xdr:from>
    <xdr:to>
      <xdr:col>50</xdr:col>
      <xdr:colOff>165100</xdr:colOff>
      <xdr:row>36</xdr:row>
      <xdr:rowOff>165167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3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156294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2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87206</xdr:rowOff>
    </xdr:from>
    <xdr:to>
      <xdr:col>46</xdr:col>
      <xdr:colOff>38100</xdr:colOff>
      <xdr:row>37</xdr:row>
      <xdr:rowOff>17356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8483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5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131168</xdr:rowOff>
    </xdr:from>
    <xdr:to>
      <xdr:col>41</xdr:col>
      <xdr:colOff>101600</xdr:colOff>
      <xdr:row>35</xdr:row>
      <xdr:rowOff>61318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77845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13752</xdr:rowOff>
    </xdr:from>
    <xdr:to>
      <xdr:col>36</xdr:col>
      <xdr:colOff>165100</xdr:colOff>
      <xdr:row>37</xdr:row>
      <xdr:rowOff>115352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5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106479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5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108241</xdr:rowOff>
    </xdr:from>
    <xdr:to>
      <xdr:col>55</xdr:col>
      <xdr:colOff>0</xdr:colOff>
      <xdr:row>54</xdr:row>
      <xdr:rowOff>80832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023641"/>
          <a:ext cx="838200" cy="3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80832</xdr:rowOff>
    </xdr:from>
    <xdr:to>
      <xdr:col>50</xdr:col>
      <xdr:colOff>114300</xdr:colOff>
      <xdr:row>55</xdr:row>
      <xdr:rowOff>129756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339132"/>
          <a:ext cx="889000" cy="2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129756</xdr:rowOff>
    </xdr:from>
    <xdr:to>
      <xdr:col>45</xdr:col>
      <xdr:colOff>177800</xdr:colOff>
      <xdr:row>57</xdr:row>
      <xdr:rowOff>100567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59506"/>
          <a:ext cx="889000" cy="31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17065</xdr:rowOff>
    </xdr:from>
    <xdr:to>
      <xdr:col>41</xdr:col>
      <xdr:colOff>50800</xdr:colOff>
      <xdr:row>57</xdr:row>
      <xdr:rowOff>100567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89715"/>
          <a:ext cx="889000" cy="8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57441</xdr:rowOff>
    </xdr:from>
    <xdr:to>
      <xdr:col>55</xdr:col>
      <xdr:colOff>50800</xdr:colOff>
      <xdr:row>52</xdr:row>
      <xdr:rowOff>159041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9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80318</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2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30032</xdr:rowOff>
    </xdr:from>
    <xdr:to>
      <xdr:col>50</xdr:col>
      <xdr:colOff>165100</xdr:colOff>
      <xdr:row>54</xdr:row>
      <xdr:rowOff>131632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8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148159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06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78956</xdr:rowOff>
    </xdr:from>
    <xdr:to>
      <xdr:col>46</xdr:col>
      <xdr:colOff>38100</xdr:colOff>
      <xdr:row>56</xdr:row>
      <xdr:rowOff>9106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0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25633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28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49767</xdr:rowOff>
    </xdr:from>
    <xdr:to>
      <xdr:col>41</xdr:col>
      <xdr:colOff>101600</xdr:colOff>
      <xdr:row>57</xdr:row>
      <xdr:rowOff>151367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142494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91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137715</xdr:rowOff>
    </xdr:from>
    <xdr:to>
      <xdr:col>36</xdr:col>
      <xdr:colOff>165100</xdr:colOff>
      <xdr:row>57</xdr:row>
      <xdr:rowOff>67865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58992</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83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107390</xdr:rowOff>
    </xdr:from>
    <xdr:to>
      <xdr:col>55</xdr:col>
      <xdr:colOff>0</xdr:colOff>
      <xdr:row>76</xdr:row>
      <xdr:rowOff>58355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623240"/>
          <a:ext cx="838200" cy="4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58355</xdr:rowOff>
    </xdr:from>
    <xdr:to>
      <xdr:col>50</xdr:col>
      <xdr:colOff>114300</xdr:colOff>
      <xdr:row>77</xdr:row>
      <xdr:rowOff>19630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88555"/>
          <a:ext cx="889000" cy="13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19630</xdr:rowOff>
    </xdr:from>
    <xdr:to>
      <xdr:col>45</xdr:col>
      <xdr:colOff>177800</xdr:colOff>
      <xdr:row>78</xdr:row>
      <xdr:rowOff>74723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21280"/>
          <a:ext cx="889000" cy="2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68587</xdr:rowOff>
    </xdr:from>
    <xdr:to>
      <xdr:col>41</xdr:col>
      <xdr:colOff>50800</xdr:colOff>
      <xdr:row>78</xdr:row>
      <xdr:rowOff>74723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41687"/>
          <a:ext cx="8890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56590</xdr:rowOff>
    </xdr:from>
    <xdr:to>
      <xdr:col>55</xdr:col>
      <xdr:colOff>50800</xdr:colOff>
      <xdr:row>73</xdr:row>
      <xdr:rowOff>158190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5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79467</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42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7555</xdr:rowOff>
    </xdr:from>
    <xdr:to>
      <xdr:col>50</xdr:col>
      <xdr:colOff>165100</xdr:colOff>
      <xdr:row>76</xdr:row>
      <xdr:rowOff>109155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125682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8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140280</xdr:rowOff>
    </xdr:from>
    <xdr:to>
      <xdr:col>46</xdr:col>
      <xdr:colOff>38100</xdr:colOff>
      <xdr:row>77</xdr:row>
      <xdr:rowOff>70430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86957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23923</xdr:rowOff>
    </xdr:from>
    <xdr:to>
      <xdr:col>41</xdr:col>
      <xdr:colOff>101600</xdr:colOff>
      <xdr:row>78</xdr:row>
      <xdr:rowOff>125523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116650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8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17787</xdr:rowOff>
    </xdr:from>
    <xdr:to>
      <xdr:col>36</xdr:col>
      <xdr:colOff>165100</xdr:colOff>
      <xdr:row>78</xdr:row>
      <xdr:rowOff>119387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110514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131634</xdr:rowOff>
    </xdr:from>
    <xdr:to>
      <xdr:col>55</xdr:col>
      <xdr:colOff>0</xdr:colOff>
      <xdr:row>95</xdr:row>
      <xdr:rowOff>52840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47934"/>
          <a:ext cx="838200" cy="9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52840</xdr:rowOff>
    </xdr:from>
    <xdr:to>
      <xdr:col>50</xdr:col>
      <xdr:colOff>114300</xdr:colOff>
      <xdr:row>96</xdr:row>
      <xdr:rowOff>128933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340590"/>
          <a:ext cx="889000" cy="24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128933</xdr:rowOff>
    </xdr:from>
    <xdr:to>
      <xdr:col>45</xdr:col>
      <xdr:colOff>177800</xdr:colOff>
      <xdr:row>97</xdr:row>
      <xdr:rowOff>16108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588133"/>
          <a:ext cx="889000" cy="5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16108</xdr:rowOff>
    </xdr:from>
    <xdr:to>
      <xdr:col>41</xdr:col>
      <xdr:colOff>50800</xdr:colOff>
      <xdr:row>97</xdr:row>
      <xdr:rowOff>34640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46758"/>
          <a:ext cx="889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80834</xdr:rowOff>
    </xdr:from>
    <xdr:to>
      <xdr:col>55</xdr:col>
      <xdr:colOff>50800</xdr:colOff>
      <xdr:row>95</xdr:row>
      <xdr:rowOff>10984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19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103711</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4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2040</xdr:rowOff>
    </xdr:from>
    <xdr:to>
      <xdr:col>50</xdr:col>
      <xdr:colOff>165100</xdr:colOff>
      <xdr:row>95</xdr:row>
      <xdr:rowOff>103640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28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120167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06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78133</xdr:rowOff>
    </xdr:from>
    <xdr:to>
      <xdr:col>46</xdr:col>
      <xdr:colOff>38100</xdr:colOff>
      <xdr:row>97</xdr:row>
      <xdr:rowOff>8283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3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24810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31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136758</xdr:rowOff>
    </xdr:from>
    <xdr:to>
      <xdr:col>41</xdr:col>
      <xdr:colOff>101600</xdr:colOff>
      <xdr:row>97</xdr:row>
      <xdr:rowOff>66908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58035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6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155290</xdr:rowOff>
    </xdr:from>
    <xdr:to>
      <xdr:col>36</xdr:col>
      <xdr:colOff>165100</xdr:colOff>
      <xdr:row>97</xdr:row>
      <xdr:rowOff>85440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76567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42896</xdr:rowOff>
    </xdr:from>
    <xdr:to>
      <xdr:col>85</xdr:col>
      <xdr:colOff>127000</xdr:colOff>
      <xdr:row>39</xdr:row>
      <xdr:rowOff>44313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29446"/>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44313</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308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39779</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26329"/>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90399</xdr:rowOff>
    </xdr:from>
    <xdr:to>
      <xdr:col>71</xdr:col>
      <xdr:colOff>177800</xdr:colOff>
      <xdr:row>39</xdr:row>
      <xdr:rowOff>39779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091149"/>
          <a:ext cx="889000" cy="63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132158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163546</xdr:rowOff>
    </xdr:from>
    <xdr:to>
      <xdr:col>85</xdr:col>
      <xdr:colOff>177800</xdr:colOff>
      <xdr:row>39</xdr:row>
      <xdr:rowOff>93696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78473</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3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164963</xdr:rowOff>
    </xdr:from>
    <xdr:to>
      <xdr:col>81</xdr:col>
      <xdr:colOff>101600</xdr:colOff>
      <xdr:row>39</xdr:row>
      <xdr:rowOff>95113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86240</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24333" y="67727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160429</xdr:rowOff>
    </xdr:from>
    <xdr:to>
      <xdr:col>72</xdr:col>
      <xdr:colOff>38100</xdr:colOff>
      <xdr:row>39</xdr:row>
      <xdr:rowOff>90579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81706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39599</xdr:rowOff>
    </xdr:from>
    <xdr:to>
      <xdr:col>67</xdr:col>
      <xdr:colOff>101600</xdr:colOff>
      <xdr:row>35</xdr:row>
      <xdr:rowOff>141199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04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157726</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58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55587</xdr:rowOff>
    </xdr:from>
    <xdr:to>
      <xdr:col>85</xdr:col>
      <xdr:colOff>127000</xdr:colOff>
      <xdr:row>76</xdr:row>
      <xdr:rowOff>77460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085787"/>
          <a:ext cx="838200" cy="2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77460</xdr:rowOff>
    </xdr:from>
    <xdr:to>
      <xdr:col>81</xdr:col>
      <xdr:colOff>50800</xdr:colOff>
      <xdr:row>76</xdr:row>
      <xdr:rowOff>80801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07660"/>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54463</xdr:rowOff>
    </xdr:from>
    <xdr:to>
      <xdr:col>76</xdr:col>
      <xdr:colOff>114300</xdr:colOff>
      <xdr:row>76</xdr:row>
      <xdr:rowOff>80801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084663"/>
          <a:ext cx="8890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54463</xdr:rowOff>
    </xdr:from>
    <xdr:to>
      <xdr:col>71</xdr:col>
      <xdr:colOff>177800</xdr:colOff>
      <xdr:row>76</xdr:row>
      <xdr:rowOff>69608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84663"/>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4787</xdr:rowOff>
    </xdr:from>
    <xdr:to>
      <xdr:col>85</xdr:col>
      <xdr:colOff>177800</xdr:colOff>
      <xdr:row>76</xdr:row>
      <xdr:rowOff>106387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3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27664</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8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26660</xdr:rowOff>
    </xdr:from>
    <xdr:to>
      <xdr:col>81</xdr:col>
      <xdr:colOff>101600</xdr:colOff>
      <xdr:row>76</xdr:row>
      <xdr:rowOff>128260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119387</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31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30001</xdr:rowOff>
    </xdr:from>
    <xdr:to>
      <xdr:col>76</xdr:col>
      <xdr:colOff>165100</xdr:colOff>
      <xdr:row>76</xdr:row>
      <xdr:rowOff>131601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148128</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8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3663</xdr:rowOff>
    </xdr:from>
    <xdr:to>
      <xdr:col>72</xdr:col>
      <xdr:colOff>38100</xdr:colOff>
      <xdr:row>76</xdr:row>
      <xdr:rowOff>105263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3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121790</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18808</xdr:rowOff>
    </xdr:from>
    <xdr:to>
      <xdr:col>67</xdr:col>
      <xdr:colOff>101600</xdr:colOff>
      <xdr:row>76</xdr:row>
      <xdr:rowOff>120408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4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136934</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82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97946</xdr:rowOff>
    </xdr:from>
    <xdr:to>
      <xdr:col>85</xdr:col>
      <xdr:colOff>127000</xdr:colOff>
      <xdr:row>98</xdr:row>
      <xdr:rowOff>106500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00046"/>
          <a:ext cx="8382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89674</xdr:rowOff>
    </xdr:from>
    <xdr:to>
      <xdr:col>81</xdr:col>
      <xdr:colOff>50800</xdr:colOff>
      <xdr:row>98</xdr:row>
      <xdr:rowOff>106500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91774"/>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71989</xdr:rowOff>
    </xdr:from>
    <xdr:to>
      <xdr:col>76</xdr:col>
      <xdr:colOff>114300</xdr:colOff>
      <xdr:row>98</xdr:row>
      <xdr:rowOff>89674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74089"/>
          <a:ext cx="889000" cy="1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71989</xdr:rowOff>
    </xdr:from>
    <xdr:to>
      <xdr:col>71</xdr:col>
      <xdr:colOff>177800</xdr:colOff>
      <xdr:row>98</xdr:row>
      <xdr:rowOff>111649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4089"/>
          <a:ext cx="889000" cy="3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47146</xdr:rowOff>
    </xdr:from>
    <xdr:to>
      <xdr:col>85</xdr:col>
      <xdr:colOff>177800</xdr:colOff>
      <xdr:row>98</xdr:row>
      <xdr:rowOff>148746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133523</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55700</xdr:rowOff>
    </xdr:from>
    <xdr:to>
      <xdr:col>81</xdr:col>
      <xdr:colOff>101600</xdr:colOff>
      <xdr:row>98</xdr:row>
      <xdr:rowOff>157300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148427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5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38874</xdr:rowOff>
    </xdr:from>
    <xdr:to>
      <xdr:col>76</xdr:col>
      <xdr:colOff>165100</xdr:colOff>
      <xdr:row>98</xdr:row>
      <xdr:rowOff>140474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4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131601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3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21189</xdr:rowOff>
    </xdr:from>
    <xdr:to>
      <xdr:col>72</xdr:col>
      <xdr:colOff>38100</xdr:colOff>
      <xdr:row>98</xdr:row>
      <xdr:rowOff>122789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113916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60849</xdr:rowOff>
    </xdr:from>
    <xdr:to>
      <xdr:col>67</xdr:col>
      <xdr:colOff>101600</xdr:colOff>
      <xdr:row>98</xdr:row>
      <xdr:rowOff>162449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6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153576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5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110576</xdr:rowOff>
    </xdr:from>
    <xdr:to>
      <xdr:col>116</xdr:col>
      <xdr:colOff>63500</xdr:colOff>
      <xdr:row>37</xdr:row>
      <xdr:rowOff>125595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454226"/>
          <a:ext cx="8382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54158</xdr:rowOff>
    </xdr:from>
    <xdr:to>
      <xdr:col>111</xdr:col>
      <xdr:colOff>177800</xdr:colOff>
      <xdr:row>37</xdr:row>
      <xdr:rowOff>110576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397808"/>
          <a:ext cx="8890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54158</xdr:rowOff>
    </xdr:from>
    <xdr:to>
      <xdr:col>107</xdr:col>
      <xdr:colOff>50800</xdr:colOff>
      <xdr:row>38</xdr:row>
      <xdr:rowOff>13764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397808"/>
          <a:ext cx="889000" cy="13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68310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13764</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28864"/>
          <a:ext cx="889000" cy="12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74795</xdr:rowOff>
    </xdr:from>
    <xdr:to>
      <xdr:col>116</xdr:col>
      <xdr:colOff>114300</xdr:colOff>
      <xdr:row>38</xdr:row>
      <xdr:rowOff>4945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97672</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6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59776</xdr:rowOff>
    </xdr:from>
    <xdr:to>
      <xdr:col>112</xdr:col>
      <xdr:colOff>38100</xdr:colOff>
      <xdr:row>37</xdr:row>
      <xdr:rowOff>161376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0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6453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7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3358</xdr:rowOff>
    </xdr:from>
    <xdr:to>
      <xdr:col>107</xdr:col>
      <xdr:colOff>101600</xdr:colOff>
      <xdr:row>37</xdr:row>
      <xdr:rowOff>104958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121485</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612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134414</xdr:rowOff>
    </xdr:from>
    <xdr:to>
      <xdr:col>102</xdr:col>
      <xdr:colOff>165100</xdr:colOff>
      <xdr:row>38</xdr:row>
      <xdr:rowOff>64564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81091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5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146642</xdr:rowOff>
    </xdr:from>
    <xdr:to>
      <xdr:col>116</xdr:col>
      <xdr:colOff>63500</xdr:colOff>
      <xdr:row>75</xdr:row>
      <xdr:rowOff>160671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05392"/>
          <a:ext cx="838200" cy="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160671</xdr:rowOff>
    </xdr:from>
    <xdr:to>
      <xdr:col>111</xdr:col>
      <xdr:colOff>177800</xdr:colOff>
      <xdr:row>76</xdr:row>
      <xdr:rowOff>25895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19421"/>
          <a:ext cx="889000" cy="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9733</xdr:rowOff>
    </xdr:from>
    <xdr:to>
      <xdr:col>107</xdr:col>
      <xdr:colOff>50800</xdr:colOff>
      <xdr:row>76</xdr:row>
      <xdr:rowOff>25895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39933"/>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139258</xdr:rowOff>
    </xdr:from>
    <xdr:to>
      <xdr:col>102</xdr:col>
      <xdr:colOff>114300</xdr:colOff>
      <xdr:row>76</xdr:row>
      <xdr:rowOff>9733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998008"/>
          <a:ext cx="8890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95841</xdr:rowOff>
    </xdr:from>
    <xdr:to>
      <xdr:col>116</xdr:col>
      <xdr:colOff>114300</xdr:colOff>
      <xdr:row>76</xdr:row>
      <xdr:rowOff>25992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54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74268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109870</xdr:rowOff>
    </xdr:from>
    <xdr:to>
      <xdr:col>112</xdr:col>
      <xdr:colOff>38100</xdr:colOff>
      <xdr:row>76</xdr:row>
      <xdr:rowOff>40019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686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31148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146545</xdr:rowOff>
    </xdr:from>
    <xdr:to>
      <xdr:col>107</xdr:col>
      <xdr:colOff>101600</xdr:colOff>
      <xdr:row>76</xdr:row>
      <xdr:rowOff>76695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67822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9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130384</xdr:rowOff>
    </xdr:from>
    <xdr:to>
      <xdr:col>102</xdr:col>
      <xdr:colOff>165100</xdr:colOff>
      <xdr:row>76</xdr:row>
      <xdr:rowOff>60533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89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51660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8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88458</xdr:rowOff>
    </xdr:from>
    <xdr:to>
      <xdr:col>98</xdr:col>
      <xdr:colOff>38100</xdr:colOff>
      <xdr:row>76</xdr:row>
      <xdr:rowOff>18608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4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9735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3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において類似団体平均を上回っている要因として、社会福祉費、児童福祉費及び障害福祉費が急激に膨らんでいることが挙げられる。各種手当への独自加算等の見直しを進めていくことで、財政を圧迫する増加に歯止めをかけるよう努め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年度については価格高騰緊急支援や子育て世帯生活支援として給付金事業を実施したことにより類似団体平均値と同様に増加している。</a:t>
          </a:r>
        </a:p>
        <a:p>
          <a:r>
            <a:rPr kumimoji="1" lang="ja-JP" altLang="en-US" sz="1100">
              <a:latin typeface="ＭＳ Ｐゴシック" panose="020B0600070205080204" pitchFamily="50" charset="-128"/>
              <a:ea typeface="ＭＳ Ｐゴシック" panose="020B0600070205080204" pitchFamily="50" charset="-128"/>
            </a:rPr>
            <a:t>投資及び出資金については水道事業への償還元金に対する基準外操出が多いために類似団体平均値より上回っている。償還元金に対する基準外操出が減少したことにより、前年度よりも減少となっているため、今後も独立採算の原点に立ち返り、料金改定や徴収率向上への取組、費用の削減を図り、一般会計の負担を減らすよう努める。</a:t>
          </a:r>
        </a:p>
        <a:p>
          <a:r>
            <a:rPr kumimoji="1" lang="ja-JP" altLang="en-US" sz="1100">
              <a:latin typeface="ＭＳ Ｐゴシック" panose="020B0600070205080204" pitchFamily="50" charset="-128"/>
              <a:ea typeface="ＭＳ Ｐゴシック" panose="020B0600070205080204" pitchFamily="50" charset="-128"/>
            </a:rPr>
            <a:t>普通建設事業費の増は庁舎建設の</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期工事の完了や学校建築の完了が要因である。今後も庁舎建設事業や学校施設整備事業等大規模な建設事業が継続されるため、増加が見込まれる。公共施設総合管理計画に基づきつつ、各事業を精査しながら推進していく。</a:t>
          </a:r>
        </a:p>
        <a:p>
          <a:r>
            <a:rPr kumimoji="1" lang="ja-JP" altLang="en-US" sz="1100">
              <a:latin typeface="ＭＳ Ｐゴシック" panose="020B0600070205080204" pitchFamily="50" charset="-128"/>
              <a:ea typeface="ＭＳ Ｐゴシック" panose="020B0600070205080204" pitchFamily="50" charset="-128"/>
            </a:rPr>
            <a:t>積立金については、再編訓練移転等交付金や企業版ふるさと納税を活用して新たに目的基金を積み立てたため前年度より増加しているが、依然として類似団体平均を下回っている。多くの財源を扶助費や単独の普通建設事業、その他各種事業に充てているため積み立てることが出来ない状況である。確実な財源確保、事業や経費の精査を行い積立金の増加につなが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6,202
6,176
62.71
8,431,410
8,227,066
91,464
3,901,648
8,951,725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93853</xdr:rowOff>
    </xdr:from>
    <xdr:to>
      <xdr:col>24</xdr:col>
      <xdr:colOff>63500</xdr:colOff>
      <xdr:row>33</xdr:row>
      <xdr:rowOff>156337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1703"/>
          <a:ext cx="8382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156337</xdr:rowOff>
    </xdr:from>
    <xdr:to>
      <xdr:col>19</xdr:col>
      <xdr:colOff>177800</xdr:colOff>
      <xdr:row>33</xdr:row>
      <xdr:rowOff>159258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14187"/>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159258</xdr:rowOff>
    </xdr:from>
    <xdr:to>
      <xdr:col>15</xdr:col>
      <xdr:colOff>50800</xdr:colOff>
      <xdr:row>34</xdr:row>
      <xdr:rowOff>78232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17108"/>
          <a:ext cx="889000" cy="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129667</xdr:rowOff>
    </xdr:from>
    <xdr:to>
      <xdr:col>10</xdr:col>
      <xdr:colOff>114300</xdr:colOff>
      <xdr:row>34</xdr:row>
      <xdr:rowOff>78232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87517"/>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43053</xdr:rowOff>
    </xdr:from>
    <xdr:to>
      <xdr:col>24</xdr:col>
      <xdr:colOff>114300</xdr:colOff>
      <xdr:row>33</xdr:row>
      <xdr:rowOff>144653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65930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105537</xdr:rowOff>
    </xdr:from>
    <xdr:to>
      <xdr:col>20</xdr:col>
      <xdr:colOff>38100</xdr:colOff>
      <xdr:row>34</xdr:row>
      <xdr:rowOff>35687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52214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108458</xdr:rowOff>
    </xdr:from>
    <xdr:to>
      <xdr:col>15</xdr:col>
      <xdr:colOff>101600</xdr:colOff>
      <xdr:row>34</xdr:row>
      <xdr:rowOff>38608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55135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27432</xdr:rowOff>
    </xdr:from>
    <xdr:to>
      <xdr:col>10</xdr:col>
      <xdr:colOff>165100</xdr:colOff>
      <xdr:row>34</xdr:row>
      <xdr:rowOff>129032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145559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3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78867</xdr:rowOff>
    </xdr:from>
    <xdr:to>
      <xdr:col>6</xdr:col>
      <xdr:colOff>38100</xdr:colOff>
      <xdr:row>34</xdr:row>
      <xdr:rowOff>9017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25544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1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79442</xdr:rowOff>
    </xdr:from>
    <xdr:to>
      <xdr:col>24</xdr:col>
      <xdr:colOff>63500</xdr:colOff>
      <xdr:row>57</xdr:row>
      <xdr:rowOff>60616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80642"/>
          <a:ext cx="838200" cy="15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60616</xdr:rowOff>
    </xdr:from>
    <xdr:to>
      <xdr:col>19</xdr:col>
      <xdr:colOff>177800</xdr:colOff>
      <xdr:row>57</xdr:row>
      <xdr:rowOff>92120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33266"/>
          <a:ext cx="889000" cy="3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152199</xdr:rowOff>
    </xdr:from>
    <xdr:to>
      <xdr:col>15</xdr:col>
      <xdr:colOff>50800</xdr:colOff>
      <xdr:row>57</xdr:row>
      <xdr:rowOff>92120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53399"/>
          <a:ext cx="889000" cy="1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152199</xdr:rowOff>
    </xdr:from>
    <xdr:to>
      <xdr:col>10</xdr:col>
      <xdr:colOff>114300</xdr:colOff>
      <xdr:row>58</xdr:row>
      <xdr:rowOff>17704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53399"/>
          <a:ext cx="889000" cy="20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28642</xdr:rowOff>
    </xdr:from>
    <xdr:to>
      <xdr:col>24</xdr:col>
      <xdr:colOff>114300</xdr:colOff>
      <xdr:row>56</xdr:row>
      <xdr:rowOff>130242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2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51519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8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9816</xdr:rowOff>
    </xdr:from>
    <xdr:to>
      <xdr:col>20</xdr:col>
      <xdr:colOff>38100</xdr:colOff>
      <xdr:row>57</xdr:row>
      <xdr:rowOff>111416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102543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7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41320</xdr:rowOff>
    </xdr:from>
    <xdr:to>
      <xdr:col>15</xdr:col>
      <xdr:colOff>101600</xdr:colOff>
      <xdr:row>57</xdr:row>
      <xdr:rowOff>142920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134047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0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101399</xdr:rowOff>
    </xdr:from>
    <xdr:to>
      <xdr:col>10</xdr:col>
      <xdr:colOff>165100</xdr:colOff>
      <xdr:row>57</xdr:row>
      <xdr:rowOff>31549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22676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9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138354</xdr:rowOff>
    </xdr:from>
    <xdr:to>
      <xdr:col>6</xdr:col>
      <xdr:colOff>38100</xdr:colOff>
      <xdr:row>58</xdr:row>
      <xdr:rowOff>68504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59631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0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162505</xdr:rowOff>
    </xdr:from>
    <xdr:to>
      <xdr:col>24</xdr:col>
      <xdr:colOff>63500</xdr:colOff>
      <xdr:row>74</xdr:row>
      <xdr:rowOff>63453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78355"/>
          <a:ext cx="838200" cy="7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10861</xdr:rowOff>
    </xdr:from>
    <xdr:to>
      <xdr:col>19</xdr:col>
      <xdr:colOff>177800</xdr:colOff>
      <xdr:row>74</xdr:row>
      <xdr:rowOff>63453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98161"/>
          <a:ext cx="889000" cy="5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10861</xdr:rowOff>
    </xdr:from>
    <xdr:to>
      <xdr:col>15</xdr:col>
      <xdr:colOff>50800</xdr:colOff>
      <xdr:row>75</xdr:row>
      <xdr:rowOff>46875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98161"/>
          <a:ext cx="889000" cy="20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167685</xdr:rowOff>
    </xdr:from>
    <xdr:to>
      <xdr:col>10</xdr:col>
      <xdr:colOff>114300</xdr:colOff>
      <xdr:row>75</xdr:row>
      <xdr:rowOff>46875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854985"/>
          <a:ext cx="889000" cy="5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111705</xdr:rowOff>
    </xdr:from>
    <xdr:to>
      <xdr:col>24</xdr:col>
      <xdr:colOff>114300</xdr:colOff>
      <xdr:row>74</xdr:row>
      <xdr:rowOff>41855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2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134582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7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12653</xdr:rowOff>
    </xdr:from>
    <xdr:to>
      <xdr:col>20</xdr:col>
      <xdr:colOff>38100</xdr:colOff>
      <xdr:row>74</xdr:row>
      <xdr:rowOff>114253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130780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7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131511</xdr:rowOff>
    </xdr:from>
    <xdr:to>
      <xdr:col>15</xdr:col>
      <xdr:colOff>101600</xdr:colOff>
      <xdr:row>74</xdr:row>
      <xdr:rowOff>61661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4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78188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2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167525</xdr:rowOff>
    </xdr:from>
    <xdr:to>
      <xdr:col>10</xdr:col>
      <xdr:colOff>165100</xdr:colOff>
      <xdr:row>75</xdr:row>
      <xdr:rowOff>97675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114202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3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116885</xdr:rowOff>
    </xdr:from>
    <xdr:to>
      <xdr:col>6</xdr:col>
      <xdr:colOff>38100</xdr:colOff>
      <xdr:row>75</xdr:row>
      <xdr:rowOff>47035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63562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7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21030</xdr:rowOff>
    </xdr:from>
    <xdr:to>
      <xdr:col>24</xdr:col>
      <xdr:colOff>63500</xdr:colOff>
      <xdr:row>97</xdr:row>
      <xdr:rowOff>32403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51680"/>
          <a:ext cx="8382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1823</xdr:rowOff>
    </xdr:from>
    <xdr:to>
      <xdr:col>19</xdr:col>
      <xdr:colOff>177800</xdr:colOff>
      <xdr:row>97</xdr:row>
      <xdr:rowOff>21030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32473"/>
          <a:ext cx="889000" cy="1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1823</xdr:rowOff>
    </xdr:from>
    <xdr:to>
      <xdr:col>15</xdr:col>
      <xdr:colOff>50800</xdr:colOff>
      <xdr:row>97</xdr:row>
      <xdr:rowOff>34373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32473"/>
          <a:ext cx="8890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34373</xdr:rowOff>
    </xdr:from>
    <xdr:to>
      <xdr:col>10</xdr:col>
      <xdr:colOff>114300</xdr:colOff>
      <xdr:row>97</xdr:row>
      <xdr:rowOff>119937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65023"/>
          <a:ext cx="889000" cy="8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153053</xdr:rowOff>
    </xdr:from>
    <xdr:to>
      <xdr:col>24</xdr:col>
      <xdr:colOff>114300</xdr:colOff>
      <xdr:row>97</xdr:row>
      <xdr:rowOff>83203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1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131480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9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141680</xdr:rowOff>
    </xdr:from>
    <xdr:to>
      <xdr:col>20</xdr:col>
      <xdr:colOff>38100</xdr:colOff>
      <xdr:row>97</xdr:row>
      <xdr:rowOff>71830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62957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9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122473</xdr:rowOff>
    </xdr:from>
    <xdr:to>
      <xdr:col>15</xdr:col>
      <xdr:colOff>101600</xdr:colOff>
      <xdr:row>97</xdr:row>
      <xdr:rowOff>52623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43750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67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155023</xdr:rowOff>
    </xdr:from>
    <xdr:to>
      <xdr:col>10</xdr:col>
      <xdr:colOff>165100</xdr:colOff>
      <xdr:row>97</xdr:row>
      <xdr:rowOff>85173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101700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8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69137</xdr:rowOff>
    </xdr:from>
    <xdr:to>
      <xdr:col>6</xdr:col>
      <xdr:colOff>38100</xdr:colOff>
      <xdr:row>97</xdr:row>
      <xdr:rowOff>170737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9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9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93162</xdr:rowOff>
    </xdr:from>
    <xdr:to>
      <xdr:col>55</xdr:col>
      <xdr:colOff>0</xdr:colOff>
      <xdr:row>55</xdr:row>
      <xdr:rowOff>136358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22912"/>
          <a:ext cx="838200" cy="4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8872</xdr:rowOff>
    </xdr:from>
    <xdr:to>
      <xdr:col>50</xdr:col>
      <xdr:colOff>114300</xdr:colOff>
      <xdr:row>55</xdr:row>
      <xdr:rowOff>93162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38622"/>
          <a:ext cx="889000" cy="8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8872</xdr:rowOff>
    </xdr:from>
    <xdr:to>
      <xdr:col>45</xdr:col>
      <xdr:colOff>177800</xdr:colOff>
      <xdr:row>55</xdr:row>
      <xdr:rowOff>60609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38622"/>
          <a:ext cx="889000" cy="5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60609</xdr:rowOff>
    </xdr:from>
    <xdr:to>
      <xdr:col>41</xdr:col>
      <xdr:colOff>50800</xdr:colOff>
      <xdr:row>56</xdr:row>
      <xdr:rowOff>40432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90359"/>
          <a:ext cx="889000" cy="15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85558</xdr:rowOff>
    </xdr:from>
    <xdr:to>
      <xdr:col>55</xdr:col>
      <xdr:colOff>50800</xdr:colOff>
      <xdr:row>56</xdr:row>
      <xdr:rowOff>15708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1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108435</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6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42362</xdr:rowOff>
    </xdr:from>
    <xdr:to>
      <xdr:col>50</xdr:col>
      <xdr:colOff>165100</xdr:colOff>
      <xdr:row>55</xdr:row>
      <xdr:rowOff>143962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7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160489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24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129522</xdr:rowOff>
    </xdr:from>
    <xdr:to>
      <xdr:col>46</xdr:col>
      <xdr:colOff>38100</xdr:colOff>
      <xdr:row>55</xdr:row>
      <xdr:rowOff>59672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76199</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16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9809</xdr:rowOff>
    </xdr:from>
    <xdr:to>
      <xdr:col>41</xdr:col>
      <xdr:colOff>101600</xdr:colOff>
      <xdr:row>55</xdr:row>
      <xdr:rowOff>111409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127936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21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161082</xdr:rowOff>
    </xdr:from>
    <xdr:to>
      <xdr:col>36</xdr:col>
      <xdr:colOff>165100</xdr:colOff>
      <xdr:row>56</xdr:row>
      <xdr:rowOff>91232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9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82359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8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21596</xdr:rowOff>
    </xdr:from>
    <xdr:to>
      <xdr:col>55</xdr:col>
      <xdr:colOff>0</xdr:colOff>
      <xdr:row>78</xdr:row>
      <xdr:rowOff>74952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94696"/>
          <a:ext cx="838200" cy="5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74952</xdr:rowOff>
    </xdr:from>
    <xdr:to>
      <xdr:col>50</xdr:col>
      <xdr:colOff>114300</xdr:colOff>
      <xdr:row>78</xdr:row>
      <xdr:rowOff>85151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48052"/>
          <a:ext cx="889000" cy="1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79707</xdr:rowOff>
    </xdr:from>
    <xdr:to>
      <xdr:col>45</xdr:col>
      <xdr:colOff>177800</xdr:colOff>
      <xdr:row>78</xdr:row>
      <xdr:rowOff>85151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52807"/>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79707</xdr:rowOff>
    </xdr:from>
    <xdr:to>
      <xdr:col>41</xdr:col>
      <xdr:colOff>50800</xdr:colOff>
      <xdr:row>78</xdr:row>
      <xdr:rowOff>105680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52807"/>
          <a:ext cx="889000" cy="2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142246</xdr:rowOff>
    </xdr:from>
    <xdr:to>
      <xdr:col>55</xdr:col>
      <xdr:colOff>50800</xdr:colOff>
      <xdr:row>78</xdr:row>
      <xdr:rowOff>72396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57173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5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24152</xdr:rowOff>
    </xdr:from>
    <xdr:to>
      <xdr:col>50</xdr:col>
      <xdr:colOff>165100</xdr:colOff>
      <xdr:row>78</xdr:row>
      <xdr:rowOff>125752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116879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34351</xdr:rowOff>
    </xdr:from>
    <xdr:to>
      <xdr:col>46</xdr:col>
      <xdr:colOff>38100</xdr:colOff>
      <xdr:row>78</xdr:row>
      <xdr:rowOff>135951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127078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0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28907</xdr:rowOff>
    </xdr:from>
    <xdr:to>
      <xdr:col>41</xdr:col>
      <xdr:colOff>101600</xdr:colOff>
      <xdr:row>78</xdr:row>
      <xdr:rowOff>130507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121634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54880</xdr:rowOff>
    </xdr:from>
    <xdr:to>
      <xdr:col>36</xdr:col>
      <xdr:colOff>165100</xdr:colOff>
      <xdr:row>78</xdr:row>
      <xdr:rowOff>156480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147607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9365</xdr:rowOff>
    </xdr:from>
    <xdr:to>
      <xdr:col>55</xdr:col>
      <xdr:colOff>0</xdr:colOff>
      <xdr:row>95</xdr:row>
      <xdr:rowOff>62342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297115"/>
          <a:ext cx="838200" cy="5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62342</xdr:rowOff>
    </xdr:from>
    <xdr:to>
      <xdr:col>50</xdr:col>
      <xdr:colOff>114300</xdr:colOff>
      <xdr:row>95</xdr:row>
      <xdr:rowOff>160593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50092"/>
          <a:ext cx="889000" cy="9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160593</xdr:rowOff>
    </xdr:from>
    <xdr:to>
      <xdr:col>45</xdr:col>
      <xdr:colOff>177800</xdr:colOff>
      <xdr:row>97</xdr:row>
      <xdr:rowOff>34182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48343"/>
          <a:ext cx="889000" cy="2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101259</xdr:rowOff>
    </xdr:from>
    <xdr:to>
      <xdr:col>41</xdr:col>
      <xdr:colOff>50800</xdr:colOff>
      <xdr:row>97</xdr:row>
      <xdr:rowOff>34182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60459"/>
          <a:ext cx="889000" cy="10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130015</xdr:rowOff>
    </xdr:from>
    <xdr:to>
      <xdr:col>55</xdr:col>
      <xdr:colOff>50800</xdr:colOff>
      <xdr:row>95</xdr:row>
      <xdr:rowOff>60165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4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152892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09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11542</xdr:rowOff>
    </xdr:from>
    <xdr:to>
      <xdr:col>50</xdr:col>
      <xdr:colOff>165100</xdr:colOff>
      <xdr:row>95</xdr:row>
      <xdr:rowOff>113142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9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129669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109793</xdr:rowOff>
    </xdr:from>
    <xdr:to>
      <xdr:col>46</xdr:col>
      <xdr:colOff>38100</xdr:colOff>
      <xdr:row>96</xdr:row>
      <xdr:rowOff>39943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9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56470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7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154832</xdr:rowOff>
    </xdr:from>
    <xdr:to>
      <xdr:col>41</xdr:col>
      <xdr:colOff>101600</xdr:colOff>
      <xdr:row>97</xdr:row>
      <xdr:rowOff>84982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76109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0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50459</xdr:rowOff>
    </xdr:from>
    <xdr:to>
      <xdr:col>36</xdr:col>
      <xdr:colOff>165100</xdr:colOff>
      <xdr:row>96</xdr:row>
      <xdr:rowOff>152059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143186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122604</xdr:rowOff>
    </xdr:from>
    <xdr:to>
      <xdr:col>85</xdr:col>
      <xdr:colOff>127000</xdr:colOff>
      <xdr:row>38</xdr:row>
      <xdr:rowOff>99107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94804"/>
          <a:ext cx="838200" cy="3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122604</xdr:rowOff>
    </xdr:from>
    <xdr:to>
      <xdr:col>81</xdr:col>
      <xdr:colOff>50800</xdr:colOff>
      <xdr:row>37</xdr:row>
      <xdr:rowOff>101344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94804"/>
          <a:ext cx="889000" cy="1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101344</xdr:rowOff>
    </xdr:from>
    <xdr:to>
      <xdr:col>76</xdr:col>
      <xdr:colOff>114300</xdr:colOff>
      <xdr:row>38</xdr:row>
      <xdr:rowOff>55771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44994"/>
          <a:ext cx="889000" cy="1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55771</xdr:rowOff>
    </xdr:from>
    <xdr:to>
      <xdr:col>71</xdr:col>
      <xdr:colOff>177800</xdr:colOff>
      <xdr:row>38</xdr:row>
      <xdr:rowOff>70565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70871"/>
          <a:ext cx="8890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48307</xdr:rowOff>
    </xdr:from>
    <xdr:to>
      <xdr:col>85</xdr:col>
      <xdr:colOff>177800</xdr:colOff>
      <xdr:row>38</xdr:row>
      <xdr:rowOff>149907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6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26734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4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71804</xdr:rowOff>
    </xdr:from>
    <xdr:to>
      <xdr:col>81</xdr:col>
      <xdr:colOff>101600</xdr:colOff>
      <xdr:row>37</xdr:row>
      <xdr:rowOff>1954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18481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1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50544</xdr:rowOff>
    </xdr:from>
    <xdr:to>
      <xdr:col>76</xdr:col>
      <xdr:colOff>165100</xdr:colOff>
      <xdr:row>37</xdr:row>
      <xdr:rowOff>152144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9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143271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4971</xdr:rowOff>
    </xdr:from>
    <xdr:to>
      <xdr:col>72</xdr:col>
      <xdr:colOff>38100</xdr:colOff>
      <xdr:row>38</xdr:row>
      <xdr:rowOff>106571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97698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19765</xdr:rowOff>
    </xdr:from>
    <xdr:to>
      <xdr:col>67</xdr:col>
      <xdr:colOff>101600</xdr:colOff>
      <xdr:row>38</xdr:row>
      <xdr:rowOff>121365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3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112492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2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92483</xdr:rowOff>
    </xdr:from>
    <xdr:to>
      <xdr:col>85</xdr:col>
      <xdr:colOff>127000</xdr:colOff>
      <xdr:row>55</xdr:row>
      <xdr:rowOff>169380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522233"/>
          <a:ext cx="838200" cy="7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169380</xdr:rowOff>
    </xdr:from>
    <xdr:to>
      <xdr:col>81</xdr:col>
      <xdr:colOff>50800</xdr:colOff>
      <xdr:row>57</xdr:row>
      <xdr:rowOff>69462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99130"/>
          <a:ext cx="889000" cy="24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147427</xdr:rowOff>
    </xdr:from>
    <xdr:to>
      <xdr:col>76</xdr:col>
      <xdr:colOff>114300</xdr:colOff>
      <xdr:row>57</xdr:row>
      <xdr:rowOff>69462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48627"/>
          <a:ext cx="889000" cy="9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147427</xdr:rowOff>
    </xdr:from>
    <xdr:to>
      <xdr:col>71</xdr:col>
      <xdr:colOff>177800</xdr:colOff>
      <xdr:row>57</xdr:row>
      <xdr:rowOff>79849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48627"/>
          <a:ext cx="889000" cy="10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41683</xdr:rowOff>
    </xdr:from>
    <xdr:to>
      <xdr:col>85</xdr:col>
      <xdr:colOff>177800</xdr:colOff>
      <xdr:row>55</xdr:row>
      <xdr:rowOff>143283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7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64560</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32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118580</xdr:rowOff>
    </xdr:from>
    <xdr:to>
      <xdr:col>81</xdr:col>
      <xdr:colOff>101600</xdr:colOff>
      <xdr:row>56</xdr:row>
      <xdr:rowOff>48730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65257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2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18662</xdr:rowOff>
    </xdr:from>
    <xdr:to>
      <xdr:col>76</xdr:col>
      <xdr:colOff>165100</xdr:colOff>
      <xdr:row>57</xdr:row>
      <xdr:rowOff>120262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111389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8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96627</xdr:rowOff>
    </xdr:from>
    <xdr:to>
      <xdr:col>72</xdr:col>
      <xdr:colOff>38100</xdr:colOff>
      <xdr:row>57</xdr:row>
      <xdr:rowOff>26777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43304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7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29049</xdr:rowOff>
    </xdr:from>
    <xdr:to>
      <xdr:col>67</xdr:col>
      <xdr:colOff>101600</xdr:colOff>
      <xdr:row>57</xdr:row>
      <xdr:rowOff>130649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0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121776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42895</xdr:rowOff>
    </xdr:from>
    <xdr:to>
      <xdr:col>85</xdr:col>
      <xdr:colOff>127000</xdr:colOff>
      <xdr:row>79</xdr:row>
      <xdr:rowOff>44314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87445"/>
          <a:ext cx="8382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44314</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88864"/>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39779</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4329"/>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90398</xdr:rowOff>
    </xdr:from>
    <xdr:to>
      <xdr:col>71</xdr:col>
      <xdr:colOff>177800</xdr:colOff>
      <xdr:row>79</xdr:row>
      <xdr:rowOff>39779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2949148"/>
          <a:ext cx="889000" cy="63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132159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163545</xdr:rowOff>
    </xdr:from>
    <xdr:to>
      <xdr:col>85</xdr:col>
      <xdr:colOff>177800</xdr:colOff>
      <xdr:row>79</xdr:row>
      <xdr:rowOff>93695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78472</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1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164964</xdr:rowOff>
    </xdr:from>
    <xdr:to>
      <xdr:col>81</xdr:col>
      <xdr:colOff>101600</xdr:colOff>
      <xdr:row>79</xdr:row>
      <xdr:rowOff>95114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86241</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6307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160429</xdr:rowOff>
    </xdr:from>
    <xdr:to>
      <xdr:col>72</xdr:col>
      <xdr:colOff>38100</xdr:colOff>
      <xdr:row>79</xdr:row>
      <xdr:rowOff>90579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81706</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626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39598</xdr:rowOff>
    </xdr:from>
    <xdr:to>
      <xdr:col>67</xdr:col>
      <xdr:colOff>101600</xdr:colOff>
      <xdr:row>75</xdr:row>
      <xdr:rowOff>141198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8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157725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67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55587</xdr:rowOff>
    </xdr:from>
    <xdr:to>
      <xdr:col>85</xdr:col>
      <xdr:colOff>127000</xdr:colOff>
      <xdr:row>96</xdr:row>
      <xdr:rowOff>77460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14787"/>
          <a:ext cx="838200" cy="2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77460</xdr:rowOff>
    </xdr:from>
    <xdr:to>
      <xdr:col>81</xdr:col>
      <xdr:colOff>50800</xdr:colOff>
      <xdr:row>96</xdr:row>
      <xdr:rowOff>80801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36660"/>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54463</xdr:rowOff>
    </xdr:from>
    <xdr:to>
      <xdr:col>76</xdr:col>
      <xdr:colOff>114300</xdr:colOff>
      <xdr:row>96</xdr:row>
      <xdr:rowOff>80801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513663"/>
          <a:ext cx="8890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54463</xdr:rowOff>
    </xdr:from>
    <xdr:to>
      <xdr:col>71</xdr:col>
      <xdr:colOff>177800</xdr:colOff>
      <xdr:row>96</xdr:row>
      <xdr:rowOff>69608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13663"/>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4787</xdr:rowOff>
    </xdr:from>
    <xdr:to>
      <xdr:col>85</xdr:col>
      <xdr:colOff>177800</xdr:colOff>
      <xdr:row>96</xdr:row>
      <xdr:rowOff>106387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27664</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1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26660</xdr:rowOff>
    </xdr:from>
    <xdr:to>
      <xdr:col>81</xdr:col>
      <xdr:colOff>101600</xdr:colOff>
      <xdr:row>96</xdr:row>
      <xdr:rowOff>128260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119387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57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30001</xdr:rowOff>
    </xdr:from>
    <xdr:to>
      <xdr:col>76</xdr:col>
      <xdr:colOff>165100</xdr:colOff>
      <xdr:row>96</xdr:row>
      <xdr:rowOff>131601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8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148128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26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3663</xdr:rowOff>
    </xdr:from>
    <xdr:to>
      <xdr:col>72</xdr:col>
      <xdr:colOff>38100</xdr:colOff>
      <xdr:row>96</xdr:row>
      <xdr:rowOff>105263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4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121790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23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18808</xdr:rowOff>
    </xdr:from>
    <xdr:to>
      <xdr:col>67</xdr:col>
      <xdr:colOff>101600</xdr:colOff>
      <xdr:row>96</xdr:row>
      <xdr:rowOff>120408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136935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5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総務費は住民一人当たり</a:t>
          </a:r>
          <a:r>
            <a:rPr kumimoji="1" lang="en-US" altLang="ja-JP" sz="900">
              <a:latin typeface="ＭＳ Ｐゴシック" panose="020B0600070205080204" pitchFamily="50" charset="-128"/>
              <a:ea typeface="ＭＳ Ｐゴシック" panose="020B0600070205080204" pitchFamily="50" charset="-128"/>
            </a:rPr>
            <a:t>326,903</a:t>
          </a:r>
          <a:r>
            <a:rPr kumimoji="1" lang="ja-JP" altLang="en-US" sz="900">
              <a:latin typeface="ＭＳ Ｐゴシック" panose="020B0600070205080204" pitchFamily="50" charset="-128"/>
              <a:ea typeface="ＭＳ Ｐゴシック" panose="020B0600070205080204" pitchFamily="50" charset="-128"/>
            </a:rPr>
            <a:t>円となっており、増加の要因としては庁舎建</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期工事完成払いの発生や再編訓練移転等交付金や企業版ふるさと納税を活用した基金積立の増によるものである。</a:t>
          </a:r>
        </a:p>
        <a:p>
          <a:r>
            <a:rPr kumimoji="1" lang="ja-JP" altLang="en-US" sz="900">
              <a:latin typeface="ＭＳ Ｐゴシック" panose="020B0600070205080204" pitchFamily="50" charset="-128"/>
              <a:ea typeface="ＭＳ Ｐゴシック" panose="020B0600070205080204" pitchFamily="50" charset="-128"/>
            </a:rPr>
            <a:t>衛生費は住民一人当たり</a:t>
          </a:r>
          <a:r>
            <a:rPr kumimoji="1" lang="en-US" altLang="ja-JP" sz="900">
              <a:latin typeface="ＭＳ Ｐゴシック" panose="020B0600070205080204" pitchFamily="50" charset="-128"/>
              <a:ea typeface="ＭＳ Ｐゴシック" panose="020B0600070205080204" pitchFamily="50" charset="-128"/>
            </a:rPr>
            <a:t>93,162</a:t>
          </a:r>
          <a:r>
            <a:rPr kumimoji="1" lang="ja-JP" altLang="en-US" sz="900">
              <a:latin typeface="ＭＳ Ｐゴシック" panose="020B0600070205080204" pitchFamily="50" charset="-128"/>
              <a:ea typeface="ＭＳ Ｐゴシック" panose="020B0600070205080204" pitchFamily="50" charset="-128"/>
            </a:rPr>
            <a:t>円となっており、減少の要因としては職員の人事異動や会計年度任用職員の減、脱炭素型地域づくりモデル形成事業の前年度終了、新型コロナの五類移行に伴うワクチン接種委託の減によるものである。</a:t>
          </a:r>
        </a:p>
        <a:p>
          <a:r>
            <a:rPr kumimoji="1" lang="ja-JP" altLang="en-US" sz="900">
              <a:latin typeface="ＭＳ Ｐゴシック" panose="020B0600070205080204" pitchFamily="50" charset="-128"/>
              <a:ea typeface="ＭＳ Ｐゴシック" panose="020B0600070205080204" pitchFamily="50" charset="-128"/>
            </a:rPr>
            <a:t>商工費は住民一人当たり</a:t>
          </a:r>
          <a:r>
            <a:rPr kumimoji="1" lang="en-US" altLang="ja-JP" sz="900">
              <a:latin typeface="ＭＳ Ｐゴシック" panose="020B0600070205080204" pitchFamily="50" charset="-128"/>
              <a:ea typeface="ＭＳ Ｐゴシック" panose="020B0600070205080204" pitchFamily="50" charset="-128"/>
            </a:rPr>
            <a:t>25,832</a:t>
          </a:r>
          <a:r>
            <a:rPr kumimoji="1" lang="ja-JP" altLang="en-US" sz="900">
              <a:latin typeface="ＭＳ Ｐゴシック" panose="020B0600070205080204" pitchFamily="50" charset="-128"/>
              <a:ea typeface="ＭＳ Ｐゴシック" panose="020B0600070205080204" pitchFamily="50" charset="-128"/>
            </a:rPr>
            <a:t>円となっており、増加の要因としてはクラウドファンディングを活用して観光地にある慰霊塔の大規模修復事業を行ったものである。</a:t>
          </a:r>
        </a:p>
        <a:p>
          <a:r>
            <a:rPr kumimoji="1" lang="ja-JP" altLang="en-US" sz="900">
              <a:latin typeface="ＭＳ Ｐゴシック" panose="020B0600070205080204" pitchFamily="50" charset="-128"/>
              <a:ea typeface="ＭＳ Ｐゴシック" panose="020B0600070205080204" pitchFamily="50" charset="-128"/>
            </a:rPr>
            <a:t>消防費は住民一人当たり</a:t>
          </a:r>
          <a:r>
            <a:rPr kumimoji="1" lang="en-US" altLang="ja-JP" sz="900">
              <a:latin typeface="ＭＳ Ｐゴシック" panose="020B0600070205080204" pitchFamily="50" charset="-128"/>
              <a:ea typeface="ＭＳ Ｐゴシック" panose="020B0600070205080204" pitchFamily="50" charset="-128"/>
            </a:rPr>
            <a:t>30,486</a:t>
          </a:r>
          <a:r>
            <a:rPr kumimoji="1" lang="ja-JP" altLang="en-US" sz="900">
              <a:latin typeface="ＭＳ Ｐゴシック" panose="020B0600070205080204" pitchFamily="50" charset="-128"/>
              <a:ea typeface="ＭＳ Ｐゴシック" panose="020B0600070205080204" pitchFamily="50" charset="-128"/>
            </a:rPr>
            <a:t>円となっており、避難所整備において設計以外の工事費などが次年度に実施することとしたことや、地方債償還の完了に伴う消防組合負担金の減により、一人当たりのコストが減少に転じ、類似団体と比較しても低くなった。</a:t>
          </a:r>
        </a:p>
        <a:p>
          <a:r>
            <a:rPr kumimoji="1" lang="ja-JP" altLang="en-US" sz="900">
              <a:latin typeface="ＭＳ Ｐゴシック" panose="020B0600070205080204" pitchFamily="50" charset="-128"/>
              <a:ea typeface="ＭＳ Ｐゴシック" panose="020B0600070205080204" pitchFamily="50" charset="-128"/>
            </a:rPr>
            <a:t>公債費は住民一人当たり</a:t>
          </a:r>
          <a:r>
            <a:rPr kumimoji="1" lang="en-US" altLang="ja-JP" sz="900">
              <a:latin typeface="ＭＳ Ｐゴシック" panose="020B0600070205080204" pitchFamily="50" charset="-128"/>
              <a:ea typeface="ＭＳ Ｐゴシック" panose="020B0600070205080204" pitchFamily="50" charset="-128"/>
            </a:rPr>
            <a:t>132,077</a:t>
          </a:r>
          <a:r>
            <a:rPr kumimoji="1" lang="ja-JP" altLang="en-US" sz="900">
              <a:latin typeface="ＭＳ Ｐゴシック" panose="020B0600070205080204" pitchFamily="50" charset="-128"/>
              <a:ea typeface="ＭＳ Ｐゴシック" panose="020B0600070205080204" pitchFamily="50" charset="-128"/>
            </a:rPr>
            <a:t>円となっており、毎年償還を行っているものについては償還の完了した地方債があったため減少していたが、前年度に借入を行った地方債の一部を繰上償還したことにより、一人当たりのコストが増加となり類似団体よりも高くなった。</a:t>
          </a:r>
        </a:p>
        <a:p>
          <a:r>
            <a:rPr kumimoji="1" lang="ja-JP" altLang="en-US" sz="900">
              <a:latin typeface="ＭＳ Ｐゴシック" panose="020B0600070205080204" pitchFamily="50" charset="-128"/>
              <a:ea typeface="ＭＳ Ｐゴシック" panose="020B0600070205080204" pitchFamily="50" charset="-128"/>
            </a:rPr>
            <a:t>その他の費用の推移としては類似団体の推移と同様な変動ではあるが、土木費や教育費においては町の施策である人口増加を目的とした住宅整備による公営住宅建設事業や小規模校区の存続による学校建設事業が要因で、類似団体より増加率が高く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今後も国の動向や類似団体の状況を確認し、将来負担比率に影響する起債や自主財源のみに依存しないよう財源等を確保し事業を実施できるよう努める。</a:t>
          </a:r>
        </a:p>
        <a:p>
          <a:r>
            <a:rPr kumimoji="1" lang="ja-JP" altLang="en-US" sz="900">
              <a:latin typeface="ＭＳ Ｐゴシック" panose="020B0600070205080204" pitchFamily="50" charset="-128"/>
              <a:ea typeface="ＭＳ Ｐゴシック" panose="020B0600070205080204" pitchFamily="50" charset="-128"/>
            </a:rPr>
            <a:t>類似団体の一人当たりのコストと比較して高くなっている費用については、事業の内容によっては費用の精査・削減を行い、類似団体のコストに近づけるよう努める必要もある。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継続事業である庁舎建設の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期工事が完了したことで翌年度へ繰り越す財源が大きく減少し、実質収支が大きく増加した。また、各種事業に要する一般財源の減少や、使途の多い再編関連訓練移転等交付金や企業版ふるさと納税が歳入されたことにより、基金取崩しを行わずに各種事業の財源確保が出来たため実質単年度収支も黒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財政調整基金残高は増加しているが、決算剰余金での積立しかできていない状況である。財政運営の安定化のために経費削減に努め、計画的な基金の積み立てに努める必要がある。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全会計において黒字を計上しているが、一般会計から各特別会計へ繰り出しており、一般会計の負担となっている。</a:t>
          </a:r>
        </a:p>
        <a:p>
          <a:r>
            <a:rPr kumimoji="1" lang="ja-JP" altLang="en-US" sz="1400">
              <a:latin typeface="ＭＳ ゴシック" pitchFamily="49" charset="-128"/>
              <a:ea typeface="ＭＳ ゴシック" pitchFamily="49" charset="-128"/>
            </a:rPr>
            <a:t>また、公営企業特別会計においては独立採算の原点に立ち返り、計画的な料金改定や徴収率向上を図り、一般会計の負担を減らすよう努める。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c r="B2" s="176" t="s">
        <v>77</v>
      </c>
      <c r="C2" s="176"/>
      <c r="D2" s="177"/>
    </row>
    <row r="3" spans="1:119" ht="18.75" customHeight="1" thickBot="1">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8431410</v>
      </c>
      <c r="BO4" s="462"/>
      <c r="BP4" s="462"/>
      <c r="BQ4" s="462"/>
      <c r="BR4" s="462"/>
      <c r="BS4" s="462"/>
      <c r="BT4" s="462"/>
      <c r="BU4" s="463"/>
      <c r="BV4" s="461">
        <v>7842572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2.2999999999999998</v>
      </c>
      <c r="CU4" s="602"/>
      <c r="CV4" s="602"/>
      <c r="CW4" s="602"/>
      <c r="CX4" s="602"/>
      <c r="CY4" s="602"/>
      <c r="CZ4" s="602"/>
      <c r="DA4" s="603"/>
      <c r="DB4" s="601">
        <v>0.4</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8227066</v>
      </c>
      <c r="BO5" s="433"/>
      <c r="BP5" s="433"/>
      <c r="BQ5" s="433"/>
      <c r="BR5" s="433"/>
      <c r="BS5" s="433"/>
      <c r="BT5" s="433"/>
      <c r="BU5" s="434"/>
      <c r="BV5" s="432">
        <v>7629054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87.6</v>
      </c>
      <c r="CU5" s="430"/>
      <c r="CV5" s="430"/>
      <c r="CW5" s="430"/>
      <c r="CX5" s="430"/>
      <c r="CY5" s="430"/>
      <c r="CZ5" s="430"/>
      <c r="DA5" s="431"/>
      <c r="DB5" s="429">
        <v>88.9</v>
      </c>
      <c r="DC5" s="430"/>
      <c r="DD5" s="430"/>
      <c r="DE5" s="430"/>
      <c r="DF5" s="430"/>
      <c r="DG5" s="430"/>
      <c r="DH5" s="430"/>
      <c r="DI5" s="431"/>
    </row>
    <row r="6" spans="1:119" ht="18.75" customHeight="1">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204344</v>
      </c>
      <c r="BO6" s="433"/>
      <c r="BP6" s="433"/>
      <c r="BQ6" s="433"/>
      <c r="BR6" s="433"/>
      <c r="BS6" s="433"/>
      <c r="BT6" s="433"/>
      <c r="BU6" s="434"/>
      <c r="BV6" s="432">
        <v>213518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87.9</v>
      </c>
      <c r="CU6" s="576"/>
      <c r="CV6" s="576"/>
      <c r="CW6" s="576"/>
      <c r="CX6" s="576"/>
      <c r="CY6" s="576"/>
      <c r="CZ6" s="576"/>
      <c r="DA6" s="577"/>
      <c r="DB6" s="575">
        <v>89.6</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112880</v>
      </c>
      <c r="BO7" s="433"/>
      <c r="BP7" s="433"/>
      <c r="BQ7" s="433"/>
      <c r="BR7" s="433"/>
      <c r="BS7" s="433"/>
      <c r="BT7" s="433"/>
      <c r="BU7" s="434"/>
      <c r="BV7" s="432">
        <v>197480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3901648</v>
      </c>
      <c r="CU7" s="433"/>
      <c r="CV7" s="433"/>
      <c r="CW7" s="433"/>
      <c r="CX7" s="433"/>
      <c r="CY7" s="433"/>
      <c r="CZ7" s="433"/>
      <c r="DA7" s="434"/>
      <c r="DB7" s="432">
        <v>3884202</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91464</v>
      </c>
      <c r="BO8" s="433"/>
      <c r="BP8" s="433"/>
      <c r="BQ8" s="433"/>
      <c r="BR8" s="433"/>
      <c r="BS8" s="433"/>
      <c r="BT8" s="433"/>
      <c r="BU8" s="434"/>
      <c r="BV8" s="432">
        <v>16038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0.13</v>
      </c>
      <c r="CU8" s="536"/>
      <c r="CV8" s="536"/>
      <c r="CW8" s="536"/>
      <c r="CX8" s="536"/>
      <c r="CY8" s="536"/>
      <c r="CZ8" s="536"/>
      <c r="DA8" s="537"/>
      <c r="DB8" s="535">
        <v>0.13</v>
      </c>
      <c r="DC8" s="536"/>
      <c r="DD8" s="536"/>
      <c r="DE8" s="536"/>
      <c r="DF8" s="536"/>
      <c r="DG8" s="536"/>
      <c r="DH8" s="536"/>
      <c r="DI8" s="537"/>
    </row>
    <row r="9" spans="1:119" ht="18.75" customHeight="1" thickBot="1">
      <c r="A9" s="175"/>
      <c r="B9" s="564" t="s">
        <v>106</v>
      </c>
      <c r="C9" s="565"/>
      <c r="D9" s="565"/>
      <c r="E9" s="565"/>
      <c r="F9" s="565"/>
      <c r="G9" s="565"/>
      <c r="H9" s="565"/>
      <c r="I9" s="565"/>
      <c r="J9" s="565"/>
      <c r="K9" s="483"/>
      <c r="L9" s="566" t="s">
        <v>107</v>
      </c>
      <c r="M9" s="567"/>
      <c r="N9" s="567"/>
      <c r="O9" s="567"/>
      <c r="P9" s="567"/>
      <c r="Q9" s="568"/>
      <c r="R9" s="569">
        <v>6139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75426</v>
      </c>
      <c r="BO9" s="433"/>
      <c r="BP9" s="433"/>
      <c r="BQ9" s="433"/>
      <c r="BR9" s="433"/>
      <c r="BS9" s="433"/>
      <c r="BT9" s="433"/>
      <c r="BU9" s="434"/>
      <c r="BV9" s="432">
        <v>-42975</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17.600000000000001</v>
      </c>
      <c r="CU9" s="430"/>
      <c r="CV9" s="430"/>
      <c r="CW9" s="430"/>
      <c r="CX9" s="430"/>
      <c r="CY9" s="430"/>
      <c r="CZ9" s="430"/>
      <c r="DA9" s="431"/>
      <c r="DB9" s="429">
        <v>16.8</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112</v>
      </c>
      <c r="M10" s="389"/>
      <c r="N10" s="389"/>
      <c r="O10" s="389"/>
      <c r="P10" s="389"/>
      <c r="Q10" s="390"/>
      <c r="R10" s="385">
        <v>6362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16</v>
      </c>
      <c r="BO10" s="433"/>
      <c r="BP10" s="433"/>
      <c r="BQ10" s="433"/>
      <c r="BR10" s="433"/>
      <c r="BS10" s="433"/>
      <c r="BT10" s="433"/>
      <c r="BU10" s="434"/>
      <c r="BV10" s="432">
        <v>0</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c r="A12" s="175"/>
      <c r="B12" s="538" t="s">
        <v>123</v>
      </c>
      <c r="C12" s="539"/>
      <c r="D12" s="539"/>
      <c r="E12" s="539"/>
      <c r="F12" s="539"/>
      <c r="G12" s="539"/>
      <c r="H12" s="539"/>
      <c r="I12" s="539"/>
      <c r="J12" s="539"/>
      <c r="K12" s="540"/>
      <c r="L12" s="547" t="s">
        <v>124</v>
      </c>
      <c r="M12" s="548"/>
      <c r="N12" s="548"/>
      <c r="O12" s="548"/>
      <c r="P12" s="548"/>
      <c r="Q12" s="549"/>
      <c r="R12" s="550">
        <v>6202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54463</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c r="A13" s="175"/>
      <c r="B13" s="541"/>
      <c r="C13" s="542"/>
      <c r="D13" s="542"/>
      <c r="E13" s="542"/>
      <c r="F13" s="542"/>
      <c r="G13" s="542"/>
      <c r="H13" s="542"/>
      <c r="I13" s="542"/>
      <c r="J13" s="542"/>
      <c r="K13" s="543"/>
      <c r="L13" s="184"/>
      <c r="M13" s="516" t="s">
        <v>130</v>
      </c>
      <c r="N13" s="517"/>
      <c r="O13" s="517"/>
      <c r="P13" s="517"/>
      <c r="Q13" s="518"/>
      <c r="R13" s="519">
        <v>6176</v>
      </c>
      <c r="S13" s="520"/>
      <c r="T13" s="520"/>
      <c r="U13" s="520"/>
      <c r="V13" s="521"/>
      <c r="W13" s="522" t="s">
        <v>131</v>
      </c>
      <c r="X13" s="418"/>
      <c r="Y13" s="418"/>
      <c r="Z13" s="418"/>
      <c r="AA13" s="418"/>
      <c r="AB13" s="419"/>
      <c r="AC13" s="385">
        <v>838</v>
      </c>
      <c r="AD13" s="386"/>
      <c r="AE13" s="386"/>
      <c r="AF13" s="386"/>
      <c r="AG13" s="387"/>
      <c r="AH13" s="385">
        <v>869</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75442</v>
      </c>
      <c r="BO13" s="433"/>
      <c r="BP13" s="433"/>
      <c r="BQ13" s="433"/>
      <c r="BR13" s="433"/>
      <c r="BS13" s="433"/>
      <c r="BT13" s="433"/>
      <c r="BU13" s="434"/>
      <c r="BV13" s="432">
        <v>-97438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9.5</v>
      </c>
      <c r="CU13" s="430"/>
      <c r="CV13" s="430"/>
      <c r="CW13" s="430"/>
      <c r="CX13" s="430"/>
      <c r="CY13" s="430"/>
      <c r="CZ13" s="430"/>
      <c r="DA13" s="431"/>
      <c r="DB13" s="429">
        <v>9.5</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135</v>
      </c>
      <c r="M14" s="559"/>
      <c r="N14" s="559"/>
      <c r="O14" s="559"/>
      <c r="P14" s="559"/>
      <c r="Q14" s="560"/>
      <c r="R14" s="519">
        <v>6361</v>
      </c>
      <c r="S14" s="520"/>
      <c r="T14" s="520"/>
      <c r="U14" s="520"/>
      <c r="V14" s="521"/>
      <c r="W14" s="523"/>
      <c r="X14" s="421"/>
      <c r="Y14" s="421"/>
      <c r="Z14" s="421"/>
      <c r="AA14" s="421"/>
      <c r="AB14" s="422"/>
      <c r="AC14" s="512">
        <v>30.4</v>
      </c>
      <c r="AD14" s="513"/>
      <c r="AE14" s="513"/>
      <c r="AF14" s="513"/>
      <c r="AG14" s="514"/>
      <c r="AH14" s="512">
        <v>32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89.2</v>
      </c>
      <c r="CU14" s="530"/>
      <c r="CV14" s="530"/>
      <c r="CW14" s="530"/>
      <c r="CX14" s="530"/>
      <c r="CY14" s="530"/>
      <c r="CZ14" s="530"/>
      <c r="DA14" s="531"/>
      <c r="DB14" s="529">
        <v>60.3</v>
      </c>
      <c r="DC14" s="530"/>
      <c r="DD14" s="530"/>
      <c r="DE14" s="530"/>
      <c r="DF14" s="530"/>
      <c r="DG14" s="530"/>
      <c r="DH14" s="530"/>
      <c r="DI14" s="531"/>
    </row>
    <row r="15" spans="1:119" ht="18.75" customHeight="1">
      <c r="A15" s="175"/>
      <c r="B15" s="541"/>
      <c r="C15" s="542"/>
      <c r="D15" s="542"/>
      <c r="E15" s="542"/>
      <c r="F15" s="542"/>
      <c r="G15" s="542"/>
      <c r="H15" s="542"/>
      <c r="I15" s="542"/>
      <c r="J15" s="542"/>
      <c r="K15" s="543"/>
      <c r="L15" s="184"/>
      <c r="M15" s="516" t="s">
        <v>130</v>
      </c>
      <c r="N15" s="517"/>
      <c r="O15" s="517"/>
      <c r="P15" s="517"/>
      <c r="Q15" s="518"/>
      <c r="R15" s="519">
        <v>6333</v>
      </c>
      <c r="S15" s="520"/>
      <c r="T15" s="520"/>
      <c r="U15" s="520"/>
      <c r="V15" s="521"/>
      <c r="W15" s="522" t="s">
        <v>137</v>
      </c>
      <c r="X15" s="418"/>
      <c r="Y15" s="418"/>
      <c r="Z15" s="418"/>
      <c r="AA15" s="418"/>
      <c r="AB15" s="419"/>
      <c r="AC15" s="385">
        <v>330</v>
      </c>
      <c r="AD15" s="386"/>
      <c r="AE15" s="386"/>
      <c r="AF15" s="386"/>
      <c r="AG15" s="387"/>
      <c r="AH15" s="385">
        <v>333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497466</v>
      </c>
      <c r="BO15" s="462"/>
      <c r="BP15" s="462"/>
      <c r="BQ15" s="462"/>
      <c r="BR15" s="462"/>
      <c r="BS15" s="462"/>
      <c r="BT15" s="462"/>
      <c r="BU15" s="463"/>
      <c r="BV15" s="461">
        <v>475728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12</v>
      </c>
      <c r="AD16" s="513"/>
      <c r="AE16" s="513"/>
      <c r="AF16" s="513"/>
      <c r="AG16" s="514"/>
      <c r="AH16" s="512">
        <v>12.3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3818871</v>
      </c>
      <c r="BO16" s="433"/>
      <c r="BP16" s="433"/>
      <c r="BQ16" s="433"/>
      <c r="BR16" s="433"/>
      <c r="BS16" s="433"/>
      <c r="BT16" s="433"/>
      <c r="BU16" s="434"/>
      <c r="BV16" s="432">
        <v>3757234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89"/>
      <c r="M17" s="525" t="s">
        <v>143</v>
      </c>
      <c r="N17" s="526"/>
      <c r="O17" s="526"/>
      <c r="P17" s="526"/>
      <c r="Q17" s="527"/>
      <c r="R17" s="509" t="s">
        <v>141</v>
      </c>
      <c r="S17" s="510"/>
      <c r="T17" s="510"/>
      <c r="U17" s="510"/>
      <c r="V17" s="511"/>
      <c r="W17" s="522" t="s">
        <v>144</v>
      </c>
      <c r="X17" s="418"/>
      <c r="Y17" s="418"/>
      <c r="Z17" s="418"/>
      <c r="AA17" s="418"/>
      <c r="AB17" s="419"/>
      <c r="AC17" s="385">
        <v>1587</v>
      </c>
      <c r="AD17" s="386"/>
      <c r="AE17" s="386"/>
      <c r="AF17" s="386"/>
      <c r="AG17" s="387"/>
      <c r="AH17" s="385">
        <v>1510</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597371</v>
      </c>
      <c r="BO17" s="433"/>
      <c r="BP17" s="433"/>
      <c r="BQ17" s="433"/>
      <c r="BR17" s="433"/>
      <c r="BS17" s="433"/>
      <c r="BT17" s="433"/>
      <c r="BU17" s="434"/>
      <c r="BV17" s="432">
        <v>573486</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146</v>
      </c>
      <c r="C18" s="483"/>
      <c r="D18" s="483"/>
      <c r="E18" s="484"/>
      <c r="F18" s="484"/>
      <c r="G18" s="484"/>
      <c r="H18" s="484"/>
      <c r="I18" s="484"/>
      <c r="J18" s="484"/>
      <c r="K18" s="484"/>
      <c r="L18" s="485">
        <v>62.71</v>
      </c>
      <c r="M18" s="485"/>
      <c r="N18" s="485"/>
      <c r="O18" s="485"/>
      <c r="P18" s="485"/>
      <c r="Q18" s="485"/>
      <c r="R18" s="486"/>
      <c r="S18" s="486"/>
      <c r="T18" s="486"/>
      <c r="U18" s="486"/>
      <c r="V18" s="487"/>
      <c r="W18" s="503"/>
      <c r="X18" s="504"/>
      <c r="Y18" s="504"/>
      <c r="Z18" s="504"/>
      <c r="AA18" s="504"/>
      <c r="AB18" s="528"/>
      <c r="AC18" s="402">
        <v>57.6</v>
      </c>
      <c r="AD18" s="403"/>
      <c r="AE18" s="403"/>
      <c r="AF18" s="403"/>
      <c r="AG18" s="488"/>
      <c r="AH18" s="402">
        <v>55.7</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3469144</v>
      </c>
      <c r="BO18" s="433"/>
      <c r="BP18" s="433"/>
      <c r="BQ18" s="433"/>
      <c r="BR18" s="433"/>
      <c r="BS18" s="433"/>
      <c r="BT18" s="433"/>
      <c r="BU18" s="434"/>
      <c r="BV18" s="432">
        <v>3512016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148</v>
      </c>
      <c r="C19" s="483"/>
      <c r="D19" s="483"/>
      <c r="E19" s="484"/>
      <c r="F19" s="484"/>
      <c r="G19" s="484"/>
      <c r="H19" s="484"/>
      <c r="I19" s="484"/>
      <c r="J19" s="484"/>
      <c r="K19" s="484"/>
      <c r="L19" s="492">
        <v>98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4492604</v>
      </c>
      <c r="BO19" s="433"/>
      <c r="BP19" s="433"/>
      <c r="BQ19" s="433"/>
      <c r="BR19" s="433"/>
      <c r="BS19" s="433"/>
      <c r="BT19" s="433"/>
      <c r="BU19" s="434"/>
      <c r="BV19" s="432">
        <v>4588396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150</v>
      </c>
      <c r="C20" s="483"/>
      <c r="D20" s="483"/>
      <c r="E20" s="484"/>
      <c r="F20" s="484"/>
      <c r="G20" s="484"/>
      <c r="H20" s="484"/>
      <c r="I20" s="484"/>
      <c r="J20" s="484"/>
      <c r="K20" s="484"/>
      <c r="L20" s="492">
        <v>2783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8951725</v>
      </c>
      <c r="BO22" s="462"/>
      <c r="BP22" s="462"/>
      <c r="BQ22" s="462"/>
      <c r="BR22" s="462"/>
      <c r="BS22" s="462"/>
      <c r="BT22" s="462"/>
      <c r="BU22" s="463"/>
      <c r="BV22" s="461">
        <v>7914820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8513677</v>
      </c>
      <c r="BO23" s="433"/>
      <c r="BP23" s="433"/>
      <c r="BQ23" s="433"/>
      <c r="BR23" s="433"/>
      <c r="BS23" s="433"/>
      <c r="BT23" s="433"/>
      <c r="BU23" s="434"/>
      <c r="BV23" s="432">
        <v>7417513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160</v>
      </c>
      <c r="F24" s="389"/>
      <c r="G24" s="389"/>
      <c r="H24" s="389"/>
      <c r="I24" s="389"/>
      <c r="J24" s="389"/>
      <c r="K24" s="390"/>
      <c r="L24" s="385">
        <v>1</v>
      </c>
      <c r="M24" s="386"/>
      <c r="N24" s="386"/>
      <c r="O24" s="386"/>
      <c r="P24" s="387"/>
      <c r="Q24" s="385">
        <v>7210</v>
      </c>
      <c r="R24" s="386"/>
      <c r="S24" s="386"/>
      <c r="T24" s="386"/>
      <c r="U24" s="386"/>
      <c r="V24" s="387"/>
      <c r="W24" s="475"/>
      <c r="X24" s="412"/>
      <c r="Y24" s="413"/>
      <c r="Z24" s="388" t="s">
        <v>161</v>
      </c>
      <c r="AA24" s="389"/>
      <c r="AB24" s="389"/>
      <c r="AC24" s="389"/>
      <c r="AD24" s="389"/>
      <c r="AE24" s="389"/>
      <c r="AF24" s="389"/>
      <c r="AG24" s="390"/>
      <c r="AH24" s="385">
        <v>125</v>
      </c>
      <c r="AI24" s="386"/>
      <c r="AJ24" s="386"/>
      <c r="AK24" s="386"/>
      <c r="AL24" s="387"/>
      <c r="AM24" s="385">
        <v>324375</v>
      </c>
      <c r="AN24" s="386"/>
      <c r="AO24" s="386"/>
      <c r="AP24" s="386"/>
      <c r="AQ24" s="386"/>
      <c r="AR24" s="387"/>
      <c r="AS24" s="385">
        <v>2595</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7544273</v>
      </c>
      <c r="BO24" s="433"/>
      <c r="BP24" s="433"/>
      <c r="BQ24" s="433"/>
      <c r="BR24" s="433"/>
      <c r="BS24" s="433"/>
      <c r="BT24" s="433"/>
      <c r="BU24" s="434"/>
      <c r="BV24" s="432">
        <v>6358752</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163</v>
      </c>
      <c r="F25" s="389"/>
      <c r="G25" s="389"/>
      <c r="H25" s="389"/>
      <c r="I25" s="389"/>
      <c r="J25" s="389"/>
      <c r="K25" s="390"/>
      <c r="L25" s="385">
        <v>1</v>
      </c>
      <c r="M25" s="386"/>
      <c r="N25" s="386"/>
      <c r="O25" s="386"/>
      <c r="P25" s="387"/>
      <c r="Q25" s="385">
        <v>5070</v>
      </c>
      <c r="R25" s="386"/>
      <c r="S25" s="386"/>
      <c r="T25" s="386"/>
      <c r="U25" s="386"/>
      <c r="V25" s="387"/>
      <c r="W25" s="475"/>
      <c r="X25" s="412"/>
      <c r="Y25" s="413"/>
      <c r="Z25" s="388" t="s">
        <v>164</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278565</v>
      </c>
      <c r="BO25" s="462"/>
      <c r="BP25" s="462"/>
      <c r="BQ25" s="462"/>
      <c r="BR25" s="462"/>
      <c r="BS25" s="462"/>
      <c r="BT25" s="462"/>
      <c r="BU25" s="463"/>
      <c r="BV25" s="461">
        <v>231327</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166</v>
      </c>
      <c r="F26" s="389"/>
      <c r="G26" s="389"/>
      <c r="H26" s="389"/>
      <c r="I26" s="389"/>
      <c r="J26" s="389"/>
      <c r="K26" s="390"/>
      <c r="L26" s="385">
        <v>1</v>
      </c>
      <c r="M26" s="386"/>
      <c r="N26" s="386"/>
      <c r="O26" s="386"/>
      <c r="P26" s="387"/>
      <c r="Q26" s="385">
        <v>4810</v>
      </c>
      <c r="R26" s="386"/>
      <c r="S26" s="386"/>
      <c r="T26" s="386"/>
      <c r="U26" s="386"/>
      <c r="V26" s="387"/>
      <c r="W26" s="475"/>
      <c r="X26" s="412"/>
      <c r="Y26" s="413"/>
      <c r="Z26" s="388" t="s">
        <v>167</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169</v>
      </c>
      <c r="F27" s="389"/>
      <c r="G27" s="389"/>
      <c r="H27" s="389"/>
      <c r="I27" s="389"/>
      <c r="J27" s="389"/>
      <c r="K27" s="390"/>
      <c r="L27" s="385">
        <v>1</v>
      </c>
      <c r="M27" s="386"/>
      <c r="N27" s="386"/>
      <c r="O27" s="386"/>
      <c r="P27" s="387"/>
      <c r="Q27" s="385">
        <v>2840</v>
      </c>
      <c r="R27" s="386"/>
      <c r="S27" s="386"/>
      <c r="T27" s="386"/>
      <c r="U27" s="386"/>
      <c r="V27" s="387"/>
      <c r="W27" s="475"/>
      <c r="X27" s="412"/>
      <c r="Y27" s="413"/>
      <c r="Z27" s="388" t="s">
        <v>170</v>
      </c>
      <c r="AA27" s="389"/>
      <c r="AB27" s="389"/>
      <c r="AC27" s="389"/>
      <c r="AD27" s="389"/>
      <c r="AE27" s="389"/>
      <c r="AF27" s="389"/>
      <c r="AG27" s="390"/>
      <c r="AH27" s="385">
        <v>6</v>
      </c>
      <c r="AI27" s="386"/>
      <c r="AJ27" s="386"/>
      <c r="AK27" s="386"/>
      <c r="AL27" s="387"/>
      <c r="AM27" s="385">
        <v>15689</v>
      </c>
      <c r="AN27" s="386"/>
      <c r="AO27" s="386"/>
      <c r="AP27" s="386"/>
      <c r="AQ27" s="386"/>
      <c r="AR27" s="387"/>
      <c r="AS27" s="385">
        <v>2615</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172</v>
      </c>
      <c r="F28" s="389"/>
      <c r="G28" s="389"/>
      <c r="H28" s="389"/>
      <c r="I28" s="389"/>
      <c r="J28" s="389"/>
      <c r="K28" s="390"/>
      <c r="L28" s="385">
        <v>1</v>
      </c>
      <c r="M28" s="386"/>
      <c r="N28" s="386"/>
      <c r="O28" s="386"/>
      <c r="P28" s="387"/>
      <c r="Q28" s="385">
        <v>2520</v>
      </c>
      <c r="R28" s="386"/>
      <c r="S28" s="386"/>
      <c r="T28" s="386"/>
      <c r="U28" s="386"/>
      <c r="V28" s="387"/>
      <c r="W28" s="475"/>
      <c r="X28" s="412"/>
      <c r="Y28" s="413"/>
      <c r="Z28" s="388" t="s">
        <v>173</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1057553</v>
      </c>
      <c r="BO28" s="462"/>
      <c r="BP28" s="462"/>
      <c r="BQ28" s="462"/>
      <c r="BR28" s="462"/>
      <c r="BS28" s="462"/>
      <c r="BT28" s="462"/>
      <c r="BU28" s="463"/>
      <c r="BV28" s="461">
        <v>1048537</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175</v>
      </c>
      <c r="F29" s="389"/>
      <c r="G29" s="389"/>
      <c r="H29" s="389"/>
      <c r="I29" s="389"/>
      <c r="J29" s="389"/>
      <c r="K29" s="390"/>
      <c r="L29" s="385">
        <v>12</v>
      </c>
      <c r="M29" s="386"/>
      <c r="N29" s="386"/>
      <c r="O29" s="386"/>
      <c r="P29" s="387"/>
      <c r="Q29" s="385">
        <v>2320</v>
      </c>
      <c r="R29" s="386"/>
      <c r="S29" s="386"/>
      <c r="T29" s="386"/>
      <c r="U29" s="386"/>
      <c r="V29" s="387"/>
      <c r="W29" s="476"/>
      <c r="X29" s="477"/>
      <c r="Y29" s="478"/>
      <c r="Z29" s="388" t="s">
        <v>176</v>
      </c>
      <c r="AA29" s="389"/>
      <c r="AB29" s="389"/>
      <c r="AC29" s="389"/>
      <c r="AD29" s="389"/>
      <c r="AE29" s="389"/>
      <c r="AF29" s="389"/>
      <c r="AG29" s="390"/>
      <c r="AH29" s="385">
        <v>131</v>
      </c>
      <c r="AI29" s="386"/>
      <c r="AJ29" s="386"/>
      <c r="AK29" s="386"/>
      <c r="AL29" s="387"/>
      <c r="AM29" s="385">
        <v>340064</v>
      </c>
      <c r="AN29" s="386"/>
      <c r="AO29" s="386"/>
      <c r="AP29" s="386"/>
      <c r="AQ29" s="386"/>
      <c r="AR29" s="387"/>
      <c r="AS29" s="385">
        <v>2596</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162565</v>
      </c>
      <c r="BO29" s="433"/>
      <c r="BP29" s="433"/>
      <c r="BQ29" s="433"/>
      <c r="BR29" s="433"/>
      <c r="BS29" s="433"/>
      <c r="BT29" s="433"/>
      <c r="BU29" s="434"/>
      <c r="BV29" s="432">
        <v>162799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89.3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337179</v>
      </c>
      <c r="BO30" s="467"/>
      <c r="BP30" s="467"/>
      <c r="BQ30" s="467"/>
      <c r="BR30" s="467"/>
      <c r="BS30" s="467"/>
      <c r="BT30" s="467"/>
      <c r="BU30" s="468"/>
      <c r="BV30" s="466">
        <v>287962</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198"/>
    </row>
    <row r="33" spans="1:113" ht="13.5" customHeight="1">
      <c r="A33" s="175"/>
      <c r="B33" s="199"/>
      <c r="C33" s="384" t="s">
        <v>185</v>
      </c>
      <c r="D33" s="384"/>
      <c r="E33" s="383" t="s">
        <v>186</v>
      </c>
      <c r="F33" s="383"/>
      <c r="G33" s="383"/>
      <c r="H33" s="383"/>
      <c r="I33" s="383"/>
      <c r="J33" s="383"/>
      <c r="K33" s="383"/>
      <c r="L33" s="383"/>
      <c r="M33" s="383"/>
      <c r="N33" s="383"/>
      <c r="O33" s="383"/>
      <c r="P33" s="383"/>
      <c r="Q33" s="383"/>
      <c r="R33" s="383"/>
      <c r="S33" s="383"/>
      <c r="T33" s="200"/>
      <c r="U33" s="384" t="s">
        <v>185</v>
      </c>
      <c r="V33" s="384"/>
      <c r="W33" s="383" t="s">
        <v>186</v>
      </c>
      <c r="X33" s="383"/>
      <c r="Y33" s="383"/>
      <c r="Z33" s="383"/>
      <c r="AA33" s="383"/>
      <c r="AB33" s="383"/>
      <c r="AC33" s="383"/>
      <c r="AD33" s="383"/>
      <c r="AE33" s="383"/>
      <c r="AF33" s="383"/>
      <c r="AG33" s="383"/>
      <c r="AH33" s="383"/>
      <c r="AI33" s="383"/>
      <c r="AJ33" s="383"/>
      <c r="AK33" s="383"/>
      <c r="AL33" s="200"/>
      <c r="AM33" s="384" t="s">
        <v>185</v>
      </c>
      <c r="AN33" s="384"/>
      <c r="AO33" s="383" t="s">
        <v>186</v>
      </c>
      <c r="AP33" s="383"/>
      <c r="AQ33" s="383"/>
      <c r="AR33" s="383"/>
      <c r="AS33" s="383"/>
      <c r="AT33" s="383"/>
      <c r="AU33" s="383"/>
      <c r="AV33" s="383"/>
      <c r="AW33" s="383"/>
      <c r="AX33" s="383"/>
      <c r="AY33" s="383"/>
      <c r="AZ33" s="383"/>
      <c r="BA33" s="383"/>
      <c r="BB33" s="383"/>
      <c r="BC33" s="383"/>
      <c r="BD33" s="201"/>
      <c r="BE33" s="383" t="s">
        <v>187</v>
      </c>
      <c r="BF33" s="383"/>
      <c r="BG33" s="383" t="s">
        <v>188</v>
      </c>
      <c r="BH33" s="383"/>
      <c r="BI33" s="383"/>
      <c r="BJ33" s="383"/>
      <c r="BK33" s="383"/>
      <c r="BL33" s="383"/>
      <c r="BM33" s="383"/>
      <c r="BN33" s="383"/>
      <c r="BO33" s="383"/>
      <c r="BP33" s="383"/>
      <c r="BQ33" s="383"/>
      <c r="BR33" s="383"/>
      <c r="BS33" s="383"/>
      <c r="BT33" s="383"/>
      <c r="BU33" s="383"/>
      <c r="BV33" s="201"/>
      <c r="BW33" s="384" t="s">
        <v>187</v>
      </c>
      <c r="BX33" s="384"/>
      <c r="BY33" s="383" t="s">
        <v>189</v>
      </c>
      <c r="BZ33" s="383"/>
      <c r="CA33" s="383"/>
      <c r="CB33" s="383"/>
      <c r="CC33" s="383"/>
      <c r="CD33" s="383"/>
      <c r="CE33" s="383"/>
      <c r="CF33" s="383"/>
      <c r="CG33" s="383"/>
      <c r="CH33" s="383"/>
      <c r="CI33" s="383"/>
      <c r="CJ33" s="383"/>
      <c r="CK33" s="383"/>
      <c r="CL33" s="383"/>
      <c r="CM33" s="383"/>
      <c r="CN33" s="200"/>
      <c r="CO33" s="384" t="s">
        <v>185</v>
      </c>
      <c r="CP33" s="384"/>
      <c r="CQ33" s="383" t="s">
        <v>190</v>
      </c>
      <c r="CR33" s="383"/>
      <c r="CS33" s="383"/>
      <c r="CT33" s="383"/>
      <c r="CU33" s="383"/>
      <c r="CV33" s="383"/>
      <c r="CW33" s="383"/>
      <c r="CX33" s="383"/>
      <c r="CY33" s="383"/>
      <c r="CZ33" s="383"/>
      <c r="DA33" s="383"/>
      <c r="DB33" s="383"/>
      <c r="DC33" s="383"/>
      <c r="DD33" s="383"/>
      <c r="DE33" s="383"/>
      <c r="DF33" s="200"/>
      <c r="DG33" s="382" t="s">
        <v>191</v>
      </c>
      <c r="DH33" s="382"/>
      <c r="DI33" s="202"/>
    </row>
    <row r="34" spans="1:113" ht="32.25" customHeight="1">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伊仙町国民健康保険特別会計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伊仙町上水道事業会計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鹿児島県市町村総合事務組合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c r="A35" s="175"/>
      <c r="B35" s="199"/>
      <c r="C35" s="380">
        <f>IF(E35="","",C34+1)</f>
        <v>2</v>
      </c>
      <c r="D35" s="380"/>
      <c r="E35" s="381" t="str">
        <f>IF('各会計、関係団体の財政状況及び健全化判断比率'!B8="","",'各会計、関係団体の財政状況及び健全化判断比率'!B8)</f>
        <v>徳之島交流ひろば「ほーらい館」特別会計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伊仙町介護保険特別会計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徳之島地区消防組合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伊仙町後期高齢者医療特別会計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奄美群島広域事務組合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徳之島地区介護保険組合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徳之島愛ランド広域連合（一般会計）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徳之島愛ランド広域連合徳之島食肉センター（特別会計）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鹿児島県後期高齢者医療広域連合（一般会計）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鹿児島県後期高齢者医療広域連合（後期高齢者医療特別会計）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br/ZBv4MRifan1EYhG+LRw+LIsmkMPAV6YpeoKLQekA7/cwItMwJFiJYNBBttMa06RWQsE8N61PzXccTqvbTw==" saltValue="A9KgIxM8kgrUFXHTvfTn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62" t="s">
        <v>530</v>
      </c>
      <c r="D34" s="1162"/>
      <c r="E34" s="1163"/>
      <c r="F34" s="32">
        <v>10.45</v>
      </c>
      <c r="G34" s="33">
        <v>11.87</v>
      </c>
      <c r="H34" s="33">
        <v>12.64</v>
      </c>
      <c r="I34" s="33">
        <v>13.37</v>
      </c>
      <c r="J34" s="34">
        <v>13.43</v>
      </c>
      <c r="K34" s="22"/>
      <c r="L34" s="22"/>
      <c r="M34" s="22"/>
      <c r="N34" s="22"/>
      <c r="O34" s="22"/>
      <c r="P34" s="22"/>
    </row>
    <row r="35" spans="1:16" ht="39" customHeight="1">
      <c r="A35" s="22"/>
      <c r="B35" s="35"/>
      <c r="C35" s="1158" t="s">
        <v>531</v>
      </c>
      <c r="D35" s="1158"/>
      <c r="E35" s="1159"/>
      <c r="F35" s="36">
        <v>0.36</v>
      </c>
      <c r="G35" s="37">
        <v>0.92</v>
      </c>
      <c r="H35" s="37">
        <v>1.46</v>
      </c>
      <c r="I35" s="37">
        <v>0.41</v>
      </c>
      <c r="J35" s="38">
        <v>2.34</v>
      </c>
      <c r="K35" s="22"/>
      <c r="L35" s="22"/>
      <c r="M35" s="22"/>
      <c r="N35" s="22"/>
      <c r="O35" s="22"/>
      <c r="P35" s="22"/>
    </row>
    <row r="36" spans="1:16" ht="39" customHeight="1">
      <c r="A36" s="22"/>
      <c r="B36" s="35"/>
      <c r="C36" s="1158" t="s">
        <v>532</v>
      </c>
      <c r="D36" s="1158"/>
      <c r="E36" s="1159"/>
      <c r="F36" s="36">
        <v>0.03</v>
      </c>
      <c r="G36" s="37">
        <v>0.46</v>
      </c>
      <c r="H36" s="37">
        <v>1.32</v>
      </c>
      <c r="I36" s="37">
        <v>1.18</v>
      </c>
      <c r="J36" s="38">
        <v>1.22</v>
      </c>
      <c r="K36" s="22"/>
      <c r="L36" s="22"/>
      <c r="M36" s="22"/>
      <c r="N36" s="22"/>
      <c r="O36" s="22"/>
      <c r="P36" s="22"/>
    </row>
    <row r="37" spans="1:16" ht="39" customHeight="1">
      <c r="A37" s="22"/>
      <c r="B37" s="35"/>
      <c r="C37" s="1158" t="s">
        <v>533</v>
      </c>
      <c r="D37" s="1158"/>
      <c r="E37" s="1159"/>
      <c r="F37" s="36">
        <v>0.61</v>
      </c>
      <c r="G37" s="37">
        <v>0.99</v>
      </c>
      <c r="H37" s="37">
        <v>0.8</v>
      </c>
      <c r="I37" s="37">
        <v>0.68</v>
      </c>
      <c r="J37" s="38">
        <v>0.27</v>
      </c>
      <c r="K37" s="22"/>
      <c r="L37" s="22"/>
      <c r="M37" s="22"/>
      <c r="N37" s="22"/>
      <c r="O37" s="22"/>
      <c r="P37" s="22"/>
    </row>
    <row r="38" spans="1:16" ht="39" customHeight="1">
      <c r="A38" s="22"/>
      <c r="B38" s="35"/>
      <c r="C38" s="1158" t="s">
        <v>534</v>
      </c>
      <c r="D38" s="1158"/>
      <c r="E38" s="1159"/>
      <c r="F38" s="36">
        <v>0.06</v>
      </c>
      <c r="G38" s="37">
        <v>7.0000000000000007E-2</v>
      </c>
      <c r="H38" s="37">
        <v>0.05</v>
      </c>
      <c r="I38" s="37">
        <v>0.05</v>
      </c>
      <c r="J38" s="38">
        <v>0.06</v>
      </c>
      <c r="K38" s="22"/>
      <c r="L38" s="22"/>
      <c r="M38" s="22"/>
      <c r="N38" s="22"/>
      <c r="O38" s="22"/>
      <c r="P38" s="22"/>
    </row>
    <row r="39" spans="1:16" ht="39" customHeight="1">
      <c r="A39" s="22"/>
      <c r="B39" s="35"/>
      <c r="C39" s="1158" t="s">
        <v>535</v>
      </c>
      <c r="D39" s="1158"/>
      <c r="E39" s="1159"/>
      <c r="F39" s="36">
        <v>0</v>
      </c>
      <c r="G39" s="37">
        <v>0</v>
      </c>
      <c r="H39" s="37">
        <v>0</v>
      </c>
      <c r="I39" s="37">
        <v>0</v>
      </c>
      <c r="J39" s="38">
        <v>0</v>
      </c>
      <c r="K39" s="22"/>
      <c r="L39" s="22"/>
      <c r="M39" s="22"/>
      <c r="N39" s="22"/>
      <c r="O39" s="22"/>
      <c r="P39" s="22"/>
    </row>
    <row r="40" spans="1:16" ht="39" customHeight="1">
      <c r="A40" s="22"/>
      <c r="B40" s="35"/>
      <c r="C40" s="1158"/>
      <c r="D40" s="1158"/>
      <c r="E40" s="1159"/>
      <c r="F40" s="36"/>
      <c r="G40" s="37"/>
      <c r="H40" s="37"/>
      <c r="I40" s="37"/>
      <c r="J40" s="38"/>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536</v>
      </c>
      <c r="D42" s="1158"/>
      <c r="E42" s="1159"/>
      <c r="F42" s="36" t="s">
        <v>485</v>
      </c>
      <c r="G42" s="37" t="s">
        <v>485</v>
      </c>
      <c r="H42" s="37" t="s">
        <v>485</v>
      </c>
      <c r="I42" s="37" t="s">
        <v>485</v>
      </c>
      <c r="J42" s="38" t="s">
        <v>485</v>
      </c>
      <c r="K42" s="22"/>
      <c r="L42" s="22"/>
      <c r="M42" s="22"/>
      <c r="N42" s="22"/>
      <c r="O42" s="22"/>
      <c r="P42" s="22"/>
    </row>
    <row r="43" spans="1:16" ht="39" customHeight="1" thickBot="1">
      <c r="A43" s="22"/>
      <c r="B43" s="40"/>
      <c r="C43" s="1160" t="s">
        <v>537</v>
      </c>
      <c r="D43" s="1160"/>
      <c r="E43" s="1161"/>
      <c r="F43" s="41">
        <v>0.6</v>
      </c>
      <c r="G43" s="42">
        <v>0</v>
      </c>
      <c r="H43" s="42">
        <v>0</v>
      </c>
      <c r="I43" s="42">
        <v>0</v>
      </c>
      <c r="J43" s="43" t="s">
        <v>485</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0OtfyLCICeDzcJJqc4/P8qpfKDl7PgC0UDC5cqV3Z3kCAQ7AZJ2qmYM7tVo0egR9yB7Mp4lvmfT5HlVGvPbpSw==" saltValue="0Uo6Zbv6TRfDVAC1hh9f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c r="A45" s="46"/>
      <c r="B45" s="1187" t="s">
        <v>9</v>
      </c>
      <c r="C45" s="1188"/>
      <c r="D45" s="56"/>
      <c r="E45" s="1193" t="s">
        <v>10</v>
      </c>
      <c r="F45" s="1193"/>
      <c r="G45" s="1193"/>
      <c r="H45" s="1193"/>
      <c r="I45" s="1193"/>
      <c r="J45" s="1194"/>
      <c r="K45" s="57">
        <v>848</v>
      </c>
      <c r="L45" s="58">
        <v>864</v>
      </c>
      <c r="M45" s="58">
        <v>813</v>
      </c>
      <c r="N45" s="58">
        <v>804</v>
      </c>
      <c r="O45" s="59">
        <v>819</v>
      </c>
      <c r="P45" s="46"/>
      <c r="Q45" s="46"/>
      <c r="R45" s="46"/>
      <c r="S45" s="46"/>
      <c r="T45" s="46"/>
      <c r="U45" s="46"/>
    </row>
    <row r="46" spans="1:21" ht="30.75" customHeight="1">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c r="A48" s="46"/>
      <c r="B48" s="1189"/>
      <c r="C48" s="1190"/>
      <c r="D48" s="60"/>
      <c r="E48" s="1166" t="s">
        <v>13</v>
      </c>
      <c r="F48" s="1166"/>
      <c r="G48" s="1166"/>
      <c r="H48" s="1166"/>
      <c r="I48" s="1166"/>
      <c r="J48" s="1167"/>
      <c r="K48" s="61">
        <v>67</v>
      </c>
      <c r="L48" s="62">
        <v>71</v>
      </c>
      <c r="M48" s="62">
        <v>95</v>
      </c>
      <c r="N48" s="62">
        <v>88</v>
      </c>
      <c r="O48" s="63">
        <v>83</v>
      </c>
      <c r="P48" s="46"/>
      <c r="Q48" s="46"/>
      <c r="R48" s="46"/>
      <c r="S48" s="46"/>
      <c r="T48" s="46"/>
      <c r="U48" s="46"/>
    </row>
    <row r="49" spans="1:21" ht="30.75" customHeight="1">
      <c r="A49" s="46"/>
      <c r="B49" s="1189"/>
      <c r="C49" s="1190"/>
      <c r="D49" s="60"/>
      <c r="E49" s="1166" t="s">
        <v>14</v>
      </c>
      <c r="F49" s="1166"/>
      <c r="G49" s="1166"/>
      <c r="H49" s="1166"/>
      <c r="I49" s="1166"/>
      <c r="J49" s="1167"/>
      <c r="K49" s="61">
        <v>22</v>
      </c>
      <c r="L49" s="62">
        <v>22</v>
      </c>
      <c r="M49" s="62">
        <v>21</v>
      </c>
      <c r="N49" s="62">
        <v>21</v>
      </c>
      <c r="O49" s="63">
        <v>3</v>
      </c>
      <c r="P49" s="46"/>
      <c r="Q49" s="46"/>
      <c r="R49" s="46"/>
      <c r="S49" s="46"/>
      <c r="T49" s="46"/>
      <c r="U49" s="46"/>
    </row>
    <row r="50" spans="1:21" ht="30.75" customHeight="1">
      <c r="A50" s="46"/>
      <c r="B50" s="1189"/>
      <c r="C50" s="1190"/>
      <c r="D50" s="60"/>
      <c r="E50" s="1166" t="s">
        <v>15</v>
      </c>
      <c r="F50" s="1166"/>
      <c r="G50" s="1166"/>
      <c r="H50" s="1166"/>
      <c r="I50" s="1166"/>
      <c r="J50" s="1167"/>
      <c r="K50" s="61" t="s">
        <v>485</v>
      </c>
      <c r="L50" s="62" t="s">
        <v>485</v>
      </c>
      <c r="M50" s="62" t="s">
        <v>485</v>
      </c>
      <c r="N50" s="62" t="s">
        <v>485</v>
      </c>
      <c r="O50" s="63" t="s">
        <v>485</v>
      </c>
      <c r="P50" s="46"/>
      <c r="Q50" s="46"/>
      <c r="R50" s="46"/>
      <c r="S50" s="46"/>
      <c r="T50" s="46"/>
      <c r="U50" s="46"/>
    </row>
    <row r="51" spans="1:21" ht="30.75" customHeight="1">
      <c r="A51" s="46"/>
      <c r="B51" s="1191"/>
      <c r="C51" s="1192"/>
      <c r="D51" s="64"/>
      <c r="E51" s="1166" t="s">
        <v>16</v>
      </c>
      <c r="F51" s="1166"/>
      <c r="G51" s="1166"/>
      <c r="H51" s="1166"/>
      <c r="I51" s="1166"/>
      <c r="J51" s="1167"/>
      <c r="K51" s="61">
        <v>0</v>
      </c>
      <c r="L51" s="62">
        <v>0</v>
      </c>
      <c r="M51" s="62">
        <v>0</v>
      </c>
      <c r="N51" s="62">
        <v>0</v>
      </c>
      <c r="O51" s="63">
        <v>0</v>
      </c>
      <c r="P51" s="46"/>
      <c r="Q51" s="46"/>
      <c r="R51" s="46"/>
      <c r="S51" s="46"/>
      <c r="T51" s="46"/>
      <c r="U51" s="46"/>
    </row>
    <row r="52" spans="1:21" ht="30.75" customHeight="1">
      <c r="A52" s="46"/>
      <c r="B52" s="1164" t="s">
        <v>17</v>
      </c>
      <c r="C52" s="1165"/>
      <c r="D52" s="64"/>
      <c r="E52" s="1166" t="s">
        <v>18</v>
      </c>
      <c r="F52" s="1166"/>
      <c r="G52" s="1166"/>
      <c r="H52" s="1166"/>
      <c r="I52" s="1166"/>
      <c r="J52" s="1167"/>
      <c r="K52" s="61">
        <v>626</v>
      </c>
      <c r="L52" s="62">
        <v>642</v>
      </c>
      <c r="M52" s="62">
        <v>636</v>
      </c>
      <c r="N52" s="62">
        <v>582</v>
      </c>
      <c r="O52" s="63">
        <v>568</v>
      </c>
      <c r="P52" s="46"/>
      <c r="Q52" s="46"/>
      <c r="R52" s="46"/>
      <c r="S52" s="46"/>
      <c r="T52" s="46"/>
      <c r="U52" s="46"/>
    </row>
    <row r="53" spans="1:21" ht="30.75" customHeight="1" thickBot="1">
      <c r="A53" s="46"/>
      <c r="B53" s="1168" t="s">
        <v>19</v>
      </c>
      <c r="C53" s="1169"/>
      <c r="D53" s="65"/>
      <c r="E53" s="1170" t="s">
        <v>20</v>
      </c>
      <c r="F53" s="1170"/>
      <c r="G53" s="1170"/>
      <c r="H53" s="1170"/>
      <c r="I53" s="1170"/>
      <c r="J53" s="1171"/>
      <c r="K53" s="66">
        <v>311</v>
      </c>
      <c r="L53" s="67">
        <v>315</v>
      </c>
      <c r="M53" s="67">
        <v>293</v>
      </c>
      <c r="N53" s="67">
        <v>331</v>
      </c>
      <c r="O53" s="68">
        <v>337</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c r="B58" s="1172" t="s">
        <v>24</v>
      </c>
      <c r="C58" s="1173"/>
      <c r="D58" s="1178" t="s">
        <v>25</v>
      </c>
      <c r="E58" s="1179"/>
      <c r="F58" s="1179"/>
      <c r="G58" s="1179"/>
      <c r="H58" s="1179"/>
      <c r="I58" s="1179"/>
      <c r="J58" s="1180"/>
      <c r="K58" s="81" t="s">
        <v>485</v>
      </c>
      <c r="L58" s="82" t="s">
        <v>485</v>
      </c>
      <c r="M58" s="82" t="s">
        <v>485</v>
      </c>
      <c r="N58" s="82" t="s">
        <v>485</v>
      </c>
      <c r="O58" s="83" t="s">
        <v>485</v>
      </c>
    </row>
    <row r="59" spans="1:21" ht="31.5" customHeight="1">
      <c r="B59" s="1174"/>
      <c r="C59" s="1175"/>
      <c r="D59" s="1181" t="s">
        <v>26</v>
      </c>
      <c r="E59" s="1182"/>
      <c r="F59" s="1182"/>
      <c r="G59" s="1182"/>
      <c r="H59" s="1182"/>
      <c r="I59" s="1182"/>
      <c r="J59" s="1183"/>
      <c r="K59" s="84" t="s">
        <v>485</v>
      </c>
      <c r="L59" s="85" t="s">
        <v>485</v>
      </c>
      <c r="M59" s="85" t="s">
        <v>485</v>
      </c>
      <c r="N59" s="85" t="s">
        <v>485</v>
      </c>
      <c r="O59" s="86" t="s">
        <v>485</v>
      </c>
    </row>
    <row r="60" spans="1:21" ht="31.5" customHeight="1" thickBot="1">
      <c r="B60" s="1176"/>
      <c r="C60" s="1177"/>
      <c r="D60" s="1184" t="s">
        <v>27</v>
      </c>
      <c r="E60" s="1185"/>
      <c r="F60" s="1185"/>
      <c r="G60" s="1185"/>
      <c r="H60" s="1185"/>
      <c r="I60" s="1185"/>
      <c r="J60" s="1186"/>
      <c r="K60" s="87" t="s">
        <v>485</v>
      </c>
      <c r="L60" s="88" t="s">
        <v>485</v>
      </c>
      <c r="M60" s="88" t="s">
        <v>485</v>
      </c>
      <c r="N60" s="88" t="s">
        <v>485</v>
      </c>
      <c r="O60" s="89" t="s">
        <v>485</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TNcK/gZoAZpwrRv+P0kN8gNo1a4MSzpY33i4UdIeC/19o6yIvtAVHv4c53a5w+IeA9A3eUgZrUq2y11ih0TJA==" saltValue="uVzE2cjz8hmxTWdpubcI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523</v>
      </c>
      <c r="J40" s="101" t="s">
        <v>524</v>
      </c>
      <c r="K40" s="101" t="s">
        <v>525</v>
      </c>
      <c r="L40" s="101" t="s">
        <v>526</v>
      </c>
      <c r="M40" s="102" t="s">
        <v>527</v>
      </c>
    </row>
    <row r="41" spans="2:13" ht="27.75" customHeight="1">
      <c r="B41" s="1207" t="s">
        <v>30</v>
      </c>
      <c r="C41" s="1208"/>
      <c r="D41" s="103"/>
      <c r="E41" s="1209" t="s">
        <v>31</v>
      </c>
      <c r="F41" s="1209"/>
      <c r="G41" s="1209"/>
      <c r="H41" s="1210"/>
      <c r="I41" s="342">
        <v>7637</v>
      </c>
      <c r="J41" s="343">
        <v>7381</v>
      </c>
      <c r="K41" s="343">
        <v>7528</v>
      </c>
      <c r="L41" s="343">
        <v>7915</v>
      </c>
      <c r="M41" s="344">
        <v>8952</v>
      </c>
    </row>
    <row r="42" spans="2:13" ht="27.75" customHeight="1">
      <c r="B42" s="1197"/>
      <c r="C42" s="1198"/>
      <c r="D42" s="104"/>
      <c r="E42" s="1201" t="s">
        <v>32</v>
      </c>
      <c r="F42" s="1201"/>
      <c r="G42" s="1201"/>
      <c r="H42" s="1202"/>
      <c r="I42" s="345">
        <v>511</v>
      </c>
      <c r="J42" s="346">
        <v>490</v>
      </c>
      <c r="K42" s="346">
        <v>221</v>
      </c>
      <c r="L42" s="346">
        <v>199</v>
      </c>
      <c r="M42" s="347">
        <v>274</v>
      </c>
    </row>
    <row r="43" spans="2:13" ht="27.75" customHeight="1">
      <c r="B43" s="1197"/>
      <c r="C43" s="1198"/>
      <c r="D43" s="104"/>
      <c r="E43" s="1201" t="s">
        <v>33</v>
      </c>
      <c r="F43" s="1201"/>
      <c r="G43" s="1201"/>
      <c r="H43" s="1202"/>
      <c r="I43" s="345">
        <v>1300</v>
      </c>
      <c r="J43" s="346">
        <v>1471</v>
      </c>
      <c r="K43" s="346">
        <v>1448</v>
      </c>
      <c r="L43" s="346">
        <v>1326</v>
      </c>
      <c r="M43" s="347">
        <v>1381</v>
      </c>
    </row>
    <row r="44" spans="2:13" ht="27.75" customHeight="1">
      <c r="B44" s="1197"/>
      <c r="C44" s="1198"/>
      <c r="D44" s="104"/>
      <c r="E44" s="1201" t="s">
        <v>34</v>
      </c>
      <c r="F44" s="1201"/>
      <c r="G44" s="1201"/>
      <c r="H44" s="1202"/>
      <c r="I44" s="345">
        <v>83</v>
      </c>
      <c r="J44" s="346">
        <v>61</v>
      </c>
      <c r="K44" s="346">
        <v>40</v>
      </c>
      <c r="L44" s="346">
        <v>21</v>
      </c>
      <c r="M44" s="347">
        <v>19</v>
      </c>
    </row>
    <row r="45" spans="2:13" ht="27.75" customHeight="1">
      <c r="B45" s="1197"/>
      <c r="C45" s="1198"/>
      <c r="D45" s="104"/>
      <c r="E45" s="1201" t="s">
        <v>35</v>
      </c>
      <c r="F45" s="1201"/>
      <c r="G45" s="1201"/>
      <c r="H45" s="1202"/>
      <c r="I45" s="345">
        <v>253</v>
      </c>
      <c r="J45" s="346">
        <v>169</v>
      </c>
      <c r="K45" s="346">
        <v>71</v>
      </c>
      <c r="L45" s="346" t="s">
        <v>485</v>
      </c>
      <c r="M45" s="347" t="s">
        <v>485</v>
      </c>
    </row>
    <row r="46" spans="2:13" ht="27.75" customHeight="1">
      <c r="B46" s="1197"/>
      <c r="C46" s="1198"/>
      <c r="D46" s="105"/>
      <c r="E46" s="1201" t="s">
        <v>36</v>
      </c>
      <c r="F46" s="1201"/>
      <c r="G46" s="1201"/>
      <c r="H46" s="1202"/>
      <c r="I46" s="345" t="s">
        <v>485</v>
      </c>
      <c r="J46" s="346" t="s">
        <v>485</v>
      </c>
      <c r="K46" s="346" t="s">
        <v>485</v>
      </c>
      <c r="L46" s="346" t="s">
        <v>485</v>
      </c>
      <c r="M46" s="347" t="s">
        <v>485</v>
      </c>
    </row>
    <row r="47" spans="2:13" ht="27.75" customHeight="1">
      <c r="B47" s="1197"/>
      <c r="C47" s="1198"/>
      <c r="D47" s="106"/>
      <c r="E47" s="1211" t="s">
        <v>37</v>
      </c>
      <c r="F47" s="1212"/>
      <c r="G47" s="1212"/>
      <c r="H47" s="1213"/>
      <c r="I47" s="345" t="s">
        <v>485</v>
      </c>
      <c r="J47" s="346" t="s">
        <v>485</v>
      </c>
      <c r="K47" s="346" t="s">
        <v>485</v>
      </c>
      <c r="L47" s="346" t="s">
        <v>485</v>
      </c>
      <c r="M47" s="347" t="s">
        <v>485</v>
      </c>
    </row>
    <row r="48" spans="2:13" ht="27.75" customHeight="1">
      <c r="B48" s="1197"/>
      <c r="C48" s="1198"/>
      <c r="D48" s="104"/>
      <c r="E48" s="1201" t="s">
        <v>38</v>
      </c>
      <c r="F48" s="1201"/>
      <c r="G48" s="1201"/>
      <c r="H48" s="1202"/>
      <c r="I48" s="345" t="s">
        <v>485</v>
      </c>
      <c r="J48" s="346" t="s">
        <v>485</v>
      </c>
      <c r="K48" s="346" t="s">
        <v>485</v>
      </c>
      <c r="L48" s="346" t="s">
        <v>485</v>
      </c>
      <c r="M48" s="347" t="s">
        <v>485</v>
      </c>
    </row>
    <row r="49" spans="2:13" ht="27.75" customHeight="1">
      <c r="B49" s="1199"/>
      <c r="C49" s="1200"/>
      <c r="D49" s="104"/>
      <c r="E49" s="1201" t="s">
        <v>39</v>
      </c>
      <c r="F49" s="1201"/>
      <c r="G49" s="1201"/>
      <c r="H49" s="1202"/>
      <c r="I49" s="345" t="s">
        <v>485</v>
      </c>
      <c r="J49" s="346" t="s">
        <v>485</v>
      </c>
      <c r="K49" s="346" t="s">
        <v>485</v>
      </c>
      <c r="L49" s="346" t="s">
        <v>485</v>
      </c>
      <c r="M49" s="347" t="s">
        <v>485</v>
      </c>
    </row>
    <row r="50" spans="2:13" ht="27.75" customHeight="1">
      <c r="B50" s="1195" t="s">
        <v>40</v>
      </c>
      <c r="C50" s="1196"/>
      <c r="D50" s="107"/>
      <c r="E50" s="1201" t="s">
        <v>41</v>
      </c>
      <c r="F50" s="1201"/>
      <c r="G50" s="1201"/>
      <c r="H50" s="1202"/>
      <c r="I50" s="345">
        <v>1507</v>
      </c>
      <c r="J50" s="346">
        <v>1645</v>
      </c>
      <c r="K50" s="346">
        <v>1752</v>
      </c>
      <c r="L50" s="346">
        <v>1805</v>
      </c>
      <c r="M50" s="347">
        <v>1920</v>
      </c>
    </row>
    <row r="51" spans="2:13" ht="27.75" customHeight="1">
      <c r="B51" s="1197"/>
      <c r="C51" s="1198"/>
      <c r="D51" s="104"/>
      <c r="E51" s="1201" t="s">
        <v>42</v>
      </c>
      <c r="F51" s="1201"/>
      <c r="G51" s="1201"/>
      <c r="H51" s="1202"/>
      <c r="I51" s="345">
        <v>764</v>
      </c>
      <c r="J51" s="346">
        <v>610</v>
      </c>
      <c r="K51" s="346">
        <v>511</v>
      </c>
      <c r="L51" s="346">
        <v>571</v>
      </c>
      <c r="M51" s="347">
        <v>591</v>
      </c>
    </row>
    <row r="52" spans="2:13" ht="27.75" customHeight="1">
      <c r="B52" s="1199"/>
      <c r="C52" s="1200"/>
      <c r="D52" s="104"/>
      <c r="E52" s="1201" t="s">
        <v>43</v>
      </c>
      <c r="F52" s="1201"/>
      <c r="G52" s="1201"/>
      <c r="H52" s="1202"/>
      <c r="I52" s="345">
        <v>5115</v>
      </c>
      <c r="J52" s="346">
        <v>4982</v>
      </c>
      <c r="K52" s="346">
        <v>5052</v>
      </c>
      <c r="L52" s="346">
        <v>5073</v>
      </c>
      <c r="M52" s="347">
        <v>5116</v>
      </c>
    </row>
    <row r="53" spans="2:13" ht="27.75" customHeight="1" thickBot="1">
      <c r="B53" s="1203" t="s">
        <v>19</v>
      </c>
      <c r="C53" s="1204"/>
      <c r="D53" s="108"/>
      <c r="E53" s="1205" t="s">
        <v>44</v>
      </c>
      <c r="F53" s="1205"/>
      <c r="G53" s="1205"/>
      <c r="H53" s="1206"/>
      <c r="I53" s="348">
        <v>2397</v>
      </c>
      <c r="J53" s="349">
        <v>2334</v>
      </c>
      <c r="K53" s="349">
        <v>1993</v>
      </c>
      <c r="L53" s="349">
        <v>2011</v>
      </c>
      <c r="M53" s="350">
        <v>2999</v>
      </c>
    </row>
    <row r="54" spans="2:13" ht="27.75" customHeight="1">
      <c r="B54" s="109"/>
      <c r="C54" s="110"/>
      <c r="D54" s="110"/>
      <c r="E54" s="111"/>
      <c r="F54" s="111"/>
      <c r="G54" s="111"/>
      <c r="H54" s="111"/>
      <c r="I54" s="112"/>
      <c r="J54" s="112"/>
      <c r="K54" s="112"/>
      <c r="L54" s="112"/>
      <c r="M54" s="112"/>
    </row>
    <row r="55" spans="2:13" ht="13"/>
  </sheetData>
  <sheetProtection algorithmName="SHA-512" hashValue="zFzFOBQQcai+qgl0Ih3Fnc0O7wi3y/26L5iZ6b/BwDRvMuob8SAHGMnsZWcYOT+U2BomlusLGEL4ESCpu4DCPA==" saltValue="Thf9SoGAg5wRTHYEsGX6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525</v>
      </c>
      <c r="G54" s="117" t="s">
        <v>526</v>
      </c>
      <c r="H54" s="118" t="s">
        <v>527</v>
      </c>
    </row>
    <row r="55" spans="2:8" ht="52.5" customHeight="1">
      <c r="B55" s="119"/>
      <c r="C55" s="1222" t="s">
        <v>46</v>
      </c>
      <c r="D55" s="1222"/>
      <c r="E55" s="1223"/>
      <c r="F55" s="120">
        <v>1073</v>
      </c>
      <c r="G55" s="120">
        <v>1049</v>
      </c>
      <c r="H55" s="121">
        <v>1058</v>
      </c>
    </row>
    <row r="56" spans="2:8" ht="52.5" customHeight="1">
      <c r="B56" s="122"/>
      <c r="C56" s="1224" t="s">
        <v>47</v>
      </c>
      <c r="D56" s="1224"/>
      <c r="E56" s="1225"/>
      <c r="F56" s="123">
        <v>163</v>
      </c>
      <c r="G56" s="123">
        <v>163</v>
      </c>
      <c r="H56" s="124">
        <v>163</v>
      </c>
    </row>
    <row r="57" spans="2:8" ht="53.25" customHeight="1">
      <c r="B57" s="122"/>
      <c r="C57" s="1226" t="s">
        <v>48</v>
      </c>
      <c r="D57" s="1226"/>
      <c r="E57" s="1227"/>
      <c r="F57" s="125">
        <v>280</v>
      </c>
      <c r="G57" s="125">
        <v>288</v>
      </c>
      <c r="H57" s="126">
        <v>337</v>
      </c>
    </row>
    <row r="58" spans="2:8" ht="45.75" customHeight="1">
      <c r="B58" s="127"/>
      <c r="C58" s="1214" t="s">
        <v>551</v>
      </c>
      <c r="D58" s="1215"/>
      <c r="E58" s="1216"/>
      <c r="F58" s="128">
        <v>168</v>
      </c>
      <c r="G58" s="128">
        <v>176</v>
      </c>
      <c r="H58" s="129">
        <v>186</v>
      </c>
    </row>
    <row r="59" spans="2:8" ht="45.75" customHeight="1">
      <c r="B59" s="127"/>
      <c r="C59" s="1214" t="s">
        <v>552</v>
      </c>
      <c r="D59" s="1215"/>
      <c r="E59" s="1216"/>
      <c r="F59" s="128">
        <v>100</v>
      </c>
      <c r="G59" s="128">
        <v>100</v>
      </c>
      <c r="H59" s="129">
        <v>100</v>
      </c>
    </row>
    <row r="60" spans="2:8" ht="45.75" customHeight="1">
      <c r="B60" s="127"/>
      <c r="C60" s="1214" t="s">
        <v>553</v>
      </c>
      <c r="D60" s="1215"/>
      <c r="E60" s="1216"/>
      <c r="F60" s="128" t="s">
        <v>557</v>
      </c>
      <c r="G60" s="128" t="s">
        <v>556</v>
      </c>
      <c r="H60" s="129">
        <v>17</v>
      </c>
    </row>
    <row r="61" spans="2:8" ht="45.75" customHeight="1">
      <c r="B61" s="127"/>
      <c r="C61" s="1214" t="s">
        <v>554</v>
      </c>
      <c r="D61" s="1215"/>
      <c r="E61" s="1216"/>
      <c r="F61" s="128" t="s">
        <v>556</v>
      </c>
      <c r="G61" s="128" t="s">
        <v>556</v>
      </c>
      <c r="H61" s="129">
        <v>14</v>
      </c>
    </row>
    <row r="62" spans="2:8" ht="45.75" customHeight="1" thickBot="1">
      <c r="B62" s="130"/>
      <c r="C62" s="1217" t="s">
        <v>555</v>
      </c>
      <c r="D62" s="1218"/>
      <c r="E62" s="1219"/>
      <c r="F62" s="131" t="s">
        <v>556</v>
      </c>
      <c r="G62" s="131" t="s">
        <v>556</v>
      </c>
      <c r="H62" s="132">
        <v>10</v>
      </c>
    </row>
    <row r="63" spans="2:8" ht="52.5" customHeight="1" thickBot="1">
      <c r="B63" s="133"/>
      <c r="C63" s="1220" t="s">
        <v>49</v>
      </c>
      <c r="D63" s="1220"/>
      <c r="E63" s="1221"/>
      <c r="F63" s="134">
        <v>1516</v>
      </c>
      <c r="G63" s="134">
        <v>1499</v>
      </c>
      <c r="H63" s="135">
        <v>1557</v>
      </c>
    </row>
    <row r="64" spans="2:8" ht="13"/>
  </sheetData>
  <sheetProtection algorithmName="SHA-512" hashValue="oGPKX1VYpgKLfs2EKjy2Q/ESDizL6z0b67LyeNfkitnXQ2ZdHJGkUplc/nq0+4IywMa7STkITnc8i+UQqKXzkg==" saltValue="B59sO0a9u7u2Fj/fHdR3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F2C56-FD21-409F-BE31-11E7E9ED4F25}">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5">
      <c r="DD19" s="255"/>
      <c r="DE19" s="255"/>
    </row>
    <row r="20" spans="1:109" ht="13.25">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25">
      <c r="B23" s="259"/>
    </row>
    <row r="24" spans="1:109" ht="13.25">
      <c r="B24" s="259"/>
    </row>
    <row r="25" spans="1:109" ht="13.25">
      <c r="B25" s="259"/>
    </row>
    <row r="26" spans="1:109" ht="13.25">
      <c r="B26" s="259"/>
    </row>
    <row r="27" spans="1:109" ht="13.25">
      <c r="B27" s="259"/>
    </row>
    <row r="28" spans="1:109" ht="13.25">
      <c r="B28" s="259"/>
    </row>
    <row r="29" spans="1:109" ht="13.25">
      <c r="B29" s="259"/>
    </row>
    <row r="30" spans="1:109" ht="13.25">
      <c r="B30" s="259"/>
    </row>
    <row r="31" spans="1:109" ht="13.25">
      <c r="B31" s="259"/>
    </row>
    <row r="32" spans="1:109" ht="13.25">
      <c r="B32" s="259"/>
    </row>
    <row r="33" spans="2:109" ht="13.25">
      <c r="B33" s="259"/>
    </row>
    <row r="34" spans="2:109" ht="13.25">
      <c r="B34" s="259"/>
    </row>
    <row r="35" spans="2:109" ht="13.25">
      <c r="B35" s="259"/>
    </row>
    <row r="36" spans="2:109" ht="13.25">
      <c r="B36" s="259"/>
    </row>
    <row r="37" spans="2:109" ht="13.25">
      <c r="B37" s="259"/>
    </row>
    <row r="38" spans="2:109" ht="13.25">
      <c r="B38" s="259"/>
    </row>
    <row r="39" spans="2:109" ht="13.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356"/>
      <c r="DD40" s="356"/>
      <c r="DE40" s="255"/>
    </row>
    <row r="41" spans="2:109" ht="16.5">
      <c r="B41" s="256" t="s">
        <v>559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357"/>
      <c r="I42" s="358"/>
      <c r="J42" s="358"/>
      <c r="K42" s="358"/>
      <c r="AM42" s="357"/>
      <c r="AN42" s="357" t="s">
        <v>560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36" t="s">
        <v>569</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c r="B49" s="259"/>
      <c r="AN49" s="255" t="s">
        <v>561</v>
      </c>
    </row>
    <row r="50" spans="1:109" ht="13">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523</v>
      </c>
      <c r="BQ50" s="1234"/>
      <c r="BR50" s="1234"/>
      <c r="BS50" s="1234"/>
      <c r="BT50" s="1234"/>
      <c r="BU50" s="1234"/>
      <c r="BV50" s="1234"/>
      <c r="BW50" s="1234"/>
      <c r="BX50" s="1234" t="s">
        <v>524</v>
      </c>
      <c r="BY50" s="1234"/>
      <c r="BZ50" s="1234"/>
      <c r="CA50" s="1234"/>
      <c r="CB50" s="1234"/>
      <c r="CC50" s="1234"/>
      <c r="CD50" s="1234"/>
      <c r="CE50" s="1234"/>
      <c r="CF50" s="1234" t="s">
        <v>525</v>
      </c>
      <c r="CG50" s="1234"/>
      <c r="CH50" s="1234"/>
      <c r="CI50" s="1234"/>
      <c r="CJ50" s="1234"/>
      <c r="CK50" s="1234"/>
      <c r="CL50" s="1234"/>
      <c r="CM50" s="1234"/>
      <c r="CN50" s="1234" t="s">
        <v>526</v>
      </c>
      <c r="CO50" s="1234"/>
      <c r="CP50" s="1234"/>
      <c r="CQ50" s="1234"/>
      <c r="CR50" s="1234"/>
      <c r="CS50" s="1234"/>
      <c r="CT50" s="1234"/>
      <c r="CU50" s="1234"/>
      <c r="CV50" s="1234" t="s">
        <v>527</v>
      </c>
      <c r="CW50" s="1234"/>
      <c r="CX50" s="1234"/>
      <c r="CY50" s="1234"/>
      <c r="CZ50" s="1234"/>
      <c r="DA50" s="1234"/>
      <c r="DB50" s="1234"/>
      <c r="DC50" s="1234"/>
    </row>
    <row r="51" spans="1:109" ht="13.5" customHeight="1">
      <c r="B51" s="259"/>
      <c r="G51" s="1245"/>
      <c r="H51" s="1245"/>
      <c r="I51" s="1249"/>
      <c r="J51" s="1249"/>
      <c r="K51" s="1235"/>
      <c r="L51" s="1235"/>
      <c r="M51" s="1235"/>
      <c r="N51" s="1235"/>
      <c r="AM51" s="359"/>
      <c r="AN51" s="1233" t="s">
        <v>562</v>
      </c>
      <c r="AO51" s="1233"/>
      <c r="AP51" s="1233"/>
      <c r="AQ51" s="1233"/>
      <c r="AR51" s="1233"/>
      <c r="AS51" s="1233"/>
      <c r="AT51" s="1233"/>
      <c r="AU51" s="1233"/>
      <c r="AV51" s="1233"/>
      <c r="AW51" s="1233"/>
      <c r="AX51" s="1233"/>
      <c r="AY51" s="1233"/>
      <c r="AZ51" s="1233"/>
      <c r="BA51" s="1233"/>
      <c r="BB51" s="1233" t="s">
        <v>563</v>
      </c>
      <c r="BC51" s="1233"/>
      <c r="BD51" s="1233"/>
      <c r="BE51" s="1233"/>
      <c r="BF51" s="1233"/>
      <c r="BG51" s="1233"/>
      <c r="BH51" s="1233"/>
      <c r="BI51" s="1233"/>
      <c r="BJ51" s="1233"/>
      <c r="BK51" s="1233"/>
      <c r="BL51" s="1233"/>
      <c r="BM51" s="1233"/>
      <c r="BN51" s="1233"/>
      <c r="BO51" s="1233"/>
      <c r="BP51" s="1230">
        <v>80.2</v>
      </c>
      <c r="BQ51" s="1230"/>
      <c r="BR51" s="1230"/>
      <c r="BS51" s="1230"/>
      <c r="BT51" s="1230"/>
      <c r="BU51" s="1230"/>
      <c r="BV51" s="1230"/>
      <c r="BW51" s="1230"/>
      <c r="BX51" s="1230">
        <v>74.400000000000006</v>
      </c>
      <c r="BY51" s="1230"/>
      <c r="BZ51" s="1230"/>
      <c r="CA51" s="1230"/>
      <c r="CB51" s="1230"/>
      <c r="CC51" s="1230"/>
      <c r="CD51" s="1230"/>
      <c r="CE51" s="1230"/>
      <c r="CF51" s="1230">
        <v>58.4</v>
      </c>
      <c r="CG51" s="1230"/>
      <c r="CH51" s="1230"/>
      <c r="CI51" s="1230"/>
      <c r="CJ51" s="1230"/>
      <c r="CK51" s="1230"/>
      <c r="CL51" s="1230"/>
      <c r="CM51" s="1230"/>
      <c r="CN51" s="1230">
        <v>60.3</v>
      </c>
      <c r="CO51" s="1230"/>
      <c r="CP51" s="1230"/>
      <c r="CQ51" s="1230"/>
      <c r="CR51" s="1230"/>
      <c r="CS51" s="1230"/>
      <c r="CT51" s="1230"/>
      <c r="CU51" s="1230"/>
      <c r="CV51" s="1230">
        <v>89.2</v>
      </c>
      <c r="CW51" s="1230"/>
      <c r="CX51" s="1230"/>
      <c r="CY51" s="1230"/>
      <c r="CZ51" s="1230"/>
      <c r="DA51" s="1230"/>
      <c r="DB51" s="1230"/>
      <c r="DC51" s="1230"/>
    </row>
    <row r="52" spans="1:109" ht="13">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564</v>
      </c>
      <c r="BC53" s="1233"/>
      <c r="BD53" s="1233"/>
      <c r="BE53" s="1233"/>
      <c r="BF53" s="1233"/>
      <c r="BG53" s="1233"/>
      <c r="BH53" s="1233"/>
      <c r="BI53" s="1233"/>
      <c r="BJ53" s="1233"/>
      <c r="BK53" s="1233"/>
      <c r="BL53" s="1233"/>
      <c r="BM53" s="1233"/>
      <c r="BN53" s="1233"/>
      <c r="BO53" s="1233"/>
      <c r="BP53" s="1230">
        <v>66.7</v>
      </c>
      <c r="BQ53" s="1230"/>
      <c r="BR53" s="1230"/>
      <c r="BS53" s="1230"/>
      <c r="BT53" s="1230"/>
      <c r="BU53" s="1230"/>
      <c r="BV53" s="1230"/>
      <c r="BW53" s="1230"/>
      <c r="BX53" s="1230">
        <v>67</v>
      </c>
      <c r="BY53" s="1230"/>
      <c r="BZ53" s="1230"/>
      <c r="CA53" s="1230"/>
      <c r="CB53" s="1230"/>
      <c r="CC53" s="1230"/>
      <c r="CD53" s="1230"/>
      <c r="CE53" s="1230"/>
      <c r="CF53" s="1230">
        <v>67.599999999999994</v>
      </c>
      <c r="CG53" s="1230"/>
      <c r="CH53" s="1230"/>
      <c r="CI53" s="1230"/>
      <c r="CJ53" s="1230"/>
      <c r="CK53" s="1230"/>
      <c r="CL53" s="1230"/>
      <c r="CM53" s="1230"/>
      <c r="CN53" s="1230">
        <v>67.8</v>
      </c>
      <c r="CO53" s="1230"/>
      <c r="CP53" s="1230"/>
      <c r="CQ53" s="1230"/>
      <c r="CR53" s="1230"/>
      <c r="CS53" s="1230"/>
      <c r="CT53" s="1230"/>
      <c r="CU53" s="1230"/>
      <c r="CV53" s="1230">
        <v>61</v>
      </c>
      <c r="CW53" s="1230"/>
      <c r="CX53" s="1230"/>
      <c r="CY53" s="1230"/>
      <c r="CZ53" s="1230"/>
      <c r="DA53" s="1230"/>
      <c r="DB53" s="1230"/>
      <c r="DC53" s="1230"/>
    </row>
    <row r="54" spans="1:109" ht="13">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c r="A55" s="358"/>
      <c r="B55" s="259"/>
      <c r="G55" s="1228"/>
      <c r="H55" s="1228"/>
      <c r="I55" s="1228"/>
      <c r="J55" s="1228"/>
      <c r="K55" s="1235"/>
      <c r="L55" s="1235"/>
      <c r="M55" s="1235"/>
      <c r="N55" s="1235"/>
      <c r="AN55" s="1234" t="s">
        <v>565</v>
      </c>
      <c r="AO55" s="1234"/>
      <c r="AP55" s="1234"/>
      <c r="AQ55" s="1234"/>
      <c r="AR55" s="1234"/>
      <c r="AS55" s="1234"/>
      <c r="AT55" s="1234"/>
      <c r="AU55" s="1234"/>
      <c r="AV55" s="1234"/>
      <c r="AW55" s="1234"/>
      <c r="AX55" s="1234"/>
      <c r="AY55" s="1234"/>
      <c r="AZ55" s="1234"/>
      <c r="BA55" s="1234"/>
      <c r="BB55" s="1233" t="s">
        <v>563</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564</v>
      </c>
      <c r="BC57" s="1233"/>
      <c r="BD57" s="1233"/>
      <c r="BE57" s="1233"/>
      <c r="BF57" s="1233"/>
      <c r="BG57" s="1233"/>
      <c r="BH57" s="1233"/>
      <c r="BI57" s="1233"/>
      <c r="BJ57" s="1233"/>
      <c r="BK57" s="1233"/>
      <c r="BL57" s="1233"/>
      <c r="BM57" s="1233"/>
      <c r="BN57" s="1233"/>
      <c r="BO57" s="1233"/>
      <c r="BP57" s="1230">
        <v>61.6</v>
      </c>
      <c r="BQ57" s="1230"/>
      <c r="BR57" s="1230"/>
      <c r="BS57" s="1230"/>
      <c r="BT57" s="1230"/>
      <c r="BU57" s="1230"/>
      <c r="BV57" s="1230"/>
      <c r="BW57" s="1230"/>
      <c r="BX57" s="1230">
        <v>64.400000000000006</v>
      </c>
      <c r="BY57" s="1230"/>
      <c r="BZ57" s="1230"/>
      <c r="CA57" s="1230"/>
      <c r="CB57" s="1230"/>
      <c r="CC57" s="1230"/>
      <c r="CD57" s="1230"/>
      <c r="CE57" s="1230"/>
      <c r="CF57" s="1230">
        <v>65.3</v>
      </c>
      <c r="CG57" s="1230"/>
      <c r="CH57" s="1230"/>
      <c r="CI57" s="1230"/>
      <c r="CJ57" s="1230"/>
      <c r="CK57" s="1230"/>
      <c r="CL57" s="1230"/>
      <c r="CM57" s="1230"/>
      <c r="CN57" s="1230">
        <v>66.7</v>
      </c>
      <c r="CO57" s="1230"/>
      <c r="CP57" s="1230"/>
      <c r="CQ57" s="1230"/>
      <c r="CR57" s="1230"/>
      <c r="CS57" s="1230"/>
      <c r="CT57" s="1230"/>
      <c r="CU57" s="1230"/>
      <c r="CV57" s="1230">
        <v>67.2</v>
      </c>
      <c r="CW57" s="1230"/>
      <c r="CX57" s="1230"/>
      <c r="CY57" s="1230"/>
      <c r="CZ57" s="1230"/>
      <c r="DA57" s="1230"/>
      <c r="DB57" s="1230"/>
      <c r="DC57" s="1230"/>
      <c r="DD57" s="363"/>
      <c r="DE57" s="362"/>
    </row>
    <row r="58" spans="1:109" s="358" customFormat="1" ht="13">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c r="B63" s="312" t="s">
        <v>566</v>
      </c>
    </row>
    <row r="64" spans="1:109" ht="13">
      <c r="B64" s="259"/>
      <c r="G64" s="357"/>
      <c r="I64" s="369"/>
      <c r="J64" s="369"/>
      <c r="K64" s="369"/>
      <c r="L64" s="369"/>
      <c r="M64" s="369"/>
      <c r="N64" s="370"/>
      <c r="AM64" s="357"/>
      <c r="AN64" s="357" t="s">
        <v>560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c r="B65" s="259"/>
      <c r="AN65" s="1236" t="s">
        <v>568</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c r="B71" s="259"/>
      <c r="G71" s="374"/>
      <c r="I71" s="375"/>
      <c r="J71" s="372"/>
      <c r="K71" s="372"/>
      <c r="L71" s="373"/>
      <c r="M71" s="372"/>
      <c r="N71" s="373"/>
      <c r="AM71" s="374"/>
      <c r="AN71" s="255" t="s">
        <v>561</v>
      </c>
    </row>
    <row r="72" spans="2:107" ht="13">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523</v>
      </c>
      <c r="BQ72" s="1234"/>
      <c r="BR72" s="1234"/>
      <c r="BS72" s="1234"/>
      <c r="BT72" s="1234"/>
      <c r="BU72" s="1234"/>
      <c r="BV72" s="1234"/>
      <c r="BW72" s="1234"/>
      <c r="BX72" s="1234" t="s">
        <v>524</v>
      </c>
      <c r="BY72" s="1234"/>
      <c r="BZ72" s="1234"/>
      <c r="CA72" s="1234"/>
      <c r="CB72" s="1234"/>
      <c r="CC72" s="1234"/>
      <c r="CD72" s="1234"/>
      <c r="CE72" s="1234"/>
      <c r="CF72" s="1234" t="s">
        <v>525</v>
      </c>
      <c r="CG72" s="1234"/>
      <c r="CH72" s="1234"/>
      <c r="CI72" s="1234"/>
      <c r="CJ72" s="1234"/>
      <c r="CK72" s="1234"/>
      <c r="CL72" s="1234"/>
      <c r="CM72" s="1234"/>
      <c r="CN72" s="1234" t="s">
        <v>526</v>
      </c>
      <c r="CO72" s="1234"/>
      <c r="CP72" s="1234"/>
      <c r="CQ72" s="1234"/>
      <c r="CR72" s="1234"/>
      <c r="CS72" s="1234"/>
      <c r="CT72" s="1234"/>
      <c r="CU72" s="1234"/>
      <c r="CV72" s="1234" t="s">
        <v>527</v>
      </c>
      <c r="CW72" s="1234"/>
      <c r="CX72" s="1234"/>
      <c r="CY72" s="1234"/>
      <c r="CZ72" s="1234"/>
      <c r="DA72" s="1234"/>
      <c r="DB72" s="1234"/>
      <c r="DC72" s="1234"/>
    </row>
    <row r="73" spans="2:107" ht="13">
      <c r="B73" s="259"/>
      <c r="G73" s="1245"/>
      <c r="H73" s="1245"/>
      <c r="I73" s="1245"/>
      <c r="J73" s="1245"/>
      <c r="K73" s="1229"/>
      <c r="L73" s="1229"/>
      <c r="M73" s="1229"/>
      <c r="N73" s="1229"/>
      <c r="AM73" s="359"/>
      <c r="AN73" s="1233" t="s">
        <v>562</v>
      </c>
      <c r="AO73" s="1233"/>
      <c r="AP73" s="1233"/>
      <c r="AQ73" s="1233"/>
      <c r="AR73" s="1233"/>
      <c r="AS73" s="1233"/>
      <c r="AT73" s="1233"/>
      <c r="AU73" s="1233"/>
      <c r="AV73" s="1233"/>
      <c r="AW73" s="1233"/>
      <c r="AX73" s="1233"/>
      <c r="AY73" s="1233"/>
      <c r="AZ73" s="1233"/>
      <c r="BA73" s="1233"/>
      <c r="BB73" s="1233" t="s">
        <v>563</v>
      </c>
      <c r="BC73" s="1233"/>
      <c r="BD73" s="1233"/>
      <c r="BE73" s="1233"/>
      <c r="BF73" s="1233"/>
      <c r="BG73" s="1233"/>
      <c r="BH73" s="1233"/>
      <c r="BI73" s="1233"/>
      <c r="BJ73" s="1233"/>
      <c r="BK73" s="1233"/>
      <c r="BL73" s="1233"/>
      <c r="BM73" s="1233"/>
      <c r="BN73" s="1233"/>
      <c r="BO73" s="1233"/>
      <c r="BP73" s="1230">
        <v>80.2</v>
      </c>
      <c r="BQ73" s="1230"/>
      <c r="BR73" s="1230"/>
      <c r="BS73" s="1230"/>
      <c r="BT73" s="1230"/>
      <c r="BU73" s="1230"/>
      <c r="BV73" s="1230"/>
      <c r="BW73" s="1230"/>
      <c r="BX73" s="1230">
        <v>74.400000000000006</v>
      </c>
      <c r="BY73" s="1230"/>
      <c r="BZ73" s="1230"/>
      <c r="CA73" s="1230"/>
      <c r="CB73" s="1230"/>
      <c r="CC73" s="1230"/>
      <c r="CD73" s="1230"/>
      <c r="CE73" s="1230"/>
      <c r="CF73" s="1230">
        <v>58.4</v>
      </c>
      <c r="CG73" s="1230"/>
      <c r="CH73" s="1230"/>
      <c r="CI73" s="1230"/>
      <c r="CJ73" s="1230"/>
      <c r="CK73" s="1230"/>
      <c r="CL73" s="1230"/>
      <c r="CM73" s="1230"/>
      <c r="CN73" s="1230">
        <v>60.3</v>
      </c>
      <c r="CO73" s="1230"/>
      <c r="CP73" s="1230"/>
      <c r="CQ73" s="1230"/>
      <c r="CR73" s="1230"/>
      <c r="CS73" s="1230"/>
      <c r="CT73" s="1230"/>
      <c r="CU73" s="1230"/>
      <c r="CV73" s="1230">
        <v>89.2</v>
      </c>
      <c r="CW73" s="1230"/>
      <c r="CX73" s="1230"/>
      <c r="CY73" s="1230"/>
      <c r="CZ73" s="1230"/>
      <c r="DA73" s="1230"/>
      <c r="DB73" s="1230"/>
      <c r="DC73" s="1230"/>
    </row>
    <row r="74" spans="2:107" ht="13">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567</v>
      </c>
      <c r="BC75" s="1233"/>
      <c r="BD75" s="1233"/>
      <c r="BE75" s="1233"/>
      <c r="BF75" s="1233"/>
      <c r="BG75" s="1233"/>
      <c r="BH75" s="1233"/>
      <c r="BI75" s="1233"/>
      <c r="BJ75" s="1233"/>
      <c r="BK75" s="1233"/>
      <c r="BL75" s="1233"/>
      <c r="BM75" s="1233"/>
      <c r="BN75" s="1233"/>
      <c r="BO75" s="1233"/>
      <c r="BP75" s="1230">
        <v>10.199999999999999</v>
      </c>
      <c r="BQ75" s="1230"/>
      <c r="BR75" s="1230"/>
      <c r="BS75" s="1230"/>
      <c r="BT75" s="1230"/>
      <c r="BU75" s="1230"/>
      <c r="BV75" s="1230"/>
      <c r="BW75" s="1230"/>
      <c r="BX75" s="1230">
        <v>9.6999999999999993</v>
      </c>
      <c r="BY75" s="1230"/>
      <c r="BZ75" s="1230"/>
      <c r="CA75" s="1230"/>
      <c r="CB75" s="1230"/>
      <c r="CC75" s="1230"/>
      <c r="CD75" s="1230"/>
      <c r="CE75" s="1230"/>
      <c r="CF75" s="1230">
        <v>9.6999999999999993</v>
      </c>
      <c r="CG75" s="1230"/>
      <c r="CH75" s="1230"/>
      <c r="CI75" s="1230"/>
      <c r="CJ75" s="1230"/>
      <c r="CK75" s="1230"/>
      <c r="CL75" s="1230"/>
      <c r="CM75" s="1230"/>
      <c r="CN75" s="1230">
        <v>9.5</v>
      </c>
      <c r="CO75" s="1230"/>
      <c r="CP75" s="1230"/>
      <c r="CQ75" s="1230"/>
      <c r="CR75" s="1230"/>
      <c r="CS75" s="1230"/>
      <c r="CT75" s="1230"/>
      <c r="CU75" s="1230"/>
      <c r="CV75" s="1230">
        <v>9.5</v>
      </c>
      <c r="CW75" s="1230"/>
      <c r="CX75" s="1230"/>
      <c r="CY75" s="1230"/>
      <c r="CZ75" s="1230"/>
      <c r="DA75" s="1230"/>
      <c r="DB75" s="1230"/>
      <c r="DC75" s="1230"/>
    </row>
    <row r="76" spans="2:107" ht="13">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c r="B77" s="259"/>
      <c r="G77" s="1228"/>
      <c r="H77" s="1228"/>
      <c r="I77" s="1228"/>
      <c r="J77" s="1228"/>
      <c r="K77" s="1229"/>
      <c r="L77" s="1229"/>
      <c r="M77" s="1229"/>
      <c r="N77" s="1229"/>
      <c r="AN77" s="1234" t="s">
        <v>565</v>
      </c>
      <c r="AO77" s="1234"/>
      <c r="AP77" s="1234"/>
      <c r="AQ77" s="1234"/>
      <c r="AR77" s="1234"/>
      <c r="AS77" s="1234"/>
      <c r="AT77" s="1234"/>
      <c r="AU77" s="1234"/>
      <c r="AV77" s="1234"/>
      <c r="AW77" s="1234"/>
      <c r="AX77" s="1234"/>
      <c r="AY77" s="1234"/>
      <c r="AZ77" s="1234"/>
      <c r="BA77" s="1234"/>
      <c r="BB77" s="1233" t="s">
        <v>563</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567</v>
      </c>
      <c r="BC79" s="1233"/>
      <c r="BD79" s="1233"/>
      <c r="BE79" s="1233"/>
      <c r="BF79" s="1233"/>
      <c r="BG79" s="1233"/>
      <c r="BH79" s="1233"/>
      <c r="BI79" s="1233"/>
      <c r="BJ79" s="1233"/>
      <c r="BK79" s="1233"/>
      <c r="BL79" s="1233"/>
      <c r="BM79" s="1233"/>
      <c r="BN79" s="1233"/>
      <c r="BO79" s="1233"/>
      <c r="BP79" s="1230">
        <v>8.6</v>
      </c>
      <c r="BQ79" s="1230"/>
      <c r="BR79" s="1230"/>
      <c r="BS79" s="1230"/>
      <c r="BT79" s="1230"/>
      <c r="BU79" s="1230"/>
      <c r="BV79" s="1230"/>
      <c r="BW79" s="1230"/>
      <c r="BX79" s="1230">
        <v>8.9</v>
      </c>
      <c r="BY79" s="1230"/>
      <c r="BZ79" s="1230"/>
      <c r="CA79" s="1230"/>
      <c r="CB79" s="1230"/>
      <c r="CC79" s="1230"/>
      <c r="CD79" s="1230"/>
      <c r="CE79" s="1230"/>
      <c r="CF79" s="1230">
        <v>8.9</v>
      </c>
      <c r="CG79" s="1230"/>
      <c r="CH79" s="1230"/>
      <c r="CI79" s="1230"/>
      <c r="CJ79" s="1230"/>
      <c r="CK79" s="1230"/>
      <c r="CL79" s="1230"/>
      <c r="CM79" s="1230"/>
      <c r="CN79" s="1230">
        <v>9.1</v>
      </c>
      <c r="CO79" s="1230"/>
      <c r="CP79" s="1230"/>
      <c r="CQ79" s="1230"/>
      <c r="CR79" s="1230"/>
      <c r="CS79" s="1230"/>
      <c r="CT79" s="1230"/>
      <c r="CU79" s="1230"/>
      <c r="CV79" s="1230">
        <v>9.3000000000000007</v>
      </c>
      <c r="CW79" s="1230"/>
      <c r="CX79" s="1230"/>
      <c r="CY79" s="1230"/>
      <c r="CZ79" s="1230"/>
      <c r="DA79" s="1230"/>
      <c r="DB79" s="1230"/>
      <c r="DC79" s="1230"/>
    </row>
    <row r="80" spans="2:107" ht="13">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c r="B81" s="259"/>
    </row>
    <row r="82" spans="2:109" ht="16.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0tjSOgsFf/nZ5CAPmkrZcv9YI+FbhLunloCc21hQsm4MJx7+AC7Umw/DdX32q7ufF32eOB0E55Dt2tFlv6kN2A==" saltValue="Yw4L5iwdVEZk6oJ5CW5La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F6713-72E8-4383-BD9D-D2A33F205774}">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5">
      <c r="S2" s="253"/>
      <c r="AH2" s="253"/>
    </row>
    <row r="3" spans="1:34" ht="13.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5"/>
    <row r="5" spans="1:34" ht="13.25"/>
    <row r="6" spans="1:34" ht="13.25"/>
    <row r="7" spans="1:34" ht="13.25"/>
    <row r="8" spans="1:34" ht="13.25"/>
    <row r="9" spans="1:34" ht="13.25">
      <c r="AH9" s="253"/>
    </row>
    <row r="10" spans="1:34" ht="13.25"/>
    <row r="11" spans="1:34" ht="13.25"/>
    <row r="12" spans="1:34" ht="13.25"/>
    <row r="13" spans="1:34" ht="13.25"/>
    <row r="14" spans="1:34" ht="13.25"/>
    <row r="15" spans="1:34" ht="13.25"/>
    <row r="16" spans="1:34" ht="13.25"/>
    <row r="17" spans="12:34" ht="13.25">
      <c r="AH17" s="253"/>
    </row>
    <row r="18" spans="12:34" ht="13.25"/>
    <row r="19" spans="12:34" ht="13.25"/>
    <row r="20" spans="12:34" ht="13.25">
      <c r="AH20" s="253"/>
    </row>
    <row r="21" spans="12:34" ht="13.25">
      <c r="AH21" s="253"/>
    </row>
    <row r="22" spans="12:34" ht="13.25"/>
    <row r="23" spans="12:34" ht="13.25"/>
    <row r="24" spans="12:34" ht="13.25">
      <c r="Q24" s="253"/>
    </row>
    <row r="25" spans="12:34" ht="13.25"/>
    <row r="26" spans="12:34" ht="13.25"/>
    <row r="27" spans="12:34" ht="13.25"/>
    <row r="28" spans="12:34" ht="13.25">
      <c r="O28" s="253"/>
      <c r="T28" s="253"/>
      <c r="AH28" s="253"/>
    </row>
    <row r="29" spans="12:34" ht="13.25"/>
    <row r="30" spans="12:34" ht="13.25"/>
    <row r="31" spans="12:34" ht="13.25">
      <c r="Q31" s="253"/>
    </row>
    <row r="32" spans="12:34" ht="13.25">
      <c r="L32" s="253"/>
    </row>
    <row r="33" spans="2:34" ht="13.25">
      <c r="C33" s="253"/>
      <c r="E33" s="253"/>
      <c r="G33" s="253"/>
      <c r="I33" s="253"/>
      <c r="X33" s="253"/>
    </row>
    <row r="34" spans="2:34" ht="13.25">
      <c r="B34" s="253"/>
      <c r="P34" s="253"/>
      <c r="R34" s="253"/>
      <c r="T34" s="253"/>
    </row>
    <row r="35" spans="2:34" ht="13.25">
      <c r="D35" s="253"/>
      <c r="W35" s="253"/>
      <c r="AC35" s="253"/>
      <c r="AD35" s="253"/>
      <c r="AE35" s="253"/>
      <c r="AF35" s="253"/>
      <c r="AG35" s="253"/>
      <c r="AH35" s="253"/>
    </row>
    <row r="36" spans="2:34" ht="13.25">
      <c r="H36" s="253"/>
      <c r="J36" s="253"/>
      <c r="K36" s="253"/>
      <c r="M36" s="253"/>
      <c r="Y36" s="253"/>
      <c r="Z36" s="253"/>
      <c r="AA36" s="253"/>
      <c r="AB36" s="253"/>
      <c r="AC36" s="253"/>
      <c r="AD36" s="253"/>
      <c r="AE36" s="253"/>
      <c r="AF36" s="253"/>
      <c r="AG36" s="253"/>
      <c r="AH36" s="253"/>
    </row>
    <row r="37" spans="2:34" ht="13.25">
      <c r="AH37" s="253"/>
    </row>
    <row r="38" spans="2:34" ht="13.25">
      <c r="AG38" s="253"/>
      <c r="AH38" s="253"/>
    </row>
    <row r="39" spans="2:34" ht="13.25"/>
    <row r="40" spans="2:34" ht="13.25">
      <c r="X40" s="253"/>
    </row>
    <row r="41" spans="2:34" ht="13.25">
      <c r="R41" s="253"/>
    </row>
    <row r="42" spans="2:34" ht="13.25">
      <c r="W42" s="253"/>
    </row>
    <row r="43" spans="2:34" ht="13.25">
      <c r="Y43" s="253"/>
      <c r="Z43" s="253"/>
      <c r="AA43" s="253"/>
      <c r="AB43" s="253"/>
      <c r="AC43" s="253"/>
      <c r="AD43" s="253"/>
      <c r="AE43" s="253"/>
      <c r="AF43" s="253"/>
      <c r="AG43" s="253"/>
      <c r="AH43" s="253"/>
    </row>
    <row r="44" spans="2:34" ht="13.25">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473</v>
      </c>
    </row>
  </sheetData>
  <sheetProtection algorithmName="SHA-512" hashValue="+dMPi9yWvcFh6Oket+uXl/2okWMle0hlFnl1sck8DKskCs6YbZQ1w2ZTh0W2/Pm6O10E6fjDue5YwDaRtf9UDA==" saltValue="a4vANdEkUH+h/ZDmC2/Z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248B7-D139-41D7-B07F-A0798D9D3E1C}">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5">
      <c r="S2" s="253"/>
      <c r="AH2" s="253"/>
    </row>
    <row r="3" spans="2:34" ht="13.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5"/>
    <row r="5" spans="2:34" ht="13.25"/>
    <row r="6" spans="2:34" ht="13.25"/>
    <row r="7" spans="2:34" ht="13.25"/>
    <row r="8" spans="2:34" ht="13.25"/>
    <row r="9" spans="2:34" ht="13.25">
      <c r="AH9" s="253"/>
    </row>
    <row r="10" spans="2:34" ht="13.25"/>
    <row r="11" spans="2:34" ht="13.25"/>
    <row r="12" spans="2:34" ht="13.25"/>
    <row r="13" spans="2:34" ht="13.25"/>
    <row r="14" spans="2:34" ht="13.25"/>
    <row r="15" spans="2:34" ht="13.25"/>
    <row r="16" spans="2:34" ht="13.25"/>
    <row r="17" spans="12:34" ht="13.25">
      <c r="AH17" s="253"/>
    </row>
    <row r="18" spans="12:34" ht="13.25"/>
    <row r="19" spans="12:34" ht="13.25"/>
    <row r="20" spans="12:34" ht="13.25">
      <c r="AH20" s="253"/>
    </row>
    <row r="21" spans="12:34" ht="13.25">
      <c r="AH21" s="253"/>
    </row>
    <row r="22" spans="12:34" ht="13.25"/>
    <row r="23" spans="12:34" ht="13.25"/>
    <row r="24" spans="12:34" ht="13.25">
      <c r="Q24" s="253"/>
    </row>
    <row r="25" spans="12:34" ht="13.25"/>
    <row r="26" spans="12:34" ht="13.25"/>
    <row r="27" spans="12:34" ht="13.25"/>
    <row r="28" spans="12:34" ht="13.25">
      <c r="O28" s="253"/>
      <c r="T28" s="253"/>
      <c r="AH28" s="253"/>
    </row>
    <row r="29" spans="12:34" ht="13.25"/>
    <row r="30" spans="12:34" ht="13.25"/>
    <row r="31" spans="12:34" ht="13.25">
      <c r="Q31" s="253"/>
    </row>
    <row r="32" spans="12:34" ht="13.25">
      <c r="L32" s="253"/>
    </row>
    <row r="33" spans="2:34" ht="13.25">
      <c r="C33" s="253"/>
      <c r="E33" s="253"/>
      <c r="G33" s="253"/>
      <c r="I33" s="253"/>
      <c r="X33" s="253"/>
    </row>
    <row r="34" spans="2:34" ht="13.25">
      <c r="B34" s="253"/>
      <c r="P34" s="253"/>
      <c r="R34" s="253"/>
      <c r="T34" s="253"/>
    </row>
    <row r="35" spans="2:34" ht="13.25">
      <c r="D35" s="253"/>
      <c r="W35" s="253"/>
      <c r="AC35" s="253"/>
      <c r="AD35" s="253"/>
      <c r="AE35" s="253"/>
      <c r="AF35" s="253"/>
      <c r="AG35" s="253"/>
      <c r="AH35" s="253"/>
    </row>
    <row r="36" spans="2:34" ht="13.25">
      <c r="H36" s="253"/>
      <c r="J36" s="253"/>
      <c r="K36" s="253"/>
      <c r="M36" s="253"/>
      <c r="Y36" s="253"/>
      <c r="Z36" s="253"/>
      <c r="AA36" s="253"/>
      <c r="AB36" s="253"/>
      <c r="AC36" s="253"/>
      <c r="AD36" s="253"/>
      <c r="AE36" s="253"/>
      <c r="AF36" s="253"/>
      <c r="AG36" s="253"/>
      <c r="AH36" s="253"/>
    </row>
    <row r="37" spans="2:34" ht="13.25">
      <c r="AH37" s="253"/>
    </row>
    <row r="38" spans="2:34" ht="13.25">
      <c r="AG38" s="253"/>
      <c r="AH38" s="253"/>
    </row>
    <row r="39" spans="2:34" ht="13.25"/>
    <row r="40" spans="2:34" ht="13.25">
      <c r="X40" s="253"/>
    </row>
    <row r="41" spans="2:34" ht="13.25">
      <c r="R41" s="253"/>
    </row>
    <row r="42" spans="2:34" ht="13.25">
      <c r="W42" s="253"/>
    </row>
    <row r="43" spans="2:34" ht="13.25">
      <c r="Y43" s="253"/>
      <c r="Z43" s="253"/>
      <c r="AA43" s="253"/>
      <c r="AB43" s="253"/>
      <c r="AC43" s="253"/>
      <c r="AD43" s="253"/>
      <c r="AE43" s="253"/>
      <c r="AF43" s="253"/>
      <c r="AG43" s="253"/>
      <c r="AH43" s="253"/>
    </row>
    <row r="44" spans="2:34" ht="13.25">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473</v>
      </c>
    </row>
  </sheetData>
  <sheetProtection algorithmName="SHA-512" hashValue="d4HC9KSnXJM5yqp3y9UBgIZYkTDYiv1mX54BnHBddw2PUBrP3l9fB6zNSR1cXa46RLAT83rPC7OGnW1HgpHO8A==" saltValue="6UrXA9qqQHDIh/DEkAfeE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522</v>
      </c>
      <c r="G2" s="149"/>
      <c r="H2" s="150"/>
    </row>
    <row r="3" spans="1:8">
      <c r="A3" s="146" t="s">
        <v>515</v>
      </c>
      <c r="B3" s="151"/>
      <c r="C3" s="152"/>
      <c r="D3" s="153">
        <v>162917</v>
      </c>
      <c r="E3" s="154"/>
      <c r="F3" s="155">
        <v>190274</v>
      </c>
      <c r="G3" s="156"/>
      <c r="H3" s="157"/>
    </row>
    <row r="4" spans="1:8">
      <c r="A4" s="158"/>
      <c r="B4" s="159"/>
      <c r="C4" s="160"/>
      <c r="D4" s="161">
        <v>27927</v>
      </c>
      <c r="E4" s="162"/>
      <c r="F4" s="163">
        <v>88584</v>
      </c>
      <c r="G4" s="164"/>
      <c r="H4" s="165"/>
    </row>
    <row r="5" spans="1:8">
      <c r="A5" s="146" t="s">
        <v>517</v>
      </c>
      <c r="B5" s="151"/>
      <c r="C5" s="152"/>
      <c r="D5" s="153">
        <v>133695</v>
      </c>
      <c r="E5" s="154"/>
      <c r="F5" s="155">
        <v>200194</v>
      </c>
      <c r="G5" s="156"/>
      <c r="H5" s="157"/>
    </row>
    <row r="6" spans="1:8">
      <c r="A6" s="158"/>
      <c r="B6" s="159"/>
      <c r="C6" s="160"/>
      <c r="D6" s="161">
        <v>48067</v>
      </c>
      <c r="E6" s="162"/>
      <c r="F6" s="163">
        <v>106422</v>
      </c>
      <c r="G6" s="164"/>
      <c r="H6" s="165"/>
    </row>
    <row r="7" spans="1:8">
      <c r="A7" s="146" t="s">
        <v>518</v>
      </c>
      <c r="B7" s="151"/>
      <c r="C7" s="152"/>
      <c r="D7" s="153">
        <v>243480</v>
      </c>
      <c r="E7" s="154"/>
      <c r="F7" s="155">
        <v>196914</v>
      </c>
      <c r="G7" s="156"/>
      <c r="H7" s="157"/>
    </row>
    <row r="8" spans="1:8">
      <c r="A8" s="158"/>
      <c r="B8" s="159"/>
      <c r="C8" s="160"/>
      <c r="D8" s="161">
        <v>84809</v>
      </c>
      <c r="E8" s="162"/>
      <c r="F8" s="163">
        <v>98966</v>
      </c>
      <c r="G8" s="164"/>
      <c r="H8" s="165"/>
    </row>
    <row r="9" spans="1:8">
      <c r="A9" s="146" t="s">
        <v>519</v>
      </c>
      <c r="B9" s="151"/>
      <c r="C9" s="152"/>
      <c r="D9" s="153">
        <v>320601</v>
      </c>
      <c r="E9" s="154"/>
      <c r="F9" s="155">
        <v>204757</v>
      </c>
      <c r="G9" s="156"/>
      <c r="H9" s="157"/>
    </row>
    <row r="10" spans="1:8">
      <c r="A10" s="158"/>
      <c r="B10" s="159"/>
      <c r="C10" s="160"/>
      <c r="D10" s="161">
        <v>132317</v>
      </c>
      <c r="E10" s="162"/>
      <c r="F10" s="163">
        <v>106071</v>
      </c>
      <c r="G10" s="164"/>
      <c r="H10" s="165"/>
    </row>
    <row r="11" spans="1:8">
      <c r="A11" s="146" t="s">
        <v>520</v>
      </c>
      <c r="B11" s="151"/>
      <c r="C11" s="152"/>
      <c r="D11" s="153">
        <v>431009</v>
      </c>
      <c r="E11" s="154"/>
      <c r="F11" s="155">
        <v>194971</v>
      </c>
      <c r="G11" s="156"/>
      <c r="H11" s="157"/>
    </row>
    <row r="12" spans="1:8">
      <c r="A12" s="158"/>
      <c r="B12" s="159"/>
      <c r="C12" s="166"/>
      <c r="D12" s="161">
        <v>247660</v>
      </c>
      <c r="E12" s="162"/>
      <c r="F12" s="163">
        <v>105966</v>
      </c>
      <c r="G12" s="164"/>
      <c r="H12" s="165"/>
    </row>
    <row r="13" spans="1:8">
      <c r="A13" s="146"/>
      <c r="B13" s="151"/>
      <c r="C13" s="152"/>
      <c r="D13" s="153">
        <v>258340</v>
      </c>
      <c r="E13" s="154"/>
      <c r="F13" s="155">
        <v>197422</v>
      </c>
      <c r="G13" s="167"/>
      <c r="H13" s="157"/>
    </row>
    <row r="14" spans="1:8">
      <c r="A14" s="158"/>
      <c r="B14" s="159"/>
      <c r="C14" s="160"/>
      <c r="D14" s="161">
        <v>108156</v>
      </c>
      <c r="E14" s="162"/>
      <c r="F14" s="163">
        <v>101202</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0.37</v>
      </c>
      <c r="C19" s="168">
        <f>ROUND(VALUE(SUBSTITUTE(実質収支比率等に係る経年分析!G$48,"▲","-")),2)</f>
        <v>0.92</v>
      </c>
      <c r="D19" s="168">
        <f>ROUND(VALUE(SUBSTITUTE(実質収支比率等に係る経年分析!H$48,"▲","-")),2)</f>
        <v>1.47</v>
      </c>
      <c r="E19" s="168">
        <f>ROUND(VALUE(SUBSTITUTE(実質収支比率等に係る経年分析!I$48,"▲","-")),2)</f>
        <v>0.41</v>
      </c>
      <c r="F19" s="168">
        <f>ROUND(VALUE(SUBSTITUTE(実質収支比率等に係る経年分析!J$48,"▲","-")),2)</f>
        <v>2.34</v>
      </c>
    </row>
    <row r="20" spans="1:11">
      <c r="A20" s="168" t="s">
        <v>53</v>
      </c>
      <c r="B20" s="168">
        <f>ROUND(VALUE(SUBSTITUTE(実質収支比率等に係る経年分析!F$47,"▲","-")),2)</f>
        <v>26.94</v>
      </c>
      <c r="C20" s="168">
        <f>ROUND(VALUE(SUBSTITUTE(実質収支比率等に係る経年分析!G$47,"▲","-")),2)</f>
        <v>28.12</v>
      </c>
      <c r="D20" s="168">
        <f>ROUND(VALUE(SUBSTITUTE(実質収支比率等に係る経年分析!H$47,"▲","-")),2)</f>
        <v>26.72</v>
      </c>
      <c r="E20" s="168">
        <f>ROUND(VALUE(SUBSTITUTE(実質収支比率等に係る経年分析!I$47,"▲","-")),2)</f>
        <v>26.99</v>
      </c>
      <c r="F20" s="168">
        <f>ROUND(VALUE(SUBSTITUTE(実質収支比率等に係る経年分析!J$47,"▲","-")),2)</f>
        <v>27.11</v>
      </c>
    </row>
    <row r="21" spans="1:11">
      <c r="A21" s="168" t="s">
        <v>54</v>
      </c>
      <c r="B21" s="168">
        <f>IF(ISNUMBER(VALUE(SUBSTITUTE(実質収支比率等に係る経年分析!F$49,"▲","-"))),ROUND(VALUE(SUBSTITUTE(実質収支比率等に係る経年分析!F$49,"▲","-")),2),NA())</f>
        <v>-4.2300000000000004</v>
      </c>
      <c r="C21" s="168">
        <f>IF(ISNUMBER(VALUE(SUBSTITUTE(実質収支比率等に係る経年分析!G$49,"▲","-"))),ROUND(VALUE(SUBSTITUTE(実質収支比率等に係る経年分析!G$49,"▲","-")),2),NA())</f>
        <v>2.7</v>
      </c>
      <c r="D21" s="168">
        <f>IF(ISNUMBER(VALUE(SUBSTITUTE(実質収支比率等に係る経年分析!H$49,"▲","-"))),ROUND(VALUE(SUBSTITUTE(実質収支比率等に係る経年分析!H$49,"▲","-")),2),NA())</f>
        <v>0.61</v>
      </c>
      <c r="E21" s="168">
        <f>IF(ISNUMBER(VALUE(SUBSTITUTE(実質収支比率等に係る経年分析!I$49,"▲","-"))),ROUND(VALUE(SUBSTITUTE(実質収支比率等に係る経年分析!I$49,"▲","-")),2),NA())</f>
        <v>-2.5099999999999998</v>
      </c>
      <c r="F21" s="168">
        <f>IF(ISNUMBER(VALUE(SUBSTITUTE(実質収支比率等に係る経年分析!J$49,"▲","-"))),ROUND(VALUE(SUBSTITUTE(実質収支比率等に係る経年分析!J$49,"▲","-")),2),NA())</f>
        <v>1.93</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c r="A31" s="169" t="str">
        <f>IF(連結実質赤字比率に係る赤字・黒字の構成分析!C$39="",NA(),連結実質赤字比率に係る赤字・黒字の構成分析!C$39)</f>
        <v>徳之島交流ひろば「ほーらい館」特別会計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c r="A32" s="169" t="str">
        <f>IF(連結実質赤字比率に係る赤字・黒字の構成分析!C$38="",NA(),連結実質赤字比率に係る赤字・黒字の構成分析!C$38)</f>
        <v>伊仙町後期高齢者医療特別会計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0.06</v>
      </c>
    </row>
    <row r="33" spans="1:16">
      <c r="A33" s="169" t="str">
        <f>IF(連結実質赤字比率に係る赤字・黒字の構成分析!C$37="",NA(),連結実質赤字比率に係る赤字・黒字の構成分析!C$37)</f>
        <v>伊仙町介護保険特別会計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0.27</v>
      </c>
    </row>
    <row r="34" spans="1:16">
      <c r="A34" s="169" t="str">
        <f>IF(連結実質赤字比率に係る赤字・黒字の構成分析!C$36="",NA(),連結実質赤字比率に係る赤字・黒字の構成分析!C$36)</f>
        <v>伊仙町国民健康保険特別会計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1.22</v>
      </c>
    </row>
    <row r="35" spans="1:16">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0.92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2.34</v>
      </c>
    </row>
    <row r="36" spans="1:16">
      <c r="A36" s="169" t="str">
        <f>IF(連結実質赤字比率に係る赤字・黒字の構成分析!C$34="",NA(),連結実質赤字比率に係る赤字・黒字の構成分析!C$34)</f>
        <v>伊仙町上水道事業会計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10.45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11.87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12.64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13.37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13.43</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626</v>
      </c>
      <c r="E42" s="170"/>
      <c r="F42" s="170"/>
      <c r="G42" s="170">
        <f>'実質公債費比率（分子）の構造'!L$52</f>
        <v>642</v>
      </c>
      <c r="H42" s="170"/>
      <c r="I42" s="170"/>
      <c r="J42" s="170">
        <f>'実質公債費比率（分子）の構造'!M$52</f>
        <v>636</v>
      </c>
      <c r="K42" s="170"/>
      <c r="L42" s="170"/>
      <c r="M42" s="170">
        <f>'実質公債費比率（分子）の構造'!N$52</f>
        <v>582</v>
      </c>
      <c r="N42" s="170"/>
      <c r="O42" s="170"/>
      <c r="P42" s="170">
        <f>'実質公債費比率（分子）の構造'!O$52</f>
        <v>568</v>
      </c>
    </row>
    <row r="43" spans="1:16">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c r="A45" s="170" t="s">
        <v>63</v>
      </c>
      <c r="B45" s="170">
        <f>'実質公債費比率（分子）の構造'!K$49</f>
        <v>22</v>
      </c>
      <c r="C45" s="170"/>
      <c r="D45" s="170"/>
      <c r="E45" s="170">
        <f>'実質公債費比率（分子）の構造'!L$49</f>
        <v>22</v>
      </c>
      <c r="F45" s="170"/>
      <c r="G45" s="170"/>
      <c r="H45" s="170">
        <f>'実質公債費比率（分子）の構造'!M$49</f>
        <v>21</v>
      </c>
      <c r="I45" s="170"/>
      <c r="J45" s="170"/>
      <c r="K45" s="170">
        <f>'実質公債費比率（分子）の構造'!N$49</f>
        <v>21</v>
      </c>
      <c r="L45" s="170"/>
      <c r="M45" s="170"/>
      <c r="N45" s="170">
        <f>'実質公債費比率（分子）の構造'!O$49</f>
        <v>3</v>
      </c>
      <c r="O45" s="170"/>
      <c r="P45" s="170"/>
    </row>
    <row r="46" spans="1:16">
      <c r="A46" s="170" t="s">
        <v>64</v>
      </c>
      <c r="B46" s="170">
        <f>'実質公債費比率（分子）の構造'!K$48</f>
        <v>67</v>
      </c>
      <c r="C46" s="170"/>
      <c r="D46" s="170"/>
      <c r="E46" s="170">
        <f>'実質公債費比率（分子）の構造'!L$48</f>
        <v>71</v>
      </c>
      <c r="F46" s="170"/>
      <c r="G46" s="170"/>
      <c r="H46" s="170">
        <f>'実質公債費比率（分子）の構造'!M$48</f>
        <v>95</v>
      </c>
      <c r="I46" s="170"/>
      <c r="J46" s="170"/>
      <c r="K46" s="170">
        <f>'実質公債費比率（分子）の構造'!N$48</f>
        <v>88</v>
      </c>
      <c r="L46" s="170"/>
      <c r="M46" s="170"/>
      <c r="N46" s="170">
        <f>'実質公債費比率（分子）の構造'!O$48</f>
        <v>83</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848</v>
      </c>
      <c r="C49" s="170"/>
      <c r="D49" s="170"/>
      <c r="E49" s="170">
        <f>'実質公債費比率（分子）の構造'!L$45</f>
        <v>864</v>
      </c>
      <c r="F49" s="170"/>
      <c r="G49" s="170"/>
      <c r="H49" s="170">
        <f>'実質公債費比率（分子）の構造'!M$45</f>
        <v>813</v>
      </c>
      <c r="I49" s="170"/>
      <c r="J49" s="170"/>
      <c r="K49" s="170">
        <f>'実質公債費比率（分子）の構造'!N$45</f>
        <v>804</v>
      </c>
      <c r="L49" s="170"/>
      <c r="M49" s="170"/>
      <c r="N49" s="170">
        <f>'実質公債費比率（分子）の構造'!O$45</f>
        <v>819</v>
      </c>
      <c r="O49" s="170"/>
      <c r="P49" s="170"/>
    </row>
    <row r="50" spans="1:16">
      <c r="A50" s="170" t="s">
        <v>67</v>
      </c>
      <c r="B50" s="170" t="e">
        <f>NA()</f>
        <v>#N/A</v>
      </c>
      <c r="C50" s="170">
        <f>IF(ISNUMBER('実質公債費比率（分子）の構造'!K$53),'実質公債費比率（分子）の構造'!K$53,NA())</f>
        <v>311</v>
      </c>
      <c r="D50" s="170" t="e">
        <f>NA()</f>
        <v>#N/A</v>
      </c>
      <c r="E50" s="170" t="e">
        <f>NA()</f>
        <v>#N/A</v>
      </c>
      <c r="F50" s="170">
        <f>IF(ISNUMBER('実質公債費比率（分子）の構造'!L$53),'実質公債費比率（分子）の構造'!L$53,NA())</f>
        <v>315</v>
      </c>
      <c r="G50" s="170" t="e">
        <f>NA()</f>
        <v>#N/A</v>
      </c>
      <c r="H50" s="170" t="e">
        <f>NA()</f>
        <v>#N/A</v>
      </c>
      <c r="I50" s="170">
        <f>IF(ISNUMBER('実質公債費比率（分子）の構造'!M$53),'実質公債費比率（分子）の構造'!M$53,NA())</f>
        <v>293</v>
      </c>
      <c r="J50" s="170" t="e">
        <f>NA()</f>
        <v>#N/A</v>
      </c>
      <c r="K50" s="170" t="e">
        <f>NA()</f>
        <v>#N/A</v>
      </c>
      <c r="L50" s="170">
        <f>IF(ISNUMBER('実質公債費比率（分子）の構造'!N$53),'実質公債費比率（分子）の構造'!N$53,NA())</f>
        <v>331</v>
      </c>
      <c r="M50" s="170" t="e">
        <f>NA()</f>
        <v>#N/A</v>
      </c>
      <c r="N50" s="170" t="e">
        <f>NA()</f>
        <v>#N/A</v>
      </c>
      <c r="O50" s="170">
        <f>IF(ISNUMBER('実質公債費比率（分子）の構造'!O$53),'実質公債費比率（分子）の構造'!O$53,NA())</f>
        <v>337</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5115</v>
      </c>
      <c r="E56" s="169"/>
      <c r="F56" s="169"/>
      <c r="G56" s="169">
        <f>'将来負担比率（分子）の構造'!J$52</f>
        <v>4982</v>
      </c>
      <c r="H56" s="169"/>
      <c r="I56" s="169"/>
      <c r="J56" s="169">
        <f>'将来負担比率（分子）の構造'!K$52</f>
        <v>5052</v>
      </c>
      <c r="K56" s="169"/>
      <c r="L56" s="169"/>
      <c r="M56" s="169">
        <f>'将来負担比率（分子）の構造'!L$52</f>
        <v>5073</v>
      </c>
      <c r="N56" s="169"/>
      <c r="O56" s="169"/>
      <c r="P56" s="169">
        <f>'将来負担比率（分子）の構造'!M$52</f>
        <v>5116</v>
      </c>
    </row>
    <row r="57" spans="1:16">
      <c r="A57" s="169" t="s">
        <v>42</v>
      </c>
      <c r="B57" s="169"/>
      <c r="C57" s="169"/>
      <c r="D57" s="169">
        <f>'将来負担比率（分子）の構造'!I$51</f>
        <v>764</v>
      </c>
      <c r="E57" s="169"/>
      <c r="F57" s="169"/>
      <c r="G57" s="169">
        <f>'将来負担比率（分子）の構造'!J$51</f>
        <v>610</v>
      </c>
      <c r="H57" s="169"/>
      <c r="I57" s="169"/>
      <c r="J57" s="169">
        <f>'将来負担比率（分子）の構造'!K$51</f>
        <v>511</v>
      </c>
      <c r="K57" s="169"/>
      <c r="L57" s="169"/>
      <c r="M57" s="169">
        <f>'将来負担比率（分子）の構造'!L$51</f>
        <v>571</v>
      </c>
      <c r="N57" s="169"/>
      <c r="O57" s="169"/>
      <c r="P57" s="169">
        <f>'将来負担比率（分子）の構造'!M$51</f>
        <v>591</v>
      </c>
    </row>
    <row r="58" spans="1:16">
      <c r="A58" s="169" t="s">
        <v>41</v>
      </c>
      <c r="B58" s="169"/>
      <c r="C58" s="169"/>
      <c r="D58" s="169">
        <f>'将来負担比率（分子）の構造'!I$50</f>
        <v>1507</v>
      </c>
      <c r="E58" s="169"/>
      <c r="F58" s="169"/>
      <c r="G58" s="169">
        <f>'将来負担比率（分子）の構造'!J$50</f>
        <v>1645</v>
      </c>
      <c r="H58" s="169"/>
      <c r="I58" s="169"/>
      <c r="J58" s="169">
        <f>'将来負担比率（分子）の構造'!K$50</f>
        <v>1752</v>
      </c>
      <c r="K58" s="169"/>
      <c r="L58" s="169"/>
      <c r="M58" s="169">
        <f>'将来負担比率（分子）の構造'!L$50</f>
        <v>1805</v>
      </c>
      <c r="N58" s="169"/>
      <c r="O58" s="169"/>
      <c r="P58" s="169">
        <f>'将来負担比率（分子）の構造'!M$50</f>
        <v>1920</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253</v>
      </c>
      <c r="C62" s="169"/>
      <c r="D62" s="169"/>
      <c r="E62" s="169">
        <f>'将来負担比率（分子）の構造'!J$45</f>
        <v>169</v>
      </c>
      <c r="F62" s="169"/>
      <c r="G62" s="169"/>
      <c r="H62" s="169">
        <f>'将来負担比率（分子）の構造'!K$45</f>
        <v>71</v>
      </c>
      <c r="I62" s="169"/>
      <c r="J62" s="169"/>
      <c r="K62" s="169" t="str">
        <f>'将来負担比率（分子）の構造'!L$45</f>
        <v>-</v>
      </c>
      <c r="L62" s="169"/>
      <c r="M62" s="169"/>
      <c r="N62" s="169" t="str">
        <f>'将来負担比率（分子）の構造'!M$45</f>
        <v>-</v>
      </c>
      <c r="O62" s="169"/>
      <c r="P62" s="169"/>
    </row>
    <row r="63" spans="1:16">
      <c r="A63" s="169" t="s">
        <v>34</v>
      </c>
      <c r="B63" s="169">
        <f>'将来負担比率（分子）の構造'!I$44</f>
        <v>83</v>
      </c>
      <c r="C63" s="169"/>
      <c r="D63" s="169"/>
      <c r="E63" s="169">
        <f>'将来負担比率（分子）の構造'!J$44</f>
        <v>61</v>
      </c>
      <c r="F63" s="169"/>
      <c r="G63" s="169"/>
      <c r="H63" s="169">
        <f>'将来負担比率（分子）の構造'!K$44</f>
        <v>40</v>
      </c>
      <c r="I63" s="169"/>
      <c r="J63" s="169"/>
      <c r="K63" s="169">
        <f>'将来負担比率（分子）の構造'!L$44</f>
        <v>21</v>
      </c>
      <c r="L63" s="169"/>
      <c r="M63" s="169"/>
      <c r="N63" s="169">
        <f>'将来負担比率（分子）の構造'!M$44</f>
        <v>19</v>
      </c>
      <c r="O63" s="169"/>
      <c r="P63" s="169"/>
    </row>
    <row r="64" spans="1:16">
      <c r="A64" s="169" t="s">
        <v>33</v>
      </c>
      <c r="B64" s="169">
        <f>'将来負担比率（分子）の構造'!I$43</f>
        <v>1300</v>
      </c>
      <c r="C64" s="169"/>
      <c r="D64" s="169"/>
      <c r="E64" s="169">
        <f>'将来負担比率（分子）の構造'!J$43</f>
        <v>1471</v>
      </c>
      <c r="F64" s="169"/>
      <c r="G64" s="169"/>
      <c r="H64" s="169">
        <f>'将来負担比率（分子）の構造'!K$43</f>
        <v>1448</v>
      </c>
      <c r="I64" s="169"/>
      <c r="J64" s="169"/>
      <c r="K64" s="169">
        <f>'将来負担比率（分子）の構造'!L$43</f>
        <v>1326</v>
      </c>
      <c r="L64" s="169"/>
      <c r="M64" s="169"/>
      <c r="N64" s="169">
        <f>'将来負担比率（分子）の構造'!M$43</f>
        <v>1381</v>
      </c>
      <c r="O64" s="169"/>
      <c r="P64" s="169"/>
    </row>
    <row r="65" spans="1:16">
      <c r="A65" s="169" t="s">
        <v>32</v>
      </c>
      <c r="B65" s="169">
        <f>'将来負担比率（分子）の構造'!I$42</f>
        <v>511</v>
      </c>
      <c r="C65" s="169"/>
      <c r="D65" s="169"/>
      <c r="E65" s="169">
        <f>'将来負担比率（分子）の構造'!J$42</f>
        <v>490</v>
      </c>
      <c r="F65" s="169"/>
      <c r="G65" s="169"/>
      <c r="H65" s="169">
        <f>'将来負担比率（分子）の構造'!K$42</f>
        <v>221</v>
      </c>
      <c r="I65" s="169"/>
      <c r="J65" s="169"/>
      <c r="K65" s="169">
        <f>'将来負担比率（分子）の構造'!L$42</f>
        <v>199</v>
      </c>
      <c r="L65" s="169"/>
      <c r="M65" s="169"/>
      <c r="N65" s="169">
        <f>'将来負担比率（分子）の構造'!M$42</f>
        <v>274</v>
      </c>
      <c r="O65" s="169"/>
      <c r="P65" s="169"/>
    </row>
    <row r="66" spans="1:16">
      <c r="A66" s="169" t="s">
        <v>31</v>
      </c>
      <c r="B66" s="169">
        <f>'将来負担比率（分子）の構造'!I$41</f>
        <v>7637</v>
      </c>
      <c r="C66" s="169"/>
      <c r="D66" s="169"/>
      <c r="E66" s="169">
        <f>'将来負担比率（分子）の構造'!J$41</f>
        <v>7381</v>
      </c>
      <c r="F66" s="169"/>
      <c r="G66" s="169"/>
      <c r="H66" s="169">
        <f>'将来負担比率（分子）の構造'!K$41</f>
        <v>7528</v>
      </c>
      <c r="I66" s="169"/>
      <c r="J66" s="169"/>
      <c r="K66" s="169">
        <f>'将来負担比率（分子）の構造'!L$41</f>
        <v>7915</v>
      </c>
      <c r="L66" s="169"/>
      <c r="M66" s="169"/>
      <c r="N66" s="169">
        <f>'将来負担比率（分子）の構造'!M$41</f>
        <v>8952</v>
      </c>
      <c r="O66" s="169"/>
      <c r="P66" s="169"/>
    </row>
    <row r="67" spans="1:16">
      <c r="A67" s="169" t="s">
        <v>71</v>
      </c>
      <c r="B67" s="169" t="e">
        <f>NA()</f>
        <v>#N/A</v>
      </c>
      <c r="C67" s="169">
        <f>IF(ISNUMBER('将来負担比率（分子）の構造'!I$53), IF('将来負担比率（分子）の構造'!I$53 &lt; 0, 0, '将来負担比率（分子）の構造'!I$53), NA())</f>
        <v>2397</v>
      </c>
      <c r="D67" s="169" t="e">
        <f>NA()</f>
        <v>#N/A</v>
      </c>
      <c r="E67" s="169" t="e">
        <f>NA()</f>
        <v>#N/A</v>
      </c>
      <c r="F67" s="169">
        <f>IF(ISNUMBER('将来負担比率（分子）の構造'!J$53), IF('将来負担比率（分子）の構造'!J$53 &lt; 0, 0, '将来負担比率（分子）の構造'!J$53), NA())</f>
        <v>2334</v>
      </c>
      <c r="G67" s="169" t="e">
        <f>NA()</f>
        <v>#N/A</v>
      </c>
      <c r="H67" s="169" t="e">
        <f>NA()</f>
        <v>#N/A</v>
      </c>
      <c r="I67" s="169">
        <f>IF(ISNUMBER('将来負担比率（分子）の構造'!K$53), IF('将来負担比率（分子）の構造'!K$53 &lt; 0, 0, '将来負担比率（分子）の構造'!K$53), NA())</f>
        <v>1993</v>
      </c>
      <c r="J67" s="169" t="e">
        <f>NA()</f>
        <v>#N/A</v>
      </c>
      <c r="K67" s="169" t="e">
        <f>NA()</f>
        <v>#N/A</v>
      </c>
      <c r="L67" s="169">
        <f>IF(ISNUMBER('将来負担比率（分子）の構造'!L$53), IF('将来負担比率（分子）の構造'!L$53 &lt; 0, 0, '将来負担比率（分子）の構造'!L$53), NA())</f>
        <v>2011</v>
      </c>
      <c r="M67" s="169" t="e">
        <f>NA()</f>
        <v>#N/A</v>
      </c>
      <c r="N67" s="169" t="e">
        <f>NA()</f>
        <v>#N/A</v>
      </c>
      <c r="O67" s="169">
        <f>IF(ISNUMBER('将来負担比率（分子）の構造'!M$53), IF('将来負担比率（分子）の構造'!M$53 &lt; 0, 0, '将来負担比率（分子）の構造'!M$53), NA())</f>
        <v>2999</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1073</v>
      </c>
      <c r="C72" s="173">
        <f>基金残高に係る経年分析!G55</f>
        <v>1049</v>
      </c>
      <c r="D72" s="173">
        <f>基金残高に係る経年分析!H55</f>
        <v>1058</v>
      </c>
    </row>
    <row r="73" spans="1:16">
      <c r="A73" s="172" t="s">
        <v>74</v>
      </c>
      <c r="B73" s="173">
        <f>基金残高に係る経年分析!F56</f>
        <v>163</v>
      </c>
      <c r="C73" s="173">
        <f>基金残高に係る経年分析!G56</f>
        <v>163</v>
      </c>
      <c r="D73" s="173">
        <f>基金残高に係る経年分析!H56</f>
        <v>163</v>
      </c>
    </row>
    <row r="74" spans="1:16">
      <c r="A74" s="172" t="s">
        <v>75</v>
      </c>
      <c r="B74" s="173">
        <f>基金残高に係る経年分析!F57</f>
        <v>280</v>
      </c>
      <c r="C74" s="173">
        <f>基金残高に係る経年分析!G57</f>
        <v>288</v>
      </c>
      <c r="D74" s="173">
        <f>基金残高に係る経年分析!H57</f>
        <v>337</v>
      </c>
    </row>
  </sheetData>
  <sheetProtection algorithmName="SHA-512" hashValue="BdyrQw1Tb4P+jfNOiu7BzosA9sxGqc3QEK8XXYjtI7BQEj3r5svfgzr2XgvbdHz8G8L2l+wyawEVsgpDHGRUew==" saltValue="HTei3PCOCAP3i2GTWCs7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214</v>
      </c>
      <c r="C5" s="693"/>
      <c r="D5" s="693"/>
      <c r="E5" s="693"/>
      <c r="F5" s="693"/>
      <c r="G5" s="693"/>
      <c r="H5" s="693"/>
      <c r="I5" s="693"/>
      <c r="J5" s="693"/>
      <c r="K5" s="693"/>
      <c r="L5" s="693"/>
      <c r="M5" s="693"/>
      <c r="N5" s="693"/>
      <c r="O5" s="693"/>
      <c r="P5" s="693"/>
      <c r="Q5" s="694"/>
      <c r="R5" s="689">
        <v>360562</v>
      </c>
      <c r="S5" s="690"/>
      <c r="T5" s="690"/>
      <c r="U5" s="690"/>
      <c r="V5" s="690"/>
      <c r="W5" s="690"/>
      <c r="X5" s="690"/>
      <c r="Y5" s="715"/>
      <c r="Z5" s="728">
        <v>4.3</v>
      </c>
      <c r="AA5" s="728"/>
      <c r="AB5" s="728"/>
      <c r="AC5" s="728"/>
      <c r="AD5" s="729">
        <v>360562</v>
      </c>
      <c r="AE5" s="729"/>
      <c r="AF5" s="729"/>
      <c r="AG5" s="729"/>
      <c r="AH5" s="729"/>
      <c r="AI5" s="729"/>
      <c r="AJ5" s="729"/>
      <c r="AK5" s="729"/>
      <c r="AL5" s="716">
        <v>9.1</v>
      </c>
      <c r="AM5" s="698"/>
      <c r="AN5" s="698"/>
      <c r="AO5" s="717"/>
      <c r="AP5" s="692" t="s">
        <v>215</v>
      </c>
      <c r="AQ5" s="693"/>
      <c r="AR5" s="693"/>
      <c r="AS5" s="693"/>
      <c r="AT5" s="693"/>
      <c r="AU5" s="693"/>
      <c r="AV5" s="693"/>
      <c r="AW5" s="693"/>
      <c r="AX5" s="693"/>
      <c r="AY5" s="693"/>
      <c r="AZ5" s="693"/>
      <c r="BA5" s="693"/>
      <c r="BB5" s="693"/>
      <c r="BC5" s="693"/>
      <c r="BD5" s="693"/>
      <c r="BE5" s="693"/>
      <c r="BF5" s="694"/>
      <c r="BG5" s="634">
        <v>360562</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c r="B6" s="631" t="s">
        <v>219</v>
      </c>
      <c r="C6" s="632"/>
      <c r="D6" s="632"/>
      <c r="E6" s="632"/>
      <c r="F6" s="632"/>
      <c r="G6" s="632"/>
      <c r="H6" s="632"/>
      <c r="I6" s="632"/>
      <c r="J6" s="632"/>
      <c r="K6" s="632"/>
      <c r="L6" s="632"/>
      <c r="M6" s="632"/>
      <c r="N6" s="632"/>
      <c r="O6" s="632"/>
      <c r="P6" s="632"/>
      <c r="Q6" s="633"/>
      <c r="R6" s="634">
        <v>73629</v>
      </c>
      <c r="S6" s="635"/>
      <c r="T6" s="635"/>
      <c r="U6" s="635"/>
      <c r="V6" s="635"/>
      <c r="W6" s="635"/>
      <c r="X6" s="635"/>
      <c r="Y6" s="636"/>
      <c r="Z6" s="672">
        <v>0.9</v>
      </c>
      <c r="AA6" s="672"/>
      <c r="AB6" s="672"/>
      <c r="AC6" s="672"/>
      <c r="AD6" s="673">
        <v>73629</v>
      </c>
      <c r="AE6" s="673"/>
      <c r="AF6" s="673"/>
      <c r="AG6" s="673"/>
      <c r="AH6" s="673"/>
      <c r="AI6" s="673"/>
      <c r="AJ6" s="673"/>
      <c r="AK6" s="673"/>
      <c r="AL6" s="637">
        <v>1.9</v>
      </c>
      <c r="AM6" s="638"/>
      <c r="AN6" s="638"/>
      <c r="AO6" s="674"/>
      <c r="AP6" s="631" t="s">
        <v>220</v>
      </c>
      <c r="AQ6" s="632"/>
      <c r="AR6" s="632"/>
      <c r="AS6" s="632"/>
      <c r="AT6" s="632"/>
      <c r="AU6" s="632"/>
      <c r="AV6" s="632"/>
      <c r="AW6" s="632"/>
      <c r="AX6" s="632"/>
      <c r="AY6" s="632"/>
      <c r="AZ6" s="632"/>
      <c r="BA6" s="632"/>
      <c r="BB6" s="632"/>
      <c r="BC6" s="632"/>
      <c r="BD6" s="632"/>
      <c r="BE6" s="632"/>
      <c r="BF6" s="633"/>
      <c r="BG6" s="634">
        <v>360562</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221</v>
      </c>
      <c r="CE6" s="693"/>
      <c r="CF6" s="693"/>
      <c r="CG6" s="693"/>
      <c r="CH6" s="693"/>
      <c r="CI6" s="693"/>
      <c r="CJ6" s="693"/>
      <c r="CK6" s="693"/>
      <c r="CL6" s="693"/>
      <c r="CM6" s="693"/>
      <c r="CN6" s="693"/>
      <c r="CO6" s="693"/>
      <c r="CP6" s="693"/>
      <c r="CQ6" s="694"/>
      <c r="CR6" s="634">
        <v>85036</v>
      </c>
      <c r="CS6" s="635"/>
      <c r="CT6" s="635"/>
      <c r="CU6" s="635"/>
      <c r="CV6" s="635"/>
      <c r="CW6" s="635"/>
      <c r="CX6" s="635"/>
      <c r="CY6" s="636"/>
      <c r="CZ6" s="716">
        <v>1</v>
      </c>
      <c r="DA6" s="698"/>
      <c r="DB6" s="698"/>
      <c r="DC6" s="718"/>
      <c r="DD6" s="640" t="s">
        <v>122</v>
      </c>
      <c r="DE6" s="635"/>
      <c r="DF6" s="635"/>
      <c r="DG6" s="635"/>
      <c r="DH6" s="635"/>
      <c r="DI6" s="635"/>
      <c r="DJ6" s="635"/>
      <c r="DK6" s="635"/>
      <c r="DL6" s="635"/>
      <c r="DM6" s="635"/>
      <c r="DN6" s="635"/>
      <c r="DO6" s="635"/>
      <c r="DP6" s="636"/>
      <c r="DQ6" s="640">
        <v>85036</v>
      </c>
      <c r="DR6" s="635"/>
      <c r="DS6" s="635"/>
      <c r="DT6" s="635"/>
      <c r="DU6" s="635"/>
      <c r="DV6" s="635"/>
      <c r="DW6" s="635"/>
      <c r="DX6" s="635"/>
      <c r="DY6" s="635"/>
      <c r="DZ6" s="635"/>
      <c r="EA6" s="635"/>
      <c r="EB6" s="635"/>
      <c r="EC6" s="671"/>
    </row>
    <row r="7" spans="2:143" ht="11.25" customHeight="1">
      <c r="B7" s="631" t="s">
        <v>222</v>
      </c>
      <c r="C7" s="632"/>
      <c r="D7" s="632"/>
      <c r="E7" s="632"/>
      <c r="F7" s="632"/>
      <c r="G7" s="632"/>
      <c r="H7" s="632"/>
      <c r="I7" s="632"/>
      <c r="J7" s="632"/>
      <c r="K7" s="632"/>
      <c r="L7" s="632"/>
      <c r="M7" s="632"/>
      <c r="N7" s="632"/>
      <c r="O7" s="632"/>
      <c r="P7" s="632"/>
      <c r="Q7" s="633"/>
      <c r="R7" s="634">
        <v>100</v>
      </c>
      <c r="S7" s="635"/>
      <c r="T7" s="635"/>
      <c r="U7" s="635"/>
      <c r="V7" s="635"/>
      <c r="W7" s="635"/>
      <c r="X7" s="635"/>
      <c r="Y7" s="636"/>
      <c r="Z7" s="672">
        <v>0</v>
      </c>
      <c r="AA7" s="672"/>
      <c r="AB7" s="672"/>
      <c r="AC7" s="672"/>
      <c r="AD7" s="673">
        <v>100</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151564</v>
      </c>
      <c r="BH7" s="635"/>
      <c r="BI7" s="635"/>
      <c r="BJ7" s="635"/>
      <c r="BK7" s="635"/>
      <c r="BL7" s="635"/>
      <c r="BM7" s="635"/>
      <c r="BN7" s="636"/>
      <c r="BO7" s="672">
        <v>42</v>
      </c>
      <c r="BP7" s="672"/>
      <c r="BQ7" s="672"/>
      <c r="BR7" s="672"/>
      <c r="BS7" s="673" t="s">
        <v>122</v>
      </c>
      <c r="BT7" s="673"/>
      <c r="BU7" s="673"/>
      <c r="BV7" s="673"/>
      <c r="BW7" s="673"/>
      <c r="BX7" s="673"/>
      <c r="BY7" s="673"/>
      <c r="BZ7" s="673"/>
      <c r="CA7" s="673"/>
      <c r="CB7" s="713"/>
      <c r="CD7" s="631" t="s">
        <v>224</v>
      </c>
      <c r="CE7" s="632"/>
      <c r="CF7" s="632"/>
      <c r="CG7" s="632"/>
      <c r="CH7" s="632"/>
      <c r="CI7" s="632"/>
      <c r="CJ7" s="632"/>
      <c r="CK7" s="632"/>
      <c r="CL7" s="632"/>
      <c r="CM7" s="632"/>
      <c r="CN7" s="632"/>
      <c r="CO7" s="632"/>
      <c r="CP7" s="632"/>
      <c r="CQ7" s="633"/>
      <c r="CR7" s="634">
        <v>2027453</v>
      </c>
      <c r="CS7" s="635"/>
      <c r="CT7" s="635"/>
      <c r="CU7" s="635"/>
      <c r="CV7" s="635"/>
      <c r="CW7" s="635"/>
      <c r="CX7" s="635"/>
      <c r="CY7" s="636"/>
      <c r="CZ7" s="672">
        <v>24.6</v>
      </c>
      <c r="DA7" s="672"/>
      <c r="DB7" s="672"/>
      <c r="DC7" s="672"/>
      <c r="DD7" s="640">
        <v>1180691</v>
      </c>
      <c r="DE7" s="635"/>
      <c r="DF7" s="635"/>
      <c r="DG7" s="635"/>
      <c r="DH7" s="635"/>
      <c r="DI7" s="635"/>
      <c r="DJ7" s="635"/>
      <c r="DK7" s="635"/>
      <c r="DL7" s="635"/>
      <c r="DM7" s="635"/>
      <c r="DN7" s="635"/>
      <c r="DO7" s="635"/>
      <c r="DP7" s="636"/>
      <c r="DQ7" s="640">
        <v>713214</v>
      </c>
      <c r="DR7" s="635"/>
      <c r="DS7" s="635"/>
      <c r="DT7" s="635"/>
      <c r="DU7" s="635"/>
      <c r="DV7" s="635"/>
      <c r="DW7" s="635"/>
      <c r="DX7" s="635"/>
      <c r="DY7" s="635"/>
      <c r="DZ7" s="635"/>
      <c r="EA7" s="635"/>
      <c r="EB7" s="635"/>
      <c r="EC7" s="671"/>
    </row>
    <row r="8" spans="2:143" ht="11.25" customHeight="1">
      <c r="B8" s="631" t="s">
        <v>225</v>
      </c>
      <c r="C8" s="632"/>
      <c r="D8" s="632"/>
      <c r="E8" s="632"/>
      <c r="F8" s="632"/>
      <c r="G8" s="632"/>
      <c r="H8" s="632"/>
      <c r="I8" s="632"/>
      <c r="J8" s="632"/>
      <c r="K8" s="632"/>
      <c r="L8" s="632"/>
      <c r="M8" s="632"/>
      <c r="N8" s="632"/>
      <c r="O8" s="632"/>
      <c r="P8" s="632"/>
      <c r="Q8" s="633"/>
      <c r="R8" s="634">
        <v>1198</v>
      </c>
      <c r="S8" s="635"/>
      <c r="T8" s="635"/>
      <c r="U8" s="635"/>
      <c r="V8" s="635"/>
      <c r="W8" s="635"/>
      <c r="X8" s="635"/>
      <c r="Y8" s="636"/>
      <c r="Z8" s="672">
        <v>0</v>
      </c>
      <c r="AA8" s="672"/>
      <c r="AB8" s="672"/>
      <c r="AC8" s="672"/>
      <c r="AD8" s="673">
        <v>1198</v>
      </c>
      <c r="AE8" s="673"/>
      <c r="AF8" s="673"/>
      <c r="AG8" s="673"/>
      <c r="AH8" s="673"/>
      <c r="AI8" s="673"/>
      <c r="AJ8" s="673"/>
      <c r="AK8" s="673"/>
      <c r="AL8" s="637">
        <v>0</v>
      </c>
      <c r="AM8" s="638"/>
      <c r="AN8" s="638"/>
      <c r="AO8" s="674"/>
      <c r="AP8" s="631" t="s">
        <v>226</v>
      </c>
      <c r="AQ8" s="632"/>
      <c r="AR8" s="632"/>
      <c r="AS8" s="632"/>
      <c r="AT8" s="632"/>
      <c r="AU8" s="632"/>
      <c r="AV8" s="632"/>
      <c r="AW8" s="632"/>
      <c r="AX8" s="632"/>
      <c r="AY8" s="632"/>
      <c r="AZ8" s="632"/>
      <c r="BA8" s="632"/>
      <c r="BB8" s="632"/>
      <c r="BC8" s="632"/>
      <c r="BD8" s="632"/>
      <c r="BE8" s="632"/>
      <c r="BF8" s="633"/>
      <c r="BG8" s="634">
        <v>7299</v>
      </c>
      <c r="BH8" s="635"/>
      <c r="BI8" s="635"/>
      <c r="BJ8" s="635"/>
      <c r="BK8" s="635"/>
      <c r="BL8" s="635"/>
      <c r="BM8" s="635"/>
      <c r="BN8" s="636"/>
      <c r="BO8" s="672">
        <v>2</v>
      </c>
      <c r="BP8" s="672"/>
      <c r="BQ8" s="672"/>
      <c r="BR8" s="672"/>
      <c r="BS8" s="673" t="s">
        <v>122</v>
      </c>
      <c r="BT8" s="673"/>
      <c r="BU8" s="673"/>
      <c r="BV8" s="673"/>
      <c r="BW8" s="673"/>
      <c r="BX8" s="673"/>
      <c r="BY8" s="673"/>
      <c r="BZ8" s="673"/>
      <c r="CA8" s="673"/>
      <c r="CB8" s="713"/>
      <c r="CD8" s="631" t="s">
        <v>227</v>
      </c>
      <c r="CE8" s="632"/>
      <c r="CF8" s="632"/>
      <c r="CG8" s="632"/>
      <c r="CH8" s="632"/>
      <c r="CI8" s="632"/>
      <c r="CJ8" s="632"/>
      <c r="CK8" s="632"/>
      <c r="CL8" s="632"/>
      <c r="CM8" s="632"/>
      <c r="CN8" s="632"/>
      <c r="CO8" s="632"/>
      <c r="CP8" s="632"/>
      <c r="CQ8" s="633"/>
      <c r="CR8" s="634">
        <v>1752141</v>
      </c>
      <c r="CS8" s="635"/>
      <c r="CT8" s="635"/>
      <c r="CU8" s="635"/>
      <c r="CV8" s="635"/>
      <c r="CW8" s="635"/>
      <c r="CX8" s="635"/>
      <c r="CY8" s="636"/>
      <c r="CZ8" s="672">
        <v>21.3</v>
      </c>
      <c r="DA8" s="672"/>
      <c r="DB8" s="672"/>
      <c r="DC8" s="672"/>
      <c r="DD8" s="640" t="s">
        <v>122</v>
      </c>
      <c r="DE8" s="635"/>
      <c r="DF8" s="635"/>
      <c r="DG8" s="635"/>
      <c r="DH8" s="635"/>
      <c r="DI8" s="635"/>
      <c r="DJ8" s="635"/>
      <c r="DK8" s="635"/>
      <c r="DL8" s="635"/>
      <c r="DM8" s="635"/>
      <c r="DN8" s="635"/>
      <c r="DO8" s="635"/>
      <c r="DP8" s="636"/>
      <c r="DQ8" s="640">
        <v>942429</v>
      </c>
      <c r="DR8" s="635"/>
      <c r="DS8" s="635"/>
      <c r="DT8" s="635"/>
      <c r="DU8" s="635"/>
      <c r="DV8" s="635"/>
      <c r="DW8" s="635"/>
      <c r="DX8" s="635"/>
      <c r="DY8" s="635"/>
      <c r="DZ8" s="635"/>
      <c r="EA8" s="635"/>
      <c r="EB8" s="635"/>
      <c r="EC8" s="671"/>
    </row>
    <row r="9" spans="2:143" ht="11.25" customHeight="1">
      <c r="B9" s="631" t="s">
        <v>228</v>
      </c>
      <c r="C9" s="632"/>
      <c r="D9" s="632"/>
      <c r="E9" s="632"/>
      <c r="F9" s="632"/>
      <c r="G9" s="632"/>
      <c r="H9" s="632"/>
      <c r="I9" s="632"/>
      <c r="J9" s="632"/>
      <c r="K9" s="632"/>
      <c r="L9" s="632"/>
      <c r="M9" s="632"/>
      <c r="N9" s="632"/>
      <c r="O9" s="632"/>
      <c r="P9" s="632"/>
      <c r="Q9" s="633"/>
      <c r="R9" s="634">
        <v>1473</v>
      </c>
      <c r="S9" s="635"/>
      <c r="T9" s="635"/>
      <c r="U9" s="635"/>
      <c r="V9" s="635"/>
      <c r="W9" s="635"/>
      <c r="X9" s="635"/>
      <c r="Y9" s="636"/>
      <c r="Z9" s="672">
        <v>0</v>
      </c>
      <c r="AA9" s="672"/>
      <c r="AB9" s="672"/>
      <c r="AC9" s="672"/>
      <c r="AD9" s="673">
        <v>1473</v>
      </c>
      <c r="AE9" s="673"/>
      <c r="AF9" s="673"/>
      <c r="AG9" s="673"/>
      <c r="AH9" s="673"/>
      <c r="AI9" s="673"/>
      <c r="AJ9" s="673"/>
      <c r="AK9" s="673"/>
      <c r="AL9" s="637">
        <v>0</v>
      </c>
      <c r="AM9" s="638"/>
      <c r="AN9" s="638"/>
      <c r="AO9" s="674"/>
      <c r="AP9" s="631" t="s">
        <v>229</v>
      </c>
      <c r="AQ9" s="632"/>
      <c r="AR9" s="632"/>
      <c r="AS9" s="632"/>
      <c r="AT9" s="632"/>
      <c r="AU9" s="632"/>
      <c r="AV9" s="632"/>
      <c r="AW9" s="632"/>
      <c r="AX9" s="632"/>
      <c r="AY9" s="632"/>
      <c r="AZ9" s="632"/>
      <c r="BA9" s="632"/>
      <c r="BB9" s="632"/>
      <c r="BC9" s="632"/>
      <c r="BD9" s="632"/>
      <c r="BE9" s="632"/>
      <c r="BF9" s="633"/>
      <c r="BG9" s="634">
        <v>133105</v>
      </c>
      <c r="BH9" s="635"/>
      <c r="BI9" s="635"/>
      <c r="BJ9" s="635"/>
      <c r="BK9" s="635"/>
      <c r="BL9" s="635"/>
      <c r="BM9" s="635"/>
      <c r="BN9" s="636"/>
      <c r="BO9" s="672">
        <v>36.9</v>
      </c>
      <c r="BP9" s="672"/>
      <c r="BQ9" s="672"/>
      <c r="BR9" s="672"/>
      <c r="BS9" s="673" t="s">
        <v>122</v>
      </c>
      <c r="BT9" s="673"/>
      <c r="BU9" s="673"/>
      <c r="BV9" s="673"/>
      <c r="BW9" s="673"/>
      <c r="BX9" s="673"/>
      <c r="BY9" s="673"/>
      <c r="BZ9" s="673"/>
      <c r="CA9" s="673"/>
      <c r="CB9" s="713"/>
      <c r="CD9" s="631" t="s">
        <v>230</v>
      </c>
      <c r="CE9" s="632"/>
      <c r="CF9" s="632"/>
      <c r="CG9" s="632"/>
      <c r="CH9" s="632"/>
      <c r="CI9" s="632"/>
      <c r="CJ9" s="632"/>
      <c r="CK9" s="632"/>
      <c r="CL9" s="632"/>
      <c r="CM9" s="632"/>
      <c r="CN9" s="632"/>
      <c r="CO9" s="632"/>
      <c r="CP9" s="632"/>
      <c r="CQ9" s="633"/>
      <c r="CR9" s="634">
        <v>577793</v>
      </c>
      <c r="CS9" s="635"/>
      <c r="CT9" s="635"/>
      <c r="CU9" s="635"/>
      <c r="CV9" s="635"/>
      <c r="CW9" s="635"/>
      <c r="CX9" s="635"/>
      <c r="CY9" s="636"/>
      <c r="CZ9" s="672">
        <v>7</v>
      </c>
      <c r="DA9" s="672"/>
      <c r="DB9" s="672"/>
      <c r="DC9" s="672"/>
      <c r="DD9" s="640">
        <v>36396</v>
      </c>
      <c r="DE9" s="635"/>
      <c r="DF9" s="635"/>
      <c r="DG9" s="635"/>
      <c r="DH9" s="635"/>
      <c r="DI9" s="635"/>
      <c r="DJ9" s="635"/>
      <c r="DK9" s="635"/>
      <c r="DL9" s="635"/>
      <c r="DM9" s="635"/>
      <c r="DN9" s="635"/>
      <c r="DO9" s="635"/>
      <c r="DP9" s="636"/>
      <c r="DQ9" s="640">
        <v>509589</v>
      </c>
      <c r="DR9" s="635"/>
      <c r="DS9" s="635"/>
      <c r="DT9" s="635"/>
      <c r="DU9" s="635"/>
      <c r="DV9" s="635"/>
      <c r="DW9" s="635"/>
      <c r="DX9" s="635"/>
      <c r="DY9" s="635"/>
      <c r="DZ9" s="635"/>
      <c r="EA9" s="635"/>
      <c r="EB9" s="635"/>
      <c r="EC9" s="671"/>
    </row>
    <row r="10" spans="2:143" ht="11.25" customHeight="1">
      <c r="B10" s="631" t="s">
        <v>231</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9118</v>
      </c>
      <c r="BH10" s="635"/>
      <c r="BI10" s="635"/>
      <c r="BJ10" s="635"/>
      <c r="BK10" s="635"/>
      <c r="BL10" s="635"/>
      <c r="BM10" s="635"/>
      <c r="BN10" s="636"/>
      <c r="BO10" s="672">
        <v>2.5</v>
      </c>
      <c r="BP10" s="672"/>
      <c r="BQ10" s="672"/>
      <c r="BR10" s="672"/>
      <c r="BS10" s="673" t="s">
        <v>122</v>
      </c>
      <c r="BT10" s="673"/>
      <c r="BU10" s="673"/>
      <c r="BV10" s="673"/>
      <c r="BW10" s="673"/>
      <c r="BX10" s="673"/>
      <c r="BY10" s="673"/>
      <c r="BZ10" s="673"/>
      <c r="CA10" s="673"/>
      <c r="CB10" s="713"/>
      <c r="CD10" s="631" t="s">
        <v>233</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c r="B11" s="631" t="s">
        <v>234</v>
      </c>
      <c r="C11" s="632"/>
      <c r="D11" s="632"/>
      <c r="E11" s="632"/>
      <c r="F11" s="632"/>
      <c r="G11" s="632"/>
      <c r="H11" s="632"/>
      <c r="I11" s="632"/>
      <c r="J11" s="632"/>
      <c r="K11" s="632"/>
      <c r="L11" s="632"/>
      <c r="M11" s="632"/>
      <c r="N11" s="632"/>
      <c r="O11" s="632"/>
      <c r="P11" s="632"/>
      <c r="Q11" s="633"/>
      <c r="R11" s="634">
        <v>141019</v>
      </c>
      <c r="S11" s="635"/>
      <c r="T11" s="635"/>
      <c r="U11" s="635"/>
      <c r="V11" s="635"/>
      <c r="W11" s="635"/>
      <c r="X11" s="635"/>
      <c r="Y11" s="636"/>
      <c r="Z11" s="637">
        <v>1.7</v>
      </c>
      <c r="AA11" s="638"/>
      <c r="AB11" s="638"/>
      <c r="AC11" s="639"/>
      <c r="AD11" s="640">
        <v>141019</v>
      </c>
      <c r="AE11" s="635"/>
      <c r="AF11" s="635"/>
      <c r="AG11" s="635"/>
      <c r="AH11" s="635"/>
      <c r="AI11" s="635"/>
      <c r="AJ11" s="635"/>
      <c r="AK11" s="636"/>
      <c r="AL11" s="637">
        <v>3.6</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2042</v>
      </c>
      <c r="BH11" s="635"/>
      <c r="BI11" s="635"/>
      <c r="BJ11" s="635"/>
      <c r="BK11" s="635"/>
      <c r="BL11" s="635"/>
      <c r="BM11" s="635"/>
      <c r="BN11" s="636"/>
      <c r="BO11" s="672">
        <v>0.6</v>
      </c>
      <c r="BP11" s="672"/>
      <c r="BQ11" s="672"/>
      <c r="BR11" s="672"/>
      <c r="BS11" s="673" t="s">
        <v>122</v>
      </c>
      <c r="BT11" s="673"/>
      <c r="BU11" s="673"/>
      <c r="BV11" s="673"/>
      <c r="BW11" s="673"/>
      <c r="BX11" s="673"/>
      <c r="BY11" s="673"/>
      <c r="BZ11" s="673"/>
      <c r="CA11" s="673"/>
      <c r="CB11" s="713"/>
      <c r="CD11" s="631" t="s">
        <v>236</v>
      </c>
      <c r="CE11" s="632"/>
      <c r="CF11" s="632"/>
      <c r="CG11" s="632"/>
      <c r="CH11" s="632"/>
      <c r="CI11" s="632"/>
      <c r="CJ11" s="632"/>
      <c r="CK11" s="632"/>
      <c r="CL11" s="632"/>
      <c r="CM11" s="632"/>
      <c r="CN11" s="632"/>
      <c r="CO11" s="632"/>
      <c r="CP11" s="632"/>
      <c r="CQ11" s="633"/>
      <c r="CR11" s="634">
        <v>702257</v>
      </c>
      <c r="CS11" s="635"/>
      <c r="CT11" s="635"/>
      <c r="CU11" s="635"/>
      <c r="CV11" s="635"/>
      <c r="CW11" s="635"/>
      <c r="CX11" s="635"/>
      <c r="CY11" s="636"/>
      <c r="CZ11" s="672">
        <v>8.5</v>
      </c>
      <c r="DA11" s="672"/>
      <c r="DB11" s="672"/>
      <c r="DC11" s="672"/>
      <c r="DD11" s="640">
        <v>214050</v>
      </c>
      <c r="DE11" s="635"/>
      <c r="DF11" s="635"/>
      <c r="DG11" s="635"/>
      <c r="DH11" s="635"/>
      <c r="DI11" s="635"/>
      <c r="DJ11" s="635"/>
      <c r="DK11" s="635"/>
      <c r="DL11" s="635"/>
      <c r="DM11" s="635"/>
      <c r="DN11" s="635"/>
      <c r="DO11" s="635"/>
      <c r="DP11" s="636"/>
      <c r="DQ11" s="640">
        <v>408788</v>
      </c>
      <c r="DR11" s="635"/>
      <c r="DS11" s="635"/>
      <c r="DT11" s="635"/>
      <c r="DU11" s="635"/>
      <c r="DV11" s="635"/>
      <c r="DW11" s="635"/>
      <c r="DX11" s="635"/>
      <c r="DY11" s="635"/>
      <c r="DZ11" s="635"/>
      <c r="EA11" s="635"/>
      <c r="EB11" s="635"/>
      <c r="EC11" s="671"/>
    </row>
    <row r="12" spans="2:143" ht="11.25" customHeight="1">
      <c r="B12" s="631" t="s">
        <v>237</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120618</v>
      </c>
      <c r="BH12" s="635"/>
      <c r="BI12" s="635"/>
      <c r="BJ12" s="635"/>
      <c r="BK12" s="635"/>
      <c r="BL12" s="635"/>
      <c r="BM12" s="635"/>
      <c r="BN12" s="636"/>
      <c r="BO12" s="672">
        <v>33.5</v>
      </c>
      <c r="BP12" s="672"/>
      <c r="BQ12" s="672"/>
      <c r="BR12" s="672"/>
      <c r="BS12" s="673" t="s">
        <v>122</v>
      </c>
      <c r="BT12" s="673"/>
      <c r="BU12" s="673"/>
      <c r="BV12" s="673"/>
      <c r="BW12" s="673"/>
      <c r="BX12" s="673"/>
      <c r="BY12" s="673"/>
      <c r="BZ12" s="673"/>
      <c r="CA12" s="673"/>
      <c r="CB12" s="713"/>
      <c r="CD12" s="631" t="s">
        <v>239</v>
      </c>
      <c r="CE12" s="632"/>
      <c r="CF12" s="632"/>
      <c r="CG12" s="632"/>
      <c r="CH12" s="632"/>
      <c r="CI12" s="632"/>
      <c r="CJ12" s="632"/>
      <c r="CK12" s="632"/>
      <c r="CL12" s="632"/>
      <c r="CM12" s="632"/>
      <c r="CN12" s="632"/>
      <c r="CO12" s="632"/>
      <c r="CP12" s="632"/>
      <c r="CQ12" s="633"/>
      <c r="CR12" s="634">
        <v>160212</v>
      </c>
      <c r="CS12" s="635"/>
      <c r="CT12" s="635"/>
      <c r="CU12" s="635"/>
      <c r="CV12" s="635"/>
      <c r="CW12" s="635"/>
      <c r="CX12" s="635"/>
      <c r="CY12" s="636"/>
      <c r="CZ12" s="672">
        <v>1.9</v>
      </c>
      <c r="DA12" s="672"/>
      <c r="DB12" s="672"/>
      <c r="DC12" s="672"/>
      <c r="DD12" s="640">
        <v>544</v>
      </c>
      <c r="DE12" s="635"/>
      <c r="DF12" s="635"/>
      <c r="DG12" s="635"/>
      <c r="DH12" s="635"/>
      <c r="DI12" s="635"/>
      <c r="DJ12" s="635"/>
      <c r="DK12" s="635"/>
      <c r="DL12" s="635"/>
      <c r="DM12" s="635"/>
      <c r="DN12" s="635"/>
      <c r="DO12" s="635"/>
      <c r="DP12" s="636"/>
      <c r="DQ12" s="640">
        <v>97578</v>
      </c>
      <c r="DR12" s="635"/>
      <c r="DS12" s="635"/>
      <c r="DT12" s="635"/>
      <c r="DU12" s="635"/>
      <c r="DV12" s="635"/>
      <c r="DW12" s="635"/>
      <c r="DX12" s="635"/>
      <c r="DY12" s="635"/>
      <c r="DZ12" s="635"/>
      <c r="EA12" s="635"/>
      <c r="EB12" s="635"/>
      <c r="EC12" s="671"/>
    </row>
    <row r="13" spans="2:143" ht="11.25" customHeight="1">
      <c r="B13" s="631" t="s">
        <v>240</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119541</v>
      </c>
      <c r="BH13" s="635"/>
      <c r="BI13" s="635"/>
      <c r="BJ13" s="635"/>
      <c r="BK13" s="635"/>
      <c r="BL13" s="635"/>
      <c r="BM13" s="635"/>
      <c r="BN13" s="636"/>
      <c r="BO13" s="672">
        <v>33.200000000000003</v>
      </c>
      <c r="BP13" s="672"/>
      <c r="BQ13" s="672"/>
      <c r="BR13" s="672"/>
      <c r="BS13" s="673" t="s">
        <v>122</v>
      </c>
      <c r="BT13" s="673"/>
      <c r="BU13" s="673"/>
      <c r="BV13" s="673"/>
      <c r="BW13" s="673"/>
      <c r="BX13" s="673"/>
      <c r="BY13" s="673"/>
      <c r="BZ13" s="673"/>
      <c r="CA13" s="673"/>
      <c r="CB13" s="713"/>
      <c r="CD13" s="631" t="s">
        <v>242</v>
      </c>
      <c r="CE13" s="632"/>
      <c r="CF13" s="632"/>
      <c r="CG13" s="632"/>
      <c r="CH13" s="632"/>
      <c r="CI13" s="632"/>
      <c r="CJ13" s="632"/>
      <c r="CK13" s="632"/>
      <c r="CL13" s="632"/>
      <c r="CM13" s="632"/>
      <c r="CN13" s="632"/>
      <c r="CO13" s="632"/>
      <c r="CP13" s="632"/>
      <c r="CQ13" s="633"/>
      <c r="CR13" s="634">
        <v>874523</v>
      </c>
      <c r="CS13" s="635"/>
      <c r="CT13" s="635"/>
      <c r="CU13" s="635"/>
      <c r="CV13" s="635"/>
      <c r="CW13" s="635"/>
      <c r="CX13" s="635"/>
      <c r="CY13" s="636"/>
      <c r="CZ13" s="672">
        <v>10.6</v>
      </c>
      <c r="DA13" s="672"/>
      <c r="DB13" s="672"/>
      <c r="DC13" s="672"/>
      <c r="DD13" s="640">
        <v>761879</v>
      </c>
      <c r="DE13" s="635"/>
      <c r="DF13" s="635"/>
      <c r="DG13" s="635"/>
      <c r="DH13" s="635"/>
      <c r="DI13" s="635"/>
      <c r="DJ13" s="635"/>
      <c r="DK13" s="635"/>
      <c r="DL13" s="635"/>
      <c r="DM13" s="635"/>
      <c r="DN13" s="635"/>
      <c r="DO13" s="635"/>
      <c r="DP13" s="636"/>
      <c r="DQ13" s="640">
        <v>111726</v>
      </c>
      <c r="DR13" s="635"/>
      <c r="DS13" s="635"/>
      <c r="DT13" s="635"/>
      <c r="DU13" s="635"/>
      <c r="DV13" s="635"/>
      <c r="DW13" s="635"/>
      <c r="DX13" s="635"/>
      <c r="DY13" s="635"/>
      <c r="DZ13" s="635"/>
      <c r="EA13" s="635"/>
      <c r="EB13" s="635"/>
      <c r="EC13" s="671"/>
    </row>
    <row r="14" spans="2:143" ht="11.25" customHeight="1">
      <c r="B14" s="631" t="s">
        <v>243</v>
      </c>
      <c r="C14" s="632"/>
      <c r="D14" s="632"/>
      <c r="E14" s="632"/>
      <c r="F14" s="632"/>
      <c r="G14" s="632"/>
      <c r="H14" s="632"/>
      <c r="I14" s="632"/>
      <c r="J14" s="632"/>
      <c r="K14" s="632"/>
      <c r="L14" s="632"/>
      <c r="M14" s="632"/>
      <c r="N14" s="632"/>
      <c r="O14" s="632"/>
      <c r="P14" s="632"/>
      <c r="Q14" s="633"/>
      <c r="R14" s="634">
        <v>442</v>
      </c>
      <c r="S14" s="635"/>
      <c r="T14" s="635"/>
      <c r="U14" s="635"/>
      <c r="V14" s="635"/>
      <c r="W14" s="635"/>
      <c r="X14" s="635"/>
      <c r="Y14" s="636"/>
      <c r="Z14" s="672">
        <v>0</v>
      </c>
      <c r="AA14" s="672"/>
      <c r="AB14" s="672"/>
      <c r="AC14" s="672"/>
      <c r="AD14" s="673">
        <v>442</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33473</v>
      </c>
      <c r="BH14" s="635"/>
      <c r="BI14" s="635"/>
      <c r="BJ14" s="635"/>
      <c r="BK14" s="635"/>
      <c r="BL14" s="635"/>
      <c r="BM14" s="635"/>
      <c r="BN14" s="636"/>
      <c r="BO14" s="672">
        <v>9.3000000000000007</v>
      </c>
      <c r="BP14" s="672"/>
      <c r="BQ14" s="672"/>
      <c r="BR14" s="672"/>
      <c r="BS14" s="673" t="s">
        <v>122</v>
      </c>
      <c r="BT14" s="673"/>
      <c r="BU14" s="673"/>
      <c r="BV14" s="673"/>
      <c r="BW14" s="673"/>
      <c r="BX14" s="673"/>
      <c r="BY14" s="673"/>
      <c r="BZ14" s="673"/>
      <c r="CA14" s="673"/>
      <c r="CB14" s="713"/>
      <c r="CD14" s="631" t="s">
        <v>245</v>
      </c>
      <c r="CE14" s="632"/>
      <c r="CF14" s="632"/>
      <c r="CG14" s="632"/>
      <c r="CH14" s="632"/>
      <c r="CI14" s="632"/>
      <c r="CJ14" s="632"/>
      <c r="CK14" s="632"/>
      <c r="CL14" s="632"/>
      <c r="CM14" s="632"/>
      <c r="CN14" s="632"/>
      <c r="CO14" s="632"/>
      <c r="CP14" s="632"/>
      <c r="CQ14" s="633"/>
      <c r="CR14" s="634">
        <v>189076</v>
      </c>
      <c r="CS14" s="635"/>
      <c r="CT14" s="635"/>
      <c r="CU14" s="635"/>
      <c r="CV14" s="635"/>
      <c r="CW14" s="635"/>
      <c r="CX14" s="635"/>
      <c r="CY14" s="636"/>
      <c r="CZ14" s="672">
        <v>2.2999999999999998</v>
      </c>
      <c r="DA14" s="672"/>
      <c r="DB14" s="672"/>
      <c r="DC14" s="672"/>
      <c r="DD14" s="640">
        <v>46607</v>
      </c>
      <c r="DE14" s="635"/>
      <c r="DF14" s="635"/>
      <c r="DG14" s="635"/>
      <c r="DH14" s="635"/>
      <c r="DI14" s="635"/>
      <c r="DJ14" s="635"/>
      <c r="DK14" s="635"/>
      <c r="DL14" s="635"/>
      <c r="DM14" s="635"/>
      <c r="DN14" s="635"/>
      <c r="DO14" s="635"/>
      <c r="DP14" s="636"/>
      <c r="DQ14" s="640">
        <v>136497</v>
      </c>
      <c r="DR14" s="635"/>
      <c r="DS14" s="635"/>
      <c r="DT14" s="635"/>
      <c r="DU14" s="635"/>
      <c r="DV14" s="635"/>
      <c r="DW14" s="635"/>
      <c r="DX14" s="635"/>
      <c r="DY14" s="635"/>
      <c r="DZ14" s="635"/>
      <c r="EA14" s="635"/>
      <c r="EB14" s="635"/>
      <c r="EC14" s="671"/>
    </row>
    <row r="15" spans="2:143" ht="11.25" customHeight="1">
      <c r="B15" s="631" t="s">
        <v>246</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54907</v>
      </c>
      <c r="BH15" s="635"/>
      <c r="BI15" s="635"/>
      <c r="BJ15" s="635"/>
      <c r="BK15" s="635"/>
      <c r="BL15" s="635"/>
      <c r="BM15" s="635"/>
      <c r="BN15" s="636"/>
      <c r="BO15" s="672">
        <v>15.2</v>
      </c>
      <c r="BP15" s="672"/>
      <c r="BQ15" s="672"/>
      <c r="BR15" s="672"/>
      <c r="BS15" s="673" t="s">
        <v>122</v>
      </c>
      <c r="BT15" s="673"/>
      <c r="BU15" s="673"/>
      <c r="BV15" s="673"/>
      <c r="BW15" s="673"/>
      <c r="BX15" s="673"/>
      <c r="BY15" s="673"/>
      <c r="BZ15" s="673"/>
      <c r="CA15" s="673"/>
      <c r="CB15" s="713"/>
      <c r="CD15" s="631" t="s">
        <v>248</v>
      </c>
      <c r="CE15" s="632"/>
      <c r="CF15" s="632"/>
      <c r="CG15" s="632"/>
      <c r="CH15" s="632"/>
      <c r="CI15" s="632"/>
      <c r="CJ15" s="632"/>
      <c r="CK15" s="632"/>
      <c r="CL15" s="632"/>
      <c r="CM15" s="632"/>
      <c r="CN15" s="632"/>
      <c r="CO15" s="632"/>
      <c r="CP15" s="632"/>
      <c r="CQ15" s="633"/>
      <c r="CR15" s="634">
        <v>1038169</v>
      </c>
      <c r="CS15" s="635"/>
      <c r="CT15" s="635"/>
      <c r="CU15" s="635"/>
      <c r="CV15" s="635"/>
      <c r="CW15" s="635"/>
      <c r="CX15" s="635"/>
      <c r="CY15" s="636"/>
      <c r="CZ15" s="672">
        <v>12.6</v>
      </c>
      <c r="DA15" s="672"/>
      <c r="DB15" s="672"/>
      <c r="DC15" s="672"/>
      <c r="DD15" s="640">
        <v>432950</v>
      </c>
      <c r="DE15" s="635"/>
      <c r="DF15" s="635"/>
      <c r="DG15" s="635"/>
      <c r="DH15" s="635"/>
      <c r="DI15" s="635"/>
      <c r="DJ15" s="635"/>
      <c r="DK15" s="635"/>
      <c r="DL15" s="635"/>
      <c r="DM15" s="635"/>
      <c r="DN15" s="635"/>
      <c r="DO15" s="635"/>
      <c r="DP15" s="636"/>
      <c r="DQ15" s="640">
        <v>493672</v>
      </c>
      <c r="DR15" s="635"/>
      <c r="DS15" s="635"/>
      <c r="DT15" s="635"/>
      <c r="DU15" s="635"/>
      <c r="DV15" s="635"/>
      <c r="DW15" s="635"/>
      <c r="DX15" s="635"/>
      <c r="DY15" s="635"/>
      <c r="DZ15" s="635"/>
      <c r="EA15" s="635"/>
      <c r="EB15" s="635"/>
      <c r="EC15" s="671"/>
    </row>
    <row r="16" spans="2:143" ht="11.25" customHeight="1">
      <c r="B16" s="631" t="s">
        <v>249</v>
      </c>
      <c r="C16" s="632"/>
      <c r="D16" s="632"/>
      <c r="E16" s="632"/>
      <c r="F16" s="632"/>
      <c r="G16" s="632"/>
      <c r="H16" s="632"/>
      <c r="I16" s="632"/>
      <c r="J16" s="632"/>
      <c r="K16" s="632"/>
      <c r="L16" s="632"/>
      <c r="M16" s="632"/>
      <c r="N16" s="632"/>
      <c r="O16" s="632"/>
      <c r="P16" s="632"/>
      <c r="Q16" s="633"/>
      <c r="R16" s="634">
        <v>4933</v>
      </c>
      <c r="S16" s="635"/>
      <c r="T16" s="635"/>
      <c r="U16" s="635"/>
      <c r="V16" s="635"/>
      <c r="W16" s="635"/>
      <c r="X16" s="635"/>
      <c r="Y16" s="636"/>
      <c r="Z16" s="672">
        <v>0.1</v>
      </c>
      <c r="AA16" s="672"/>
      <c r="AB16" s="672"/>
      <c r="AC16" s="672"/>
      <c r="AD16" s="673">
        <v>4933</v>
      </c>
      <c r="AE16" s="673"/>
      <c r="AF16" s="673"/>
      <c r="AG16" s="673"/>
      <c r="AH16" s="673"/>
      <c r="AI16" s="673"/>
      <c r="AJ16" s="673"/>
      <c r="AK16" s="673"/>
      <c r="AL16" s="637">
        <v>0.1</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251</v>
      </c>
      <c r="CE16" s="632"/>
      <c r="CF16" s="632"/>
      <c r="CG16" s="632"/>
      <c r="CH16" s="632"/>
      <c r="CI16" s="632"/>
      <c r="CJ16" s="632"/>
      <c r="CK16" s="632"/>
      <c r="CL16" s="632"/>
      <c r="CM16" s="632"/>
      <c r="CN16" s="632"/>
      <c r="CO16" s="632"/>
      <c r="CP16" s="632"/>
      <c r="CQ16" s="633"/>
      <c r="CR16" s="634">
        <v>1263</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1263</v>
      </c>
      <c r="DR16" s="635"/>
      <c r="DS16" s="635"/>
      <c r="DT16" s="635"/>
      <c r="DU16" s="635"/>
      <c r="DV16" s="635"/>
      <c r="DW16" s="635"/>
      <c r="DX16" s="635"/>
      <c r="DY16" s="635"/>
      <c r="DZ16" s="635"/>
      <c r="EA16" s="635"/>
      <c r="EB16" s="635"/>
      <c r="EC16" s="671"/>
    </row>
    <row r="17" spans="2:133" ht="11.25" customHeight="1">
      <c r="B17" s="631" t="s">
        <v>252</v>
      </c>
      <c r="C17" s="632"/>
      <c r="D17" s="632"/>
      <c r="E17" s="632"/>
      <c r="F17" s="632"/>
      <c r="G17" s="632"/>
      <c r="H17" s="632"/>
      <c r="I17" s="632"/>
      <c r="J17" s="632"/>
      <c r="K17" s="632"/>
      <c r="L17" s="632"/>
      <c r="M17" s="632"/>
      <c r="N17" s="632"/>
      <c r="O17" s="632"/>
      <c r="P17" s="632"/>
      <c r="Q17" s="633"/>
      <c r="R17" s="634">
        <v>6614</v>
      </c>
      <c r="S17" s="635"/>
      <c r="T17" s="635"/>
      <c r="U17" s="635"/>
      <c r="V17" s="635"/>
      <c r="W17" s="635"/>
      <c r="X17" s="635"/>
      <c r="Y17" s="636"/>
      <c r="Z17" s="672">
        <v>0.1</v>
      </c>
      <c r="AA17" s="672"/>
      <c r="AB17" s="672"/>
      <c r="AC17" s="672"/>
      <c r="AD17" s="673">
        <v>6614</v>
      </c>
      <c r="AE17" s="673"/>
      <c r="AF17" s="673"/>
      <c r="AG17" s="673"/>
      <c r="AH17" s="673"/>
      <c r="AI17" s="673"/>
      <c r="AJ17" s="673"/>
      <c r="AK17" s="673"/>
      <c r="AL17" s="637">
        <v>0.2</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254</v>
      </c>
      <c r="CE17" s="632"/>
      <c r="CF17" s="632"/>
      <c r="CG17" s="632"/>
      <c r="CH17" s="632"/>
      <c r="CI17" s="632"/>
      <c r="CJ17" s="632"/>
      <c r="CK17" s="632"/>
      <c r="CL17" s="632"/>
      <c r="CM17" s="632"/>
      <c r="CN17" s="632"/>
      <c r="CO17" s="632"/>
      <c r="CP17" s="632"/>
      <c r="CQ17" s="633"/>
      <c r="CR17" s="634">
        <v>819143</v>
      </c>
      <c r="CS17" s="635"/>
      <c r="CT17" s="635"/>
      <c r="CU17" s="635"/>
      <c r="CV17" s="635"/>
      <c r="CW17" s="635"/>
      <c r="CX17" s="635"/>
      <c r="CY17" s="636"/>
      <c r="CZ17" s="672">
        <v>10</v>
      </c>
      <c r="DA17" s="672"/>
      <c r="DB17" s="672"/>
      <c r="DC17" s="672"/>
      <c r="DD17" s="640" t="s">
        <v>122</v>
      </c>
      <c r="DE17" s="635"/>
      <c r="DF17" s="635"/>
      <c r="DG17" s="635"/>
      <c r="DH17" s="635"/>
      <c r="DI17" s="635"/>
      <c r="DJ17" s="635"/>
      <c r="DK17" s="635"/>
      <c r="DL17" s="635"/>
      <c r="DM17" s="635"/>
      <c r="DN17" s="635"/>
      <c r="DO17" s="635"/>
      <c r="DP17" s="636"/>
      <c r="DQ17" s="640">
        <v>788468</v>
      </c>
      <c r="DR17" s="635"/>
      <c r="DS17" s="635"/>
      <c r="DT17" s="635"/>
      <c r="DU17" s="635"/>
      <c r="DV17" s="635"/>
      <c r="DW17" s="635"/>
      <c r="DX17" s="635"/>
      <c r="DY17" s="635"/>
      <c r="DZ17" s="635"/>
      <c r="EA17" s="635"/>
      <c r="EB17" s="635"/>
      <c r="EC17" s="671"/>
    </row>
    <row r="18" spans="2:133" ht="11.25" customHeight="1">
      <c r="B18" s="631" t="s">
        <v>255</v>
      </c>
      <c r="C18" s="632"/>
      <c r="D18" s="632"/>
      <c r="E18" s="632"/>
      <c r="F18" s="632"/>
      <c r="G18" s="632"/>
      <c r="H18" s="632"/>
      <c r="I18" s="632"/>
      <c r="J18" s="632"/>
      <c r="K18" s="632"/>
      <c r="L18" s="632"/>
      <c r="M18" s="632"/>
      <c r="N18" s="632"/>
      <c r="O18" s="632"/>
      <c r="P18" s="632"/>
      <c r="Q18" s="633"/>
      <c r="R18" s="634">
        <v>1840</v>
      </c>
      <c r="S18" s="635"/>
      <c r="T18" s="635"/>
      <c r="U18" s="635"/>
      <c r="V18" s="635"/>
      <c r="W18" s="635"/>
      <c r="X18" s="635"/>
      <c r="Y18" s="636"/>
      <c r="Z18" s="672">
        <v>0</v>
      </c>
      <c r="AA18" s="672"/>
      <c r="AB18" s="672"/>
      <c r="AC18" s="672"/>
      <c r="AD18" s="673">
        <v>1840</v>
      </c>
      <c r="AE18" s="673"/>
      <c r="AF18" s="673"/>
      <c r="AG18" s="673"/>
      <c r="AH18" s="673"/>
      <c r="AI18" s="673"/>
      <c r="AJ18" s="673"/>
      <c r="AK18" s="673"/>
      <c r="AL18" s="637">
        <v>0</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257</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c r="B19" s="631" t="s">
        <v>258</v>
      </c>
      <c r="C19" s="632"/>
      <c r="D19" s="632"/>
      <c r="E19" s="632"/>
      <c r="F19" s="632"/>
      <c r="G19" s="632"/>
      <c r="H19" s="632"/>
      <c r="I19" s="632"/>
      <c r="J19" s="632"/>
      <c r="K19" s="632"/>
      <c r="L19" s="632"/>
      <c r="M19" s="632"/>
      <c r="N19" s="632"/>
      <c r="O19" s="632"/>
      <c r="P19" s="632"/>
      <c r="Q19" s="633"/>
      <c r="R19" s="634">
        <v>1840</v>
      </c>
      <c r="S19" s="635"/>
      <c r="T19" s="635"/>
      <c r="U19" s="635"/>
      <c r="V19" s="635"/>
      <c r="W19" s="635"/>
      <c r="X19" s="635"/>
      <c r="Y19" s="636"/>
      <c r="Z19" s="672">
        <v>0</v>
      </c>
      <c r="AA19" s="672"/>
      <c r="AB19" s="672"/>
      <c r="AC19" s="672"/>
      <c r="AD19" s="673">
        <v>1840</v>
      </c>
      <c r="AE19" s="673"/>
      <c r="AF19" s="673"/>
      <c r="AG19" s="673"/>
      <c r="AH19" s="673"/>
      <c r="AI19" s="673"/>
      <c r="AJ19" s="673"/>
      <c r="AK19" s="673"/>
      <c r="AL19" s="637">
        <v>0</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260</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c r="B20" s="701" t="s">
        <v>261</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263</v>
      </c>
      <c r="CE20" s="632"/>
      <c r="CF20" s="632"/>
      <c r="CG20" s="632"/>
      <c r="CH20" s="632"/>
      <c r="CI20" s="632"/>
      <c r="CJ20" s="632"/>
      <c r="CK20" s="632"/>
      <c r="CL20" s="632"/>
      <c r="CM20" s="632"/>
      <c r="CN20" s="632"/>
      <c r="CO20" s="632"/>
      <c r="CP20" s="632"/>
      <c r="CQ20" s="633"/>
      <c r="CR20" s="634">
        <v>8227066</v>
      </c>
      <c r="CS20" s="635"/>
      <c r="CT20" s="635"/>
      <c r="CU20" s="635"/>
      <c r="CV20" s="635"/>
      <c r="CW20" s="635"/>
      <c r="CX20" s="635"/>
      <c r="CY20" s="636"/>
      <c r="CZ20" s="672">
        <v>100</v>
      </c>
      <c r="DA20" s="672"/>
      <c r="DB20" s="672"/>
      <c r="DC20" s="672"/>
      <c r="DD20" s="640">
        <v>2673117</v>
      </c>
      <c r="DE20" s="635"/>
      <c r="DF20" s="635"/>
      <c r="DG20" s="635"/>
      <c r="DH20" s="635"/>
      <c r="DI20" s="635"/>
      <c r="DJ20" s="635"/>
      <c r="DK20" s="635"/>
      <c r="DL20" s="635"/>
      <c r="DM20" s="635"/>
      <c r="DN20" s="635"/>
      <c r="DO20" s="635"/>
      <c r="DP20" s="636"/>
      <c r="DQ20" s="640">
        <v>4288260</v>
      </c>
      <c r="DR20" s="635"/>
      <c r="DS20" s="635"/>
      <c r="DT20" s="635"/>
      <c r="DU20" s="635"/>
      <c r="DV20" s="635"/>
      <c r="DW20" s="635"/>
      <c r="DX20" s="635"/>
      <c r="DY20" s="635"/>
      <c r="DZ20" s="635"/>
      <c r="EA20" s="635"/>
      <c r="EB20" s="635"/>
      <c r="EC20" s="671"/>
    </row>
    <row r="21" spans="2:133" ht="11.25" customHeight="1">
      <c r="B21" s="631" t="s">
        <v>264</v>
      </c>
      <c r="C21" s="632"/>
      <c r="D21" s="632"/>
      <c r="E21" s="632"/>
      <c r="F21" s="632"/>
      <c r="G21" s="632"/>
      <c r="H21" s="632"/>
      <c r="I21" s="632"/>
      <c r="J21" s="632"/>
      <c r="K21" s="632"/>
      <c r="L21" s="632"/>
      <c r="M21" s="632"/>
      <c r="N21" s="632"/>
      <c r="O21" s="632"/>
      <c r="P21" s="632"/>
      <c r="Q21" s="633"/>
      <c r="R21" s="634">
        <v>3496991</v>
      </c>
      <c r="S21" s="635"/>
      <c r="T21" s="635"/>
      <c r="U21" s="635"/>
      <c r="V21" s="635"/>
      <c r="W21" s="635"/>
      <c r="X21" s="635"/>
      <c r="Y21" s="636"/>
      <c r="Z21" s="672">
        <v>41.5</v>
      </c>
      <c r="AA21" s="672"/>
      <c r="AB21" s="672"/>
      <c r="AC21" s="672"/>
      <c r="AD21" s="673">
        <v>3290806</v>
      </c>
      <c r="AE21" s="673"/>
      <c r="AF21" s="673"/>
      <c r="AG21" s="673"/>
      <c r="AH21" s="673"/>
      <c r="AI21" s="673"/>
      <c r="AJ21" s="673"/>
      <c r="AK21" s="673"/>
      <c r="AL21" s="637">
        <v>83.4</v>
      </c>
      <c r="AM21" s="638"/>
      <c r="AN21" s="638"/>
      <c r="AO21" s="674"/>
      <c r="AP21" s="631" t="s">
        <v>265</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266</v>
      </c>
      <c r="C22" s="632"/>
      <c r="D22" s="632"/>
      <c r="E22" s="632"/>
      <c r="F22" s="632"/>
      <c r="G22" s="632"/>
      <c r="H22" s="632"/>
      <c r="I22" s="632"/>
      <c r="J22" s="632"/>
      <c r="K22" s="632"/>
      <c r="L22" s="632"/>
      <c r="M22" s="632"/>
      <c r="N22" s="632"/>
      <c r="O22" s="632"/>
      <c r="P22" s="632"/>
      <c r="Q22" s="633"/>
      <c r="R22" s="634">
        <v>3290806</v>
      </c>
      <c r="S22" s="635"/>
      <c r="T22" s="635"/>
      <c r="U22" s="635"/>
      <c r="V22" s="635"/>
      <c r="W22" s="635"/>
      <c r="X22" s="635"/>
      <c r="Y22" s="636"/>
      <c r="Z22" s="672">
        <v>39</v>
      </c>
      <c r="AA22" s="672"/>
      <c r="AB22" s="672"/>
      <c r="AC22" s="672"/>
      <c r="AD22" s="673">
        <v>3290806</v>
      </c>
      <c r="AE22" s="673"/>
      <c r="AF22" s="673"/>
      <c r="AG22" s="673"/>
      <c r="AH22" s="673"/>
      <c r="AI22" s="673"/>
      <c r="AJ22" s="673"/>
      <c r="AK22" s="673"/>
      <c r="AL22" s="637">
        <v>83.4</v>
      </c>
      <c r="AM22" s="638"/>
      <c r="AN22" s="638"/>
      <c r="AO22" s="674"/>
      <c r="AP22" s="631" t="s">
        <v>267</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269</v>
      </c>
      <c r="C23" s="632"/>
      <c r="D23" s="632"/>
      <c r="E23" s="632"/>
      <c r="F23" s="632"/>
      <c r="G23" s="632"/>
      <c r="H23" s="632"/>
      <c r="I23" s="632"/>
      <c r="J23" s="632"/>
      <c r="K23" s="632"/>
      <c r="L23" s="632"/>
      <c r="M23" s="632"/>
      <c r="N23" s="632"/>
      <c r="O23" s="632"/>
      <c r="P23" s="632"/>
      <c r="Q23" s="633"/>
      <c r="R23" s="634">
        <v>206185</v>
      </c>
      <c r="S23" s="635"/>
      <c r="T23" s="635"/>
      <c r="U23" s="635"/>
      <c r="V23" s="635"/>
      <c r="W23" s="635"/>
      <c r="X23" s="635"/>
      <c r="Y23" s="636"/>
      <c r="Z23" s="672">
        <v>2.4</v>
      </c>
      <c r="AA23" s="672"/>
      <c r="AB23" s="672"/>
      <c r="AC23" s="672"/>
      <c r="AD23" s="673" t="s">
        <v>122</v>
      </c>
      <c r="AE23" s="673"/>
      <c r="AF23" s="673"/>
      <c r="AG23" s="673"/>
      <c r="AH23" s="673"/>
      <c r="AI23" s="673"/>
      <c r="AJ23" s="673"/>
      <c r="AK23" s="673"/>
      <c r="AL23" s="637" t="s">
        <v>122</v>
      </c>
      <c r="AM23" s="638"/>
      <c r="AN23" s="638"/>
      <c r="AO23" s="674"/>
      <c r="AP23" s="631" t="s">
        <v>270</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c r="B24" s="631" t="s">
        <v>276</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277</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278</v>
      </c>
      <c r="CE24" s="693"/>
      <c r="CF24" s="693"/>
      <c r="CG24" s="693"/>
      <c r="CH24" s="693"/>
      <c r="CI24" s="693"/>
      <c r="CJ24" s="693"/>
      <c r="CK24" s="693"/>
      <c r="CL24" s="693"/>
      <c r="CM24" s="693"/>
      <c r="CN24" s="693"/>
      <c r="CO24" s="693"/>
      <c r="CP24" s="693"/>
      <c r="CQ24" s="694"/>
      <c r="CR24" s="689">
        <v>3125612</v>
      </c>
      <c r="CS24" s="690"/>
      <c r="CT24" s="690"/>
      <c r="CU24" s="690"/>
      <c r="CV24" s="690"/>
      <c r="CW24" s="690"/>
      <c r="CX24" s="690"/>
      <c r="CY24" s="715"/>
      <c r="CZ24" s="716">
        <v>38</v>
      </c>
      <c r="DA24" s="698"/>
      <c r="DB24" s="698"/>
      <c r="DC24" s="718"/>
      <c r="DD24" s="714">
        <v>2237570</v>
      </c>
      <c r="DE24" s="690"/>
      <c r="DF24" s="690"/>
      <c r="DG24" s="690"/>
      <c r="DH24" s="690"/>
      <c r="DI24" s="690"/>
      <c r="DJ24" s="690"/>
      <c r="DK24" s="715"/>
      <c r="DL24" s="714">
        <v>2036230</v>
      </c>
      <c r="DM24" s="690"/>
      <c r="DN24" s="690"/>
      <c r="DO24" s="690"/>
      <c r="DP24" s="690"/>
      <c r="DQ24" s="690"/>
      <c r="DR24" s="690"/>
      <c r="DS24" s="690"/>
      <c r="DT24" s="690"/>
      <c r="DU24" s="690"/>
      <c r="DV24" s="715"/>
      <c r="DW24" s="716">
        <v>51.4</v>
      </c>
      <c r="DX24" s="698"/>
      <c r="DY24" s="698"/>
      <c r="DZ24" s="698"/>
      <c r="EA24" s="698"/>
      <c r="EB24" s="698"/>
      <c r="EC24" s="717"/>
    </row>
    <row r="25" spans="2:133" ht="11.25" customHeight="1">
      <c r="B25" s="631" t="s">
        <v>279</v>
      </c>
      <c r="C25" s="632"/>
      <c r="D25" s="632"/>
      <c r="E25" s="632"/>
      <c r="F25" s="632"/>
      <c r="G25" s="632"/>
      <c r="H25" s="632"/>
      <c r="I25" s="632"/>
      <c r="J25" s="632"/>
      <c r="K25" s="632"/>
      <c r="L25" s="632"/>
      <c r="M25" s="632"/>
      <c r="N25" s="632"/>
      <c r="O25" s="632"/>
      <c r="P25" s="632"/>
      <c r="Q25" s="633"/>
      <c r="R25" s="634">
        <v>4088801</v>
      </c>
      <c r="S25" s="635"/>
      <c r="T25" s="635"/>
      <c r="U25" s="635"/>
      <c r="V25" s="635"/>
      <c r="W25" s="635"/>
      <c r="X25" s="635"/>
      <c r="Y25" s="636"/>
      <c r="Z25" s="672">
        <v>48.5</v>
      </c>
      <c r="AA25" s="672"/>
      <c r="AB25" s="672"/>
      <c r="AC25" s="672"/>
      <c r="AD25" s="673">
        <v>3882616</v>
      </c>
      <c r="AE25" s="673"/>
      <c r="AF25" s="673"/>
      <c r="AG25" s="673"/>
      <c r="AH25" s="673"/>
      <c r="AI25" s="673"/>
      <c r="AJ25" s="673"/>
      <c r="AK25" s="673"/>
      <c r="AL25" s="637">
        <v>98.4</v>
      </c>
      <c r="AM25" s="638"/>
      <c r="AN25" s="638"/>
      <c r="AO25" s="674"/>
      <c r="AP25" s="631" t="s">
        <v>280</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281</v>
      </c>
      <c r="CE25" s="632"/>
      <c r="CF25" s="632"/>
      <c r="CG25" s="632"/>
      <c r="CH25" s="632"/>
      <c r="CI25" s="632"/>
      <c r="CJ25" s="632"/>
      <c r="CK25" s="632"/>
      <c r="CL25" s="632"/>
      <c r="CM25" s="632"/>
      <c r="CN25" s="632"/>
      <c r="CO25" s="632"/>
      <c r="CP25" s="632"/>
      <c r="CQ25" s="633"/>
      <c r="CR25" s="634">
        <v>1087288</v>
      </c>
      <c r="CS25" s="647"/>
      <c r="CT25" s="647"/>
      <c r="CU25" s="647"/>
      <c r="CV25" s="647"/>
      <c r="CW25" s="647"/>
      <c r="CX25" s="647"/>
      <c r="CY25" s="648"/>
      <c r="CZ25" s="637">
        <v>13.2</v>
      </c>
      <c r="DA25" s="649"/>
      <c r="DB25" s="649"/>
      <c r="DC25" s="650"/>
      <c r="DD25" s="640">
        <v>1007277</v>
      </c>
      <c r="DE25" s="647"/>
      <c r="DF25" s="647"/>
      <c r="DG25" s="647"/>
      <c r="DH25" s="647"/>
      <c r="DI25" s="647"/>
      <c r="DJ25" s="647"/>
      <c r="DK25" s="648"/>
      <c r="DL25" s="640">
        <v>990316</v>
      </c>
      <c r="DM25" s="647"/>
      <c r="DN25" s="647"/>
      <c r="DO25" s="647"/>
      <c r="DP25" s="647"/>
      <c r="DQ25" s="647"/>
      <c r="DR25" s="647"/>
      <c r="DS25" s="647"/>
      <c r="DT25" s="647"/>
      <c r="DU25" s="647"/>
      <c r="DV25" s="648"/>
      <c r="DW25" s="637">
        <v>25</v>
      </c>
      <c r="DX25" s="649"/>
      <c r="DY25" s="649"/>
      <c r="DZ25" s="649"/>
      <c r="EA25" s="649"/>
      <c r="EB25" s="649"/>
      <c r="EC25" s="661"/>
    </row>
    <row r="26" spans="2:133" ht="11.25" customHeight="1">
      <c r="B26" s="631" t="s">
        <v>282</v>
      </c>
      <c r="C26" s="632"/>
      <c r="D26" s="632"/>
      <c r="E26" s="632"/>
      <c r="F26" s="632"/>
      <c r="G26" s="632"/>
      <c r="H26" s="632"/>
      <c r="I26" s="632"/>
      <c r="J26" s="632"/>
      <c r="K26" s="632"/>
      <c r="L26" s="632"/>
      <c r="M26" s="632"/>
      <c r="N26" s="632"/>
      <c r="O26" s="632"/>
      <c r="P26" s="632"/>
      <c r="Q26" s="633"/>
      <c r="R26" s="634">
        <v>923</v>
      </c>
      <c r="S26" s="635"/>
      <c r="T26" s="635"/>
      <c r="U26" s="635"/>
      <c r="V26" s="635"/>
      <c r="W26" s="635"/>
      <c r="X26" s="635"/>
      <c r="Y26" s="636"/>
      <c r="Z26" s="672">
        <v>0</v>
      </c>
      <c r="AA26" s="672"/>
      <c r="AB26" s="672"/>
      <c r="AC26" s="672"/>
      <c r="AD26" s="673">
        <v>923</v>
      </c>
      <c r="AE26" s="673"/>
      <c r="AF26" s="673"/>
      <c r="AG26" s="673"/>
      <c r="AH26" s="673"/>
      <c r="AI26" s="673"/>
      <c r="AJ26" s="673"/>
      <c r="AK26" s="673"/>
      <c r="AL26" s="637">
        <v>0</v>
      </c>
      <c r="AM26" s="638"/>
      <c r="AN26" s="638"/>
      <c r="AO26" s="674"/>
      <c r="AP26" s="631" t="s">
        <v>283</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284</v>
      </c>
      <c r="CE26" s="632"/>
      <c r="CF26" s="632"/>
      <c r="CG26" s="632"/>
      <c r="CH26" s="632"/>
      <c r="CI26" s="632"/>
      <c r="CJ26" s="632"/>
      <c r="CK26" s="632"/>
      <c r="CL26" s="632"/>
      <c r="CM26" s="632"/>
      <c r="CN26" s="632"/>
      <c r="CO26" s="632"/>
      <c r="CP26" s="632"/>
      <c r="CQ26" s="633"/>
      <c r="CR26" s="634">
        <v>603496</v>
      </c>
      <c r="CS26" s="635"/>
      <c r="CT26" s="635"/>
      <c r="CU26" s="635"/>
      <c r="CV26" s="635"/>
      <c r="CW26" s="635"/>
      <c r="CX26" s="635"/>
      <c r="CY26" s="636"/>
      <c r="CZ26" s="637">
        <v>7.3</v>
      </c>
      <c r="DA26" s="649"/>
      <c r="DB26" s="649"/>
      <c r="DC26" s="650"/>
      <c r="DD26" s="640">
        <v>574896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c r="B27" s="631" t="s">
        <v>285</v>
      </c>
      <c r="C27" s="632"/>
      <c r="D27" s="632"/>
      <c r="E27" s="632"/>
      <c r="F27" s="632"/>
      <c r="G27" s="632"/>
      <c r="H27" s="632"/>
      <c r="I27" s="632"/>
      <c r="J27" s="632"/>
      <c r="K27" s="632"/>
      <c r="L27" s="632"/>
      <c r="M27" s="632"/>
      <c r="N27" s="632"/>
      <c r="O27" s="632"/>
      <c r="P27" s="632"/>
      <c r="Q27" s="633"/>
      <c r="R27" s="634">
        <v>35824</v>
      </c>
      <c r="S27" s="635"/>
      <c r="T27" s="635"/>
      <c r="U27" s="635"/>
      <c r="V27" s="635"/>
      <c r="W27" s="635"/>
      <c r="X27" s="635"/>
      <c r="Y27" s="636"/>
      <c r="Z27" s="672">
        <v>0.4</v>
      </c>
      <c r="AA27" s="672"/>
      <c r="AB27" s="672"/>
      <c r="AC27" s="672"/>
      <c r="AD27" s="673">
        <v>2000</v>
      </c>
      <c r="AE27" s="673"/>
      <c r="AF27" s="673"/>
      <c r="AG27" s="673"/>
      <c r="AH27" s="673"/>
      <c r="AI27" s="673"/>
      <c r="AJ27" s="673"/>
      <c r="AK27" s="673"/>
      <c r="AL27" s="637">
        <v>0.1</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360562</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287</v>
      </c>
      <c r="CE27" s="632"/>
      <c r="CF27" s="632"/>
      <c r="CG27" s="632"/>
      <c r="CH27" s="632"/>
      <c r="CI27" s="632"/>
      <c r="CJ27" s="632"/>
      <c r="CK27" s="632"/>
      <c r="CL27" s="632"/>
      <c r="CM27" s="632"/>
      <c r="CN27" s="632"/>
      <c r="CO27" s="632"/>
      <c r="CP27" s="632"/>
      <c r="CQ27" s="633"/>
      <c r="CR27" s="634">
        <v>1219184</v>
      </c>
      <c r="CS27" s="647"/>
      <c r="CT27" s="647"/>
      <c r="CU27" s="647"/>
      <c r="CV27" s="647"/>
      <c r="CW27" s="647"/>
      <c r="CX27" s="647"/>
      <c r="CY27" s="648"/>
      <c r="CZ27" s="637">
        <v>14.8</v>
      </c>
      <c r="DA27" s="649"/>
      <c r="DB27" s="649"/>
      <c r="DC27" s="650"/>
      <c r="DD27" s="640">
        <v>441828</v>
      </c>
      <c r="DE27" s="647"/>
      <c r="DF27" s="647"/>
      <c r="DG27" s="647"/>
      <c r="DH27" s="647"/>
      <c r="DI27" s="647"/>
      <c r="DJ27" s="647"/>
      <c r="DK27" s="648"/>
      <c r="DL27" s="640">
        <v>277065</v>
      </c>
      <c r="DM27" s="647"/>
      <c r="DN27" s="647"/>
      <c r="DO27" s="647"/>
      <c r="DP27" s="647"/>
      <c r="DQ27" s="647"/>
      <c r="DR27" s="647"/>
      <c r="DS27" s="647"/>
      <c r="DT27" s="647"/>
      <c r="DU27" s="647"/>
      <c r="DV27" s="648"/>
      <c r="DW27" s="637">
        <v>7</v>
      </c>
      <c r="DX27" s="649"/>
      <c r="DY27" s="649"/>
      <c r="DZ27" s="649"/>
      <c r="EA27" s="649"/>
      <c r="EB27" s="649"/>
      <c r="EC27" s="661"/>
    </row>
    <row r="28" spans="2:133" ht="11.25" customHeight="1">
      <c r="B28" s="631" t="s">
        <v>288</v>
      </c>
      <c r="C28" s="632"/>
      <c r="D28" s="632"/>
      <c r="E28" s="632"/>
      <c r="F28" s="632"/>
      <c r="G28" s="632"/>
      <c r="H28" s="632"/>
      <c r="I28" s="632"/>
      <c r="J28" s="632"/>
      <c r="K28" s="632"/>
      <c r="L28" s="632"/>
      <c r="M28" s="632"/>
      <c r="N28" s="632"/>
      <c r="O28" s="632"/>
      <c r="P28" s="632"/>
      <c r="Q28" s="633"/>
      <c r="R28" s="634">
        <v>135863</v>
      </c>
      <c r="S28" s="635"/>
      <c r="T28" s="635"/>
      <c r="U28" s="635"/>
      <c r="V28" s="635"/>
      <c r="W28" s="635"/>
      <c r="X28" s="635"/>
      <c r="Y28" s="636"/>
      <c r="Z28" s="672">
        <v>1.6</v>
      </c>
      <c r="AA28" s="672"/>
      <c r="AB28" s="672"/>
      <c r="AC28" s="672"/>
      <c r="AD28" s="673">
        <v>46005</v>
      </c>
      <c r="AE28" s="673"/>
      <c r="AF28" s="673"/>
      <c r="AG28" s="673"/>
      <c r="AH28" s="673"/>
      <c r="AI28" s="673"/>
      <c r="AJ28" s="673"/>
      <c r="AK28" s="673"/>
      <c r="AL28" s="637">
        <v>1.2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819140</v>
      </c>
      <c r="CS28" s="635"/>
      <c r="CT28" s="635"/>
      <c r="CU28" s="635"/>
      <c r="CV28" s="635"/>
      <c r="CW28" s="635"/>
      <c r="CX28" s="635"/>
      <c r="CY28" s="636"/>
      <c r="CZ28" s="637">
        <v>10</v>
      </c>
      <c r="DA28" s="649"/>
      <c r="DB28" s="649"/>
      <c r="DC28" s="650"/>
      <c r="DD28" s="640">
        <v>788465</v>
      </c>
      <c r="DE28" s="635"/>
      <c r="DF28" s="635"/>
      <c r="DG28" s="635"/>
      <c r="DH28" s="635"/>
      <c r="DI28" s="635"/>
      <c r="DJ28" s="635"/>
      <c r="DK28" s="636"/>
      <c r="DL28" s="640">
        <v>768849</v>
      </c>
      <c r="DM28" s="635"/>
      <c r="DN28" s="635"/>
      <c r="DO28" s="635"/>
      <c r="DP28" s="635"/>
      <c r="DQ28" s="635"/>
      <c r="DR28" s="635"/>
      <c r="DS28" s="635"/>
      <c r="DT28" s="635"/>
      <c r="DU28" s="635"/>
      <c r="DV28" s="636"/>
      <c r="DW28" s="637">
        <v>19.399999999999999</v>
      </c>
      <c r="DX28" s="649"/>
      <c r="DY28" s="649"/>
      <c r="DZ28" s="649"/>
      <c r="EA28" s="649"/>
      <c r="EB28" s="649"/>
      <c r="EC28" s="661"/>
    </row>
    <row r="29" spans="2:133" ht="11.25" customHeight="1">
      <c r="B29" s="631" t="s">
        <v>290</v>
      </c>
      <c r="C29" s="632"/>
      <c r="D29" s="632"/>
      <c r="E29" s="632"/>
      <c r="F29" s="632"/>
      <c r="G29" s="632"/>
      <c r="H29" s="632"/>
      <c r="I29" s="632"/>
      <c r="J29" s="632"/>
      <c r="K29" s="632"/>
      <c r="L29" s="632"/>
      <c r="M29" s="632"/>
      <c r="N29" s="632"/>
      <c r="O29" s="632"/>
      <c r="P29" s="632"/>
      <c r="Q29" s="633"/>
      <c r="R29" s="634">
        <v>6129</v>
      </c>
      <c r="S29" s="635"/>
      <c r="T29" s="635"/>
      <c r="U29" s="635"/>
      <c r="V29" s="635"/>
      <c r="W29" s="635"/>
      <c r="X29" s="635"/>
      <c r="Y29" s="636"/>
      <c r="Z29" s="672">
        <v>0.1</v>
      </c>
      <c r="AA29" s="672"/>
      <c r="AB29" s="672"/>
      <c r="AC29" s="672"/>
      <c r="AD29" s="673">
        <v>12</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291</v>
      </c>
      <c r="CE29" s="654"/>
      <c r="CF29" s="631" t="s">
        <v>66</v>
      </c>
      <c r="CG29" s="632"/>
      <c r="CH29" s="632"/>
      <c r="CI29" s="632"/>
      <c r="CJ29" s="632"/>
      <c r="CK29" s="632"/>
      <c r="CL29" s="632"/>
      <c r="CM29" s="632"/>
      <c r="CN29" s="632"/>
      <c r="CO29" s="632"/>
      <c r="CP29" s="632"/>
      <c r="CQ29" s="633"/>
      <c r="CR29" s="634">
        <v>818992</v>
      </c>
      <c r="CS29" s="647"/>
      <c r="CT29" s="647"/>
      <c r="CU29" s="647"/>
      <c r="CV29" s="647"/>
      <c r="CW29" s="647"/>
      <c r="CX29" s="647"/>
      <c r="CY29" s="648"/>
      <c r="CZ29" s="637">
        <v>10</v>
      </c>
      <c r="DA29" s="649"/>
      <c r="DB29" s="649"/>
      <c r="DC29" s="650"/>
      <c r="DD29" s="640">
        <v>788317</v>
      </c>
      <c r="DE29" s="647"/>
      <c r="DF29" s="647"/>
      <c r="DG29" s="647"/>
      <c r="DH29" s="647"/>
      <c r="DI29" s="647"/>
      <c r="DJ29" s="647"/>
      <c r="DK29" s="648"/>
      <c r="DL29" s="640">
        <v>768701</v>
      </c>
      <c r="DM29" s="647"/>
      <c r="DN29" s="647"/>
      <c r="DO29" s="647"/>
      <c r="DP29" s="647"/>
      <c r="DQ29" s="647"/>
      <c r="DR29" s="647"/>
      <c r="DS29" s="647"/>
      <c r="DT29" s="647"/>
      <c r="DU29" s="647"/>
      <c r="DV29" s="648"/>
      <c r="DW29" s="637">
        <v>19.399999999999999</v>
      </c>
      <c r="DX29" s="649"/>
      <c r="DY29" s="649"/>
      <c r="DZ29" s="649"/>
      <c r="EA29" s="649"/>
      <c r="EB29" s="649"/>
      <c r="EC29" s="661"/>
    </row>
    <row r="30" spans="2:133" ht="11.25" customHeight="1">
      <c r="B30" s="631" t="s">
        <v>292</v>
      </c>
      <c r="C30" s="632"/>
      <c r="D30" s="632"/>
      <c r="E30" s="632"/>
      <c r="F30" s="632"/>
      <c r="G30" s="632"/>
      <c r="H30" s="632"/>
      <c r="I30" s="632"/>
      <c r="J30" s="632"/>
      <c r="K30" s="632"/>
      <c r="L30" s="632"/>
      <c r="M30" s="632"/>
      <c r="N30" s="632"/>
      <c r="O30" s="632"/>
      <c r="P30" s="632"/>
      <c r="Q30" s="633"/>
      <c r="R30" s="634">
        <v>1356626</v>
      </c>
      <c r="S30" s="635"/>
      <c r="T30" s="635"/>
      <c r="U30" s="635"/>
      <c r="V30" s="635"/>
      <c r="W30" s="635"/>
      <c r="X30" s="635"/>
      <c r="Y30" s="636"/>
      <c r="Z30" s="672">
        <v>16.100000000000001</v>
      </c>
      <c r="AA30" s="672"/>
      <c r="AB30" s="672"/>
      <c r="AC30" s="672"/>
      <c r="AD30" s="673" t="s">
        <v>122</v>
      </c>
      <c r="AE30" s="673"/>
      <c r="AF30" s="673"/>
      <c r="AG30" s="673"/>
      <c r="AH30" s="673"/>
      <c r="AI30" s="673"/>
      <c r="AJ30" s="673"/>
      <c r="AK30" s="673"/>
      <c r="AL30" s="637" t="s">
        <v>122</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4"/>
      <c r="BI30" s="704"/>
      <c r="BJ30" s="704"/>
      <c r="BK30" s="704"/>
      <c r="BL30" s="704"/>
      <c r="BM30" s="704"/>
      <c r="BN30" s="704"/>
      <c r="BO30" s="704"/>
      <c r="BP30" s="704"/>
      <c r="BQ30" s="705"/>
      <c r="BR30" s="686" t="s">
        <v>294</v>
      </c>
      <c r="BS30" s="704"/>
      <c r="BT30" s="704"/>
      <c r="BU30" s="704"/>
      <c r="BV30" s="704"/>
      <c r="BW30" s="704"/>
      <c r="BX30" s="704"/>
      <c r="BY30" s="704"/>
      <c r="BZ30" s="704"/>
      <c r="CA30" s="704"/>
      <c r="CB30" s="705"/>
      <c r="CD30" s="655"/>
      <c r="CE30" s="656"/>
      <c r="CF30" s="631" t="s">
        <v>295</v>
      </c>
      <c r="CG30" s="632"/>
      <c r="CH30" s="632"/>
      <c r="CI30" s="632"/>
      <c r="CJ30" s="632"/>
      <c r="CK30" s="632"/>
      <c r="CL30" s="632"/>
      <c r="CM30" s="632"/>
      <c r="CN30" s="632"/>
      <c r="CO30" s="632"/>
      <c r="CP30" s="632"/>
      <c r="CQ30" s="633"/>
      <c r="CR30" s="634">
        <v>777766</v>
      </c>
      <c r="CS30" s="635"/>
      <c r="CT30" s="635"/>
      <c r="CU30" s="635"/>
      <c r="CV30" s="635"/>
      <c r="CW30" s="635"/>
      <c r="CX30" s="635"/>
      <c r="CY30" s="636"/>
      <c r="CZ30" s="637">
        <v>9.5</v>
      </c>
      <c r="DA30" s="649"/>
      <c r="DB30" s="649"/>
      <c r="DC30" s="650"/>
      <c r="DD30" s="640">
        <v>747325</v>
      </c>
      <c r="DE30" s="635"/>
      <c r="DF30" s="635"/>
      <c r="DG30" s="635"/>
      <c r="DH30" s="635"/>
      <c r="DI30" s="635"/>
      <c r="DJ30" s="635"/>
      <c r="DK30" s="636"/>
      <c r="DL30" s="640">
        <v>727725</v>
      </c>
      <c r="DM30" s="635"/>
      <c r="DN30" s="635"/>
      <c r="DO30" s="635"/>
      <c r="DP30" s="635"/>
      <c r="DQ30" s="635"/>
      <c r="DR30" s="635"/>
      <c r="DS30" s="635"/>
      <c r="DT30" s="635"/>
      <c r="DU30" s="635"/>
      <c r="DV30" s="636"/>
      <c r="DW30" s="637">
        <v>18.399999999999999</v>
      </c>
      <c r="DX30" s="649"/>
      <c r="DY30" s="649"/>
      <c r="DZ30" s="649"/>
      <c r="EA30" s="649"/>
      <c r="EB30" s="649"/>
      <c r="EC30" s="661"/>
    </row>
    <row r="31" spans="2:133" ht="11.25" customHeight="1">
      <c r="B31" s="701" t="s">
        <v>296</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297</v>
      </c>
      <c r="AQ31" s="707"/>
      <c r="AR31" s="707"/>
      <c r="AS31" s="707"/>
      <c r="AT31" s="708" t="s">
        <v>298</v>
      </c>
      <c r="AU31" s="212"/>
      <c r="AV31" s="212"/>
      <c r="AW31" s="212"/>
      <c r="AX31" s="692" t="s">
        <v>176</v>
      </c>
      <c r="AY31" s="693"/>
      <c r="AZ31" s="693"/>
      <c r="BA31" s="693"/>
      <c r="BB31" s="693"/>
      <c r="BC31" s="693"/>
      <c r="BD31" s="693"/>
      <c r="BE31" s="693"/>
      <c r="BF31" s="694"/>
      <c r="BG31" s="696">
        <v>97.2</v>
      </c>
      <c r="BH31" s="697"/>
      <c r="BI31" s="697"/>
      <c r="BJ31" s="697"/>
      <c r="BK31" s="697"/>
      <c r="BL31" s="697"/>
      <c r="BM31" s="698">
        <v>90</v>
      </c>
      <c r="BN31" s="697"/>
      <c r="BO31" s="697"/>
      <c r="BP31" s="697"/>
      <c r="BQ31" s="699"/>
      <c r="BR31" s="696">
        <v>96.9</v>
      </c>
      <c r="BS31" s="697"/>
      <c r="BT31" s="697"/>
      <c r="BU31" s="697"/>
      <c r="BV31" s="697"/>
      <c r="BW31" s="697"/>
      <c r="BX31" s="698">
        <v>89.5</v>
      </c>
      <c r="BY31" s="697"/>
      <c r="BZ31" s="697"/>
      <c r="CA31" s="697"/>
      <c r="CB31" s="699"/>
      <c r="CD31" s="655"/>
      <c r="CE31" s="656"/>
      <c r="CF31" s="631" t="s">
        <v>299</v>
      </c>
      <c r="CG31" s="632"/>
      <c r="CH31" s="632"/>
      <c r="CI31" s="632"/>
      <c r="CJ31" s="632"/>
      <c r="CK31" s="632"/>
      <c r="CL31" s="632"/>
      <c r="CM31" s="632"/>
      <c r="CN31" s="632"/>
      <c r="CO31" s="632"/>
      <c r="CP31" s="632"/>
      <c r="CQ31" s="633"/>
      <c r="CR31" s="634">
        <v>41226</v>
      </c>
      <c r="CS31" s="647"/>
      <c r="CT31" s="647"/>
      <c r="CU31" s="647"/>
      <c r="CV31" s="647"/>
      <c r="CW31" s="647"/>
      <c r="CX31" s="647"/>
      <c r="CY31" s="648"/>
      <c r="CZ31" s="637">
        <v>0.5</v>
      </c>
      <c r="DA31" s="649"/>
      <c r="DB31" s="649"/>
      <c r="DC31" s="650"/>
      <c r="DD31" s="640">
        <v>40992</v>
      </c>
      <c r="DE31" s="647"/>
      <c r="DF31" s="647"/>
      <c r="DG31" s="647"/>
      <c r="DH31" s="647"/>
      <c r="DI31" s="647"/>
      <c r="DJ31" s="647"/>
      <c r="DK31" s="648"/>
      <c r="DL31" s="640">
        <v>40976</v>
      </c>
      <c r="DM31" s="647"/>
      <c r="DN31" s="647"/>
      <c r="DO31" s="647"/>
      <c r="DP31" s="647"/>
      <c r="DQ31" s="647"/>
      <c r="DR31" s="647"/>
      <c r="DS31" s="647"/>
      <c r="DT31" s="647"/>
      <c r="DU31" s="647"/>
      <c r="DV31" s="648"/>
      <c r="DW31" s="637">
        <v>1</v>
      </c>
      <c r="DX31" s="649"/>
      <c r="DY31" s="649"/>
      <c r="DZ31" s="649"/>
      <c r="EA31" s="649"/>
      <c r="EB31" s="649"/>
      <c r="EC31" s="661"/>
    </row>
    <row r="32" spans="2:133" ht="11.25" customHeight="1">
      <c r="B32" s="631" t="s">
        <v>300</v>
      </c>
      <c r="C32" s="632"/>
      <c r="D32" s="632"/>
      <c r="E32" s="632"/>
      <c r="F32" s="632"/>
      <c r="G32" s="632"/>
      <c r="H32" s="632"/>
      <c r="I32" s="632"/>
      <c r="J32" s="632"/>
      <c r="K32" s="632"/>
      <c r="L32" s="632"/>
      <c r="M32" s="632"/>
      <c r="N32" s="632"/>
      <c r="O32" s="632"/>
      <c r="P32" s="632"/>
      <c r="Q32" s="633"/>
      <c r="R32" s="634">
        <v>508030</v>
      </c>
      <c r="S32" s="635"/>
      <c r="T32" s="635"/>
      <c r="U32" s="635"/>
      <c r="V32" s="635"/>
      <c r="W32" s="635"/>
      <c r="X32" s="635"/>
      <c r="Y32" s="636"/>
      <c r="Z32" s="672">
        <v>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301</v>
      </c>
      <c r="AX32" s="631" t="s">
        <v>302</v>
      </c>
      <c r="AY32" s="632"/>
      <c r="AZ32" s="632"/>
      <c r="BA32" s="632"/>
      <c r="BB32" s="632"/>
      <c r="BC32" s="632"/>
      <c r="BD32" s="632"/>
      <c r="BE32" s="632"/>
      <c r="BF32" s="633"/>
      <c r="BG32" s="700">
        <v>98</v>
      </c>
      <c r="BH32" s="647"/>
      <c r="BI32" s="647"/>
      <c r="BJ32" s="647"/>
      <c r="BK32" s="647"/>
      <c r="BL32" s="647"/>
      <c r="BM32" s="638">
        <v>93.1</v>
      </c>
      <c r="BN32" s="647"/>
      <c r="BO32" s="647"/>
      <c r="BP32" s="647"/>
      <c r="BQ32" s="670"/>
      <c r="BR32" s="700">
        <v>97.4</v>
      </c>
      <c r="BS32" s="647"/>
      <c r="BT32" s="647"/>
      <c r="BU32" s="647"/>
      <c r="BV32" s="647"/>
      <c r="BW32" s="647"/>
      <c r="BX32" s="638">
        <v>93</v>
      </c>
      <c r="BY32" s="647"/>
      <c r="BZ32" s="647"/>
      <c r="CA32" s="647"/>
      <c r="CB32" s="670"/>
      <c r="CD32" s="657"/>
      <c r="CE32" s="658"/>
      <c r="CF32" s="631" t="s">
        <v>303</v>
      </c>
      <c r="CG32" s="632"/>
      <c r="CH32" s="632"/>
      <c r="CI32" s="632"/>
      <c r="CJ32" s="632"/>
      <c r="CK32" s="632"/>
      <c r="CL32" s="632"/>
      <c r="CM32" s="632"/>
      <c r="CN32" s="632"/>
      <c r="CO32" s="632"/>
      <c r="CP32" s="632"/>
      <c r="CQ32" s="633"/>
      <c r="CR32" s="634">
        <v>148</v>
      </c>
      <c r="CS32" s="635"/>
      <c r="CT32" s="635"/>
      <c r="CU32" s="635"/>
      <c r="CV32" s="635"/>
      <c r="CW32" s="635"/>
      <c r="CX32" s="635"/>
      <c r="CY32" s="636"/>
      <c r="CZ32" s="637">
        <v>0</v>
      </c>
      <c r="DA32" s="649"/>
      <c r="DB32" s="649"/>
      <c r="DC32" s="650"/>
      <c r="DD32" s="640">
        <v>148</v>
      </c>
      <c r="DE32" s="635"/>
      <c r="DF32" s="635"/>
      <c r="DG32" s="635"/>
      <c r="DH32" s="635"/>
      <c r="DI32" s="635"/>
      <c r="DJ32" s="635"/>
      <c r="DK32" s="636"/>
      <c r="DL32" s="640">
        <v>148</v>
      </c>
      <c r="DM32" s="635"/>
      <c r="DN32" s="635"/>
      <c r="DO32" s="635"/>
      <c r="DP32" s="635"/>
      <c r="DQ32" s="635"/>
      <c r="DR32" s="635"/>
      <c r="DS32" s="635"/>
      <c r="DT32" s="635"/>
      <c r="DU32" s="635"/>
      <c r="DV32" s="636"/>
      <c r="DW32" s="637">
        <v>0</v>
      </c>
      <c r="DX32" s="649"/>
      <c r="DY32" s="649"/>
      <c r="DZ32" s="649"/>
      <c r="EA32" s="649"/>
      <c r="EB32" s="649"/>
      <c r="EC32" s="661"/>
    </row>
    <row r="33" spans="2:133" ht="11.25" customHeight="1">
      <c r="B33" s="631" t="s">
        <v>304</v>
      </c>
      <c r="C33" s="632"/>
      <c r="D33" s="632"/>
      <c r="E33" s="632"/>
      <c r="F33" s="632"/>
      <c r="G33" s="632"/>
      <c r="H33" s="632"/>
      <c r="I33" s="632"/>
      <c r="J33" s="632"/>
      <c r="K33" s="632"/>
      <c r="L33" s="632"/>
      <c r="M33" s="632"/>
      <c r="N33" s="632"/>
      <c r="O33" s="632"/>
      <c r="P33" s="632"/>
      <c r="Q33" s="633"/>
      <c r="R33" s="634">
        <v>10371</v>
      </c>
      <c r="S33" s="635"/>
      <c r="T33" s="635"/>
      <c r="U33" s="635"/>
      <c r="V33" s="635"/>
      <c r="W33" s="635"/>
      <c r="X33" s="635"/>
      <c r="Y33" s="636"/>
      <c r="Z33" s="672">
        <v>0.1</v>
      </c>
      <c r="AA33" s="672"/>
      <c r="AB33" s="672"/>
      <c r="AC33" s="672"/>
      <c r="AD33" s="673">
        <v>9460</v>
      </c>
      <c r="AE33" s="673"/>
      <c r="AF33" s="673"/>
      <c r="AG33" s="673"/>
      <c r="AH33" s="673"/>
      <c r="AI33" s="673"/>
      <c r="AJ33" s="673"/>
      <c r="AK33" s="673"/>
      <c r="AL33" s="637">
        <v>0.2</v>
      </c>
      <c r="AM33" s="638"/>
      <c r="AN33" s="638"/>
      <c r="AO33" s="674"/>
      <c r="AP33" s="677"/>
      <c r="AQ33" s="678"/>
      <c r="AR33" s="678"/>
      <c r="AS33" s="678"/>
      <c r="AT33" s="710"/>
      <c r="AU33" s="213"/>
      <c r="AV33" s="213"/>
      <c r="AW33" s="213"/>
      <c r="AX33" s="615" t="s">
        <v>305</v>
      </c>
      <c r="AY33" s="616"/>
      <c r="AZ33" s="616"/>
      <c r="BA33" s="616"/>
      <c r="BB33" s="616"/>
      <c r="BC33" s="616"/>
      <c r="BD33" s="616"/>
      <c r="BE33" s="616"/>
      <c r="BF33" s="617"/>
      <c r="BG33" s="695">
        <v>95.7</v>
      </c>
      <c r="BH33" s="619"/>
      <c r="BI33" s="619"/>
      <c r="BJ33" s="619"/>
      <c r="BK33" s="619"/>
      <c r="BL33" s="619"/>
      <c r="BM33" s="665">
        <v>84.2</v>
      </c>
      <c r="BN33" s="619"/>
      <c r="BO33" s="619"/>
      <c r="BP33" s="619"/>
      <c r="BQ33" s="682"/>
      <c r="BR33" s="695">
        <v>95.5</v>
      </c>
      <c r="BS33" s="619"/>
      <c r="BT33" s="619"/>
      <c r="BU33" s="619"/>
      <c r="BV33" s="619"/>
      <c r="BW33" s="619"/>
      <c r="BX33" s="665">
        <v>82.4</v>
      </c>
      <c r="BY33" s="619"/>
      <c r="BZ33" s="619"/>
      <c r="CA33" s="619"/>
      <c r="CB33" s="682"/>
      <c r="CD33" s="631" t="s">
        <v>306</v>
      </c>
      <c r="CE33" s="632"/>
      <c r="CF33" s="632"/>
      <c r="CG33" s="632"/>
      <c r="CH33" s="632"/>
      <c r="CI33" s="632"/>
      <c r="CJ33" s="632"/>
      <c r="CK33" s="632"/>
      <c r="CL33" s="632"/>
      <c r="CM33" s="632"/>
      <c r="CN33" s="632"/>
      <c r="CO33" s="632"/>
      <c r="CP33" s="632"/>
      <c r="CQ33" s="633"/>
      <c r="CR33" s="634">
        <v>2427074</v>
      </c>
      <c r="CS33" s="647"/>
      <c r="CT33" s="647"/>
      <c r="CU33" s="647"/>
      <c r="CV33" s="647"/>
      <c r="CW33" s="647"/>
      <c r="CX33" s="647"/>
      <c r="CY33" s="648"/>
      <c r="CZ33" s="637">
        <v>29.5</v>
      </c>
      <c r="DA33" s="649"/>
      <c r="DB33" s="649"/>
      <c r="DC33" s="650"/>
      <c r="DD33" s="640">
        <v>1813878</v>
      </c>
      <c r="DE33" s="647"/>
      <c r="DF33" s="647"/>
      <c r="DG33" s="647"/>
      <c r="DH33" s="647"/>
      <c r="DI33" s="647"/>
      <c r="DJ33" s="647"/>
      <c r="DK33" s="648"/>
      <c r="DL33" s="640">
        <v>1432914</v>
      </c>
      <c r="DM33" s="647"/>
      <c r="DN33" s="647"/>
      <c r="DO33" s="647"/>
      <c r="DP33" s="647"/>
      <c r="DQ33" s="647"/>
      <c r="DR33" s="647"/>
      <c r="DS33" s="647"/>
      <c r="DT33" s="647"/>
      <c r="DU33" s="647"/>
      <c r="DV33" s="648"/>
      <c r="DW33" s="637">
        <v>36.200000000000003</v>
      </c>
      <c r="DX33" s="649"/>
      <c r="DY33" s="649"/>
      <c r="DZ33" s="649"/>
      <c r="EA33" s="649"/>
      <c r="EB33" s="649"/>
      <c r="EC33" s="661"/>
    </row>
    <row r="34" spans="2:133" ht="11.25" customHeight="1">
      <c r="B34" s="631" t="s">
        <v>307</v>
      </c>
      <c r="C34" s="632"/>
      <c r="D34" s="632"/>
      <c r="E34" s="632"/>
      <c r="F34" s="632"/>
      <c r="G34" s="632"/>
      <c r="H34" s="632"/>
      <c r="I34" s="632"/>
      <c r="J34" s="632"/>
      <c r="K34" s="632"/>
      <c r="L34" s="632"/>
      <c r="M34" s="632"/>
      <c r="N34" s="632"/>
      <c r="O34" s="632"/>
      <c r="P34" s="632"/>
      <c r="Q34" s="633"/>
      <c r="R34" s="634">
        <v>163642</v>
      </c>
      <c r="S34" s="635"/>
      <c r="T34" s="635"/>
      <c r="U34" s="635"/>
      <c r="V34" s="635"/>
      <c r="W34" s="635"/>
      <c r="X34" s="635"/>
      <c r="Y34" s="636"/>
      <c r="Z34" s="672">
        <v>1.9</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308</v>
      </c>
      <c r="CE34" s="632"/>
      <c r="CF34" s="632"/>
      <c r="CG34" s="632"/>
      <c r="CH34" s="632"/>
      <c r="CI34" s="632"/>
      <c r="CJ34" s="632"/>
      <c r="CK34" s="632"/>
      <c r="CL34" s="632"/>
      <c r="CM34" s="632"/>
      <c r="CN34" s="632"/>
      <c r="CO34" s="632"/>
      <c r="CP34" s="632"/>
      <c r="CQ34" s="633"/>
      <c r="CR34" s="634">
        <v>845348</v>
      </c>
      <c r="CS34" s="635"/>
      <c r="CT34" s="635"/>
      <c r="CU34" s="635"/>
      <c r="CV34" s="635"/>
      <c r="CW34" s="635"/>
      <c r="CX34" s="635"/>
      <c r="CY34" s="636"/>
      <c r="CZ34" s="637">
        <v>10.3</v>
      </c>
      <c r="DA34" s="649"/>
      <c r="DB34" s="649"/>
      <c r="DC34" s="650"/>
      <c r="DD34" s="640">
        <v>632982</v>
      </c>
      <c r="DE34" s="635"/>
      <c r="DF34" s="635"/>
      <c r="DG34" s="635"/>
      <c r="DH34" s="635"/>
      <c r="DI34" s="635"/>
      <c r="DJ34" s="635"/>
      <c r="DK34" s="636"/>
      <c r="DL34" s="640">
        <v>486695</v>
      </c>
      <c r="DM34" s="635"/>
      <c r="DN34" s="635"/>
      <c r="DO34" s="635"/>
      <c r="DP34" s="635"/>
      <c r="DQ34" s="635"/>
      <c r="DR34" s="635"/>
      <c r="DS34" s="635"/>
      <c r="DT34" s="635"/>
      <c r="DU34" s="635"/>
      <c r="DV34" s="636"/>
      <c r="DW34" s="637">
        <v>12.3</v>
      </c>
      <c r="DX34" s="649"/>
      <c r="DY34" s="649"/>
      <c r="DZ34" s="649"/>
      <c r="EA34" s="649"/>
      <c r="EB34" s="649"/>
      <c r="EC34" s="661"/>
    </row>
    <row r="35" spans="2:133" ht="11.25" customHeight="1">
      <c r="B35" s="631" t="s">
        <v>309</v>
      </c>
      <c r="C35" s="632"/>
      <c r="D35" s="632"/>
      <c r="E35" s="632"/>
      <c r="F35" s="632"/>
      <c r="G35" s="632"/>
      <c r="H35" s="632"/>
      <c r="I35" s="632"/>
      <c r="J35" s="632"/>
      <c r="K35" s="632"/>
      <c r="L35" s="632"/>
      <c r="M35" s="632"/>
      <c r="N35" s="632"/>
      <c r="O35" s="632"/>
      <c r="P35" s="632"/>
      <c r="Q35" s="633"/>
      <c r="R35" s="634">
        <v>64281</v>
      </c>
      <c r="S35" s="635"/>
      <c r="T35" s="635"/>
      <c r="U35" s="635"/>
      <c r="V35" s="635"/>
      <c r="W35" s="635"/>
      <c r="X35" s="635"/>
      <c r="Y35" s="636"/>
      <c r="Z35" s="672">
        <v>0.8</v>
      </c>
      <c r="AA35" s="672"/>
      <c r="AB35" s="672"/>
      <c r="AC35" s="672"/>
      <c r="AD35" s="673" t="s">
        <v>122</v>
      </c>
      <c r="AE35" s="673"/>
      <c r="AF35" s="673"/>
      <c r="AG35" s="673"/>
      <c r="AH35" s="673"/>
      <c r="AI35" s="673"/>
      <c r="AJ35" s="673"/>
      <c r="AK35" s="673"/>
      <c r="AL35" s="637" t="s">
        <v>122</v>
      </c>
      <c r="AM35" s="638"/>
      <c r="AN35" s="638"/>
      <c r="AO35" s="674"/>
      <c r="AP35" s="216"/>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85884</v>
      </c>
      <c r="CS35" s="647"/>
      <c r="CT35" s="647"/>
      <c r="CU35" s="647"/>
      <c r="CV35" s="647"/>
      <c r="CW35" s="647"/>
      <c r="CX35" s="647"/>
      <c r="CY35" s="648"/>
      <c r="CZ35" s="637">
        <v>1</v>
      </c>
      <c r="DA35" s="649"/>
      <c r="DB35" s="649"/>
      <c r="DC35" s="650"/>
      <c r="DD35" s="640">
        <v>57692</v>
      </c>
      <c r="DE35" s="647"/>
      <c r="DF35" s="647"/>
      <c r="DG35" s="647"/>
      <c r="DH35" s="647"/>
      <c r="DI35" s="647"/>
      <c r="DJ35" s="647"/>
      <c r="DK35" s="648"/>
      <c r="DL35" s="640">
        <v>55659</v>
      </c>
      <c r="DM35" s="647"/>
      <c r="DN35" s="647"/>
      <c r="DO35" s="647"/>
      <c r="DP35" s="647"/>
      <c r="DQ35" s="647"/>
      <c r="DR35" s="647"/>
      <c r="DS35" s="647"/>
      <c r="DT35" s="647"/>
      <c r="DU35" s="647"/>
      <c r="DV35" s="648"/>
      <c r="DW35" s="637">
        <v>1.4</v>
      </c>
      <c r="DX35" s="649"/>
      <c r="DY35" s="649"/>
      <c r="DZ35" s="649"/>
      <c r="EA35" s="649"/>
      <c r="EB35" s="649"/>
      <c r="EC35" s="661"/>
    </row>
    <row r="36" spans="2:133" ht="11.25" customHeight="1">
      <c r="B36" s="631" t="s">
        <v>313</v>
      </c>
      <c r="C36" s="632"/>
      <c r="D36" s="632"/>
      <c r="E36" s="632"/>
      <c r="F36" s="632"/>
      <c r="G36" s="632"/>
      <c r="H36" s="632"/>
      <c r="I36" s="632"/>
      <c r="J36" s="632"/>
      <c r="K36" s="632"/>
      <c r="L36" s="632"/>
      <c r="M36" s="632"/>
      <c r="N36" s="632"/>
      <c r="O36" s="632"/>
      <c r="P36" s="632"/>
      <c r="Q36" s="633"/>
      <c r="R36" s="634">
        <v>204518</v>
      </c>
      <c r="S36" s="635"/>
      <c r="T36" s="635"/>
      <c r="U36" s="635"/>
      <c r="V36" s="635"/>
      <c r="W36" s="635"/>
      <c r="X36" s="635"/>
      <c r="Y36" s="636"/>
      <c r="Z36" s="672">
        <v>2.4</v>
      </c>
      <c r="AA36" s="672"/>
      <c r="AB36" s="672"/>
      <c r="AC36" s="672"/>
      <c r="AD36" s="673" t="s">
        <v>122</v>
      </c>
      <c r="AE36" s="673"/>
      <c r="AF36" s="673"/>
      <c r="AG36" s="673"/>
      <c r="AH36" s="673"/>
      <c r="AI36" s="673"/>
      <c r="AJ36" s="673"/>
      <c r="AK36" s="673"/>
      <c r="AL36" s="637" t="s">
        <v>122</v>
      </c>
      <c r="AM36" s="638"/>
      <c r="AN36" s="638"/>
      <c r="AO36" s="674"/>
      <c r="AP36" s="216"/>
      <c r="AQ36" s="683" t="s">
        <v>314</v>
      </c>
      <c r="AR36" s="684"/>
      <c r="AS36" s="684"/>
      <c r="AT36" s="684"/>
      <c r="AU36" s="684"/>
      <c r="AV36" s="684"/>
      <c r="AW36" s="684"/>
      <c r="AX36" s="684"/>
      <c r="AY36" s="685"/>
      <c r="AZ36" s="689">
        <v>635779</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47925</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857217</v>
      </c>
      <c r="CS36" s="635"/>
      <c r="CT36" s="635"/>
      <c r="CU36" s="635"/>
      <c r="CV36" s="635"/>
      <c r="CW36" s="635"/>
      <c r="CX36" s="635"/>
      <c r="CY36" s="636"/>
      <c r="CZ36" s="637">
        <v>10.4</v>
      </c>
      <c r="DA36" s="649"/>
      <c r="DB36" s="649"/>
      <c r="DC36" s="650"/>
      <c r="DD36" s="640">
        <v>674615</v>
      </c>
      <c r="DE36" s="635"/>
      <c r="DF36" s="635"/>
      <c r="DG36" s="635"/>
      <c r="DH36" s="635"/>
      <c r="DI36" s="635"/>
      <c r="DJ36" s="635"/>
      <c r="DK36" s="636"/>
      <c r="DL36" s="640">
        <v>478094</v>
      </c>
      <c r="DM36" s="635"/>
      <c r="DN36" s="635"/>
      <c r="DO36" s="635"/>
      <c r="DP36" s="635"/>
      <c r="DQ36" s="635"/>
      <c r="DR36" s="635"/>
      <c r="DS36" s="635"/>
      <c r="DT36" s="635"/>
      <c r="DU36" s="635"/>
      <c r="DV36" s="636"/>
      <c r="DW36" s="637">
        <v>12.1</v>
      </c>
      <c r="DX36" s="649"/>
      <c r="DY36" s="649"/>
      <c r="DZ36" s="649"/>
      <c r="EA36" s="649"/>
      <c r="EB36" s="649"/>
      <c r="EC36" s="661"/>
    </row>
    <row r="37" spans="2:133" ht="11.25" customHeight="1">
      <c r="B37" s="631" t="s">
        <v>317</v>
      </c>
      <c r="C37" s="632"/>
      <c r="D37" s="632"/>
      <c r="E37" s="632"/>
      <c r="F37" s="632"/>
      <c r="G37" s="632"/>
      <c r="H37" s="632"/>
      <c r="I37" s="632"/>
      <c r="J37" s="632"/>
      <c r="K37" s="632"/>
      <c r="L37" s="632"/>
      <c r="M37" s="632"/>
      <c r="N37" s="632"/>
      <c r="O37" s="632"/>
      <c r="P37" s="632"/>
      <c r="Q37" s="633"/>
      <c r="R37" s="634">
        <v>41731</v>
      </c>
      <c r="S37" s="635"/>
      <c r="T37" s="635"/>
      <c r="U37" s="635"/>
      <c r="V37" s="635"/>
      <c r="W37" s="635"/>
      <c r="X37" s="635"/>
      <c r="Y37" s="636"/>
      <c r="Z37" s="672">
        <v>0.5</v>
      </c>
      <c r="AA37" s="672"/>
      <c r="AB37" s="672"/>
      <c r="AC37" s="672"/>
      <c r="AD37" s="673">
        <v>6283</v>
      </c>
      <c r="AE37" s="673"/>
      <c r="AF37" s="673"/>
      <c r="AG37" s="673"/>
      <c r="AH37" s="673"/>
      <c r="AI37" s="673"/>
      <c r="AJ37" s="673"/>
      <c r="AK37" s="673"/>
      <c r="AL37" s="637">
        <v>0.2</v>
      </c>
      <c r="AM37" s="638"/>
      <c r="AN37" s="638"/>
      <c r="AO37" s="674"/>
      <c r="AQ37" s="667" t="s">
        <v>318</v>
      </c>
      <c r="AR37" s="668"/>
      <c r="AS37" s="668"/>
      <c r="AT37" s="668"/>
      <c r="AU37" s="668"/>
      <c r="AV37" s="668"/>
      <c r="AW37" s="668"/>
      <c r="AX37" s="668"/>
      <c r="AY37" s="669"/>
      <c r="AZ37" s="634">
        <v>160775</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19555</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267059</v>
      </c>
      <c r="CS37" s="647"/>
      <c r="CT37" s="647"/>
      <c r="CU37" s="647"/>
      <c r="CV37" s="647"/>
      <c r="CW37" s="647"/>
      <c r="CX37" s="647"/>
      <c r="CY37" s="648"/>
      <c r="CZ37" s="637">
        <v>3.2</v>
      </c>
      <c r="DA37" s="649"/>
      <c r="DB37" s="649"/>
      <c r="DC37" s="650"/>
      <c r="DD37" s="640">
        <v>267059</v>
      </c>
      <c r="DE37" s="647"/>
      <c r="DF37" s="647"/>
      <c r="DG37" s="647"/>
      <c r="DH37" s="647"/>
      <c r="DI37" s="647"/>
      <c r="DJ37" s="647"/>
      <c r="DK37" s="648"/>
      <c r="DL37" s="640">
        <v>267059</v>
      </c>
      <c r="DM37" s="647"/>
      <c r="DN37" s="647"/>
      <c r="DO37" s="647"/>
      <c r="DP37" s="647"/>
      <c r="DQ37" s="647"/>
      <c r="DR37" s="647"/>
      <c r="DS37" s="647"/>
      <c r="DT37" s="647"/>
      <c r="DU37" s="647"/>
      <c r="DV37" s="648"/>
      <c r="DW37" s="637">
        <v>6.7</v>
      </c>
      <c r="DX37" s="649"/>
      <c r="DY37" s="649"/>
      <c r="DZ37" s="649"/>
      <c r="EA37" s="649"/>
      <c r="EB37" s="649"/>
      <c r="EC37" s="661"/>
    </row>
    <row r="38" spans="2:133" ht="11.25" customHeight="1">
      <c r="B38" s="631" t="s">
        <v>321</v>
      </c>
      <c r="C38" s="632"/>
      <c r="D38" s="632"/>
      <c r="E38" s="632"/>
      <c r="F38" s="632"/>
      <c r="G38" s="632"/>
      <c r="H38" s="632"/>
      <c r="I38" s="632"/>
      <c r="J38" s="632"/>
      <c r="K38" s="632"/>
      <c r="L38" s="632"/>
      <c r="M38" s="632"/>
      <c r="N38" s="632"/>
      <c r="O38" s="632"/>
      <c r="P38" s="632"/>
      <c r="Q38" s="633"/>
      <c r="R38" s="634">
        <v>1814671</v>
      </c>
      <c r="S38" s="635"/>
      <c r="T38" s="635"/>
      <c r="U38" s="635"/>
      <c r="V38" s="635"/>
      <c r="W38" s="635"/>
      <c r="X38" s="635"/>
      <c r="Y38" s="636"/>
      <c r="Z38" s="672">
        <v>21.5</v>
      </c>
      <c r="AA38" s="672"/>
      <c r="AB38" s="672"/>
      <c r="AC38" s="672"/>
      <c r="AD38" s="673" t="s">
        <v>122</v>
      </c>
      <c r="AE38" s="673"/>
      <c r="AF38" s="673"/>
      <c r="AG38" s="673"/>
      <c r="AH38" s="673"/>
      <c r="AI38" s="673"/>
      <c r="AJ38" s="673"/>
      <c r="AK38" s="673"/>
      <c r="AL38" s="637" t="s">
        <v>122</v>
      </c>
      <c r="AM38" s="638"/>
      <c r="AN38" s="638"/>
      <c r="AO38" s="674"/>
      <c r="AQ38" s="667" t="s">
        <v>322</v>
      </c>
      <c r="AR38" s="668"/>
      <c r="AS38" s="668"/>
      <c r="AT38" s="668"/>
      <c r="AU38" s="668"/>
      <c r="AV38" s="668"/>
      <c r="AW38" s="668"/>
      <c r="AX38" s="668"/>
      <c r="AY38" s="669"/>
      <c r="AZ38" s="634">
        <v>10538</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1326</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475004</v>
      </c>
      <c r="CS38" s="635"/>
      <c r="CT38" s="635"/>
      <c r="CU38" s="635"/>
      <c r="CV38" s="635"/>
      <c r="CW38" s="635"/>
      <c r="CX38" s="635"/>
      <c r="CY38" s="636"/>
      <c r="CZ38" s="637">
        <v>5.8</v>
      </c>
      <c r="DA38" s="649"/>
      <c r="DB38" s="649"/>
      <c r="DC38" s="650"/>
      <c r="DD38" s="640">
        <v>373409</v>
      </c>
      <c r="DE38" s="635"/>
      <c r="DF38" s="635"/>
      <c r="DG38" s="635"/>
      <c r="DH38" s="635"/>
      <c r="DI38" s="635"/>
      <c r="DJ38" s="635"/>
      <c r="DK38" s="636"/>
      <c r="DL38" s="640">
        <v>373409</v>
      </c>
      <c r="DM38" s="635"/>
      <c r="DN38" s="635"/>
      <c r="DO38" s="635"/>
      <c r="DP38" s="635"/>
      <c r="DQ38" s="635"/>
      <c r="DR38" s="635"/>
      <c r="DS38" s="635"/>
      <c r="DT38" s="635"/>
      <c r="DU38" s="635"/>
      <c r="DV38" s="636"/>
      <c r="DW38" s="637">
        <v>9.4</v>
      </c>
      <c r="DX38" s="649"/>
      <c r="DY38" s="649"/>
      <c r="DZ38" s="649"/>
      <c r="EA38" s="649"/>
      <c r="EB38" s="649"/>
      <c r="EC38" s="661"/>
    </row>
    <row r="39" spans="2:133" ht="11.25" customHeight="1">
      <c r="B39" s="631" t="s">
        <v>325</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326</v>
      </c>
      <c r="AR39" s="668"/>
      <c r="AS39" s="668"/>
      <c r="AT39" s="668"/>
      <c r="AU39" s="668"/>
      <c r="AV39" s="668"/>
      <c r="AW39" s="668"/>
      <c r="AX39" s="668"/>
      <c r="AY39" s="669"/>
      <c r="AZ39" s="634" t="s">
        <v>122</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1920</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113280</v>
      </c>
      <c r="CS39" s="647"/>
      <c r="CT39" s="647"/>
      <c r="CU39" s="647"/>
      <c r="CV39" s="647"/>
      <c r="CW39" s="647"/>
      <c r="CX39" s="647"/>
      <c r="CY39" s="648"/>
      <c r="CZ39" s="637">
        <v>1.4</v>
      </c>
      <c r="DA39" s="649"/>
      <c r="DB39" s="649"/>
      <c r="DC39" s="650"/>
      <c r="DD39" s="640">
        <v>24839</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c r="B40" s="631" t="s">
        <v>329</v>
      </c>
      <c r="C40" s="632"/>
      <c r="D40" s="632"/>
      <c r="E40" s="632"/>
      <c r="F40" s="632"/>
      <c r="G40" s="632"/>
      <c r="H40" s="632"/>
      <c r="I40" s="632"/>
      <c r="J40" s="632"/>
      <c r="K40" s="632"/>
      <c r="L40" s="632"/>
      <c r="M40" s="632"/>
      <c r="N40" s="632"/>
      <c r="O40" s="632"/>
      <c r="P40" s="632"/>
      <c r="Q40" s="633"/>
      <c r="R40" s="634">
        <v>13471</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330</v>
      </c>
      <c r="AR40" s="668"/>
      <c r="AS40" s="668"/>
      <c r="AT40" s="668"/>
      <c r="AU40" s="668"/>
      <c r="AV40" s="668"/>
      <c r="AW40" s="668"/>
      <c r="AX40" s="668"/>
      <c r="AY40" s="669"/>
      <c r="AZ40" s="634" t="s">
        <v>122</v>
      </c>
      <c r="BA40" s="635"/>
      <c r="BB40" s="635"/>
      <c r="BC40" s="635"/>
      <c r="BD40" s="647"/>
      <c r="BE40" s="647"/>
      <c r="BF40" s="670"/>
      <c r="BG40" s="675" t="s">
        <v>331</v>
      </c>
      <c r="BH40" s="676"/>
      <c r="BI40" s="676"/>
      <c r="BJ40" s="676"/>
      <c r="BK40" s="676"/>
      <c r="BL40" s="217"/>
      <c r="BM40" s="632" t="s">
        <v>332</v>
      </c>
      <c r="BN40" s="632"/>
      <c r="BO40" s="632"/>
      <c r="BP40" s="632"/>
      <c r="BQ40" s="632"/>
      <c r="BR40" s="632"/>
      <c r="BS40" s="632"/>
      <c r="BT40" s="632"/>
      <c r="BU40" s="633"/>
      <c r="BV40" s="634">
        <v>56</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v>50341</v>
      </c>
      <c r="CS40" s="635"/>
      <c r="CT40" s="635"/>
      <c r="CU40" s="635"/>
      <c r="CV40" s="635"/>
      <c r="CW40" s="635"/>
      <c r="CX40" s="635"/>
      <c r="CY40" s="636"/>
      <c r="CZ40" s="637">
        <v>0.6</v>
      </c>
      <c r="DA40" s="649"/>
      <c r="DB40" s="649"/>
      <c r="DC40" s="650"/>
      <c r="DD40" s="640">
        <v>50341</v>
      </c>
      <c r="DE40" s="635"/>
      <c r="DF40" s="635"/>
      <c r="DG40" s="635"/>
      <c r="DH40" s="635"/>
      <c r="DI40" s="635"/>
      <c r="DJ40" s="635"/>
      <c r="DK40" s="636"/>
      <c r="DL40" s="640">
        <v>39057</v>
      </c>
      <c r="DM40" s="635"/>
      <c r="DN40" s="635"/>
      <c r="DO40" s="635"/>
      <c r="DP40" s="635"/>
      <c r="DQ40" s="635"/>
      <c r="DR40" s="635"/>
      <c r="DS40" s="635"/>
      <c r="DT40" s="635"/>
      <c r="DU40" s="635"/>
      <c r="DV40" s="636"/>
      <c r="DW40" s="637">
        <v>1</v>
      </c>
      <c r="DX40" s="649"/>
      <c r="DY40" s="649"/>
      <c r="DZ40" s="649"/>
      <c r="EA40" s="649"/>
      <c r="EB40" s="649"/>
      <c r="EC40" s="661"/>
    </row>
    <row r="41" spans="2:133" ht="11.25" customHeight="1">
      <c r="B41" s="615" t="s">
        <v>334</v>
      </c>
      <c r="C41" s="616"/>
      <c r="D41" s="616"/>
      <c r="E41" s="616"/>
      <c r="F41" s="616"/>
      <c r="G41" s="616"/>
      <c r="H41" s="616"/>
      <c r="I41" s="616"/>
      <c r="J41" s="616"/>
      <c r="K41" s="616"/>
      <c r="L41" s="616"/>
      <c r="M41" s="616"/>
      <c r="N41" s="616"/>
      <c r="O41" s="616"/>
      <c r="P41" s="616"/>
      <c r="Q41" s="617"/>
      <c r="R41" s="618">
        <v>8431410</v>
      </c>
      <c r="S41" s="659"/>
      <c r="T41" s="659"/>
      <c r="U41" s="659"/>
      <c r="V41" s="659"/>
      <c r="W41" s="659"/>
      <c r="X41" s="659"/>
      <c r="Y41" s="662"/>
      <c r="Z41" s="663">
        <v>100</v>
      </c>
      <c r="AA41" s="663"/>
      <c r="AB41" s="663"/>
      <c r="AC41" s="663"/>
      <c r="AD41" s="664">
        <v>3947299</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125942</v>
      </c>
      <c r="BA41" s="635"/>
      <c r="BB41" s="635"/>
      <c r="BC41" s="635"/>
      <c r="BD41" s="647"/>
      <c r="BE41" s="647"/>
      <c r="BF41" s="670"/>
      <c r="BG41" s="675"/>
      <c r="BH41" s="676"/>
      <c r="BI41" s="676"/>
      <c r="BJ41" s="676"/>
      <c r="BK41" s="676"/>
      <c r="BL41" s="217"/>
      <c r="BM41" s="632" t="s">
        <v>336</v>
      </c>
      <c r="BN41" s="632"/>
      <c r="BO41" s="632"/>
      <c r="BP41" s="632"/>
      <c r="BQ41" s="632"/>
      <c r="BR41" s="632"/>
      <c r="BS41" s="632"/>
      <c r="BT41" s="632"/>
      <c r="BU41" s="633"/>
      <c r="BV41" s="634" t="s">
        <v>122</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338</v>
      </c>
      <c r="AR42" s="680"/>
      <c r="AS42" s="680"/>
      <c r="AT42" s="680"/>
      <c r="AU42" s="680"/>
      <c r="AV42" s="680"/>
      <c r="AW42" s="680"/>
      <c r="AX42" s="680"/>
      <c r="AY42" s="681"/>
      <c r="AZ42" s="618">
        <v>338524</v>
      </c>
      <c r="BA42" s="659"/>
      <c r="BB42" s="659"/>
      <c r="BC42" s="659"/>
      <c r="BD42" s="619"/>
      <c r="BE42" s="619"/>
      <c r="BF42" s="682"/>
      <c r="BG42" s="677"/>
      <c r="BH42" s="678"/>
      <c r="BI42" s="678"/>
      <c r="BJ42" s="678"/>
      <c r="BK42" s="678"/>
      <c r="BL42" s="218"/>
      <c r="BM42" s="616" t="s">
        <v>339</v>
      </c>
      <c r="BN42" s="616"/>
      <c r="BO42" s="616"/>
      <c r="BP42" s="616"/>
      <c r="BQ42" s="616"/>
      <c r="BR42" s="616"/>
      <c r="BS42" s="616"/>
      <c r="BT42" s="616"/>
      <c r="BU42" s="617"/>
      <c r="BV42" s="618">
        <v>410</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2674380</v>
      </c>
      <c r="CS42" s="647"/>
      <c r="CT42" s="647"/>
      <c r="CU42" s="647"/>
      <c r="CV42" s="647"/>
      <c r="CW42" s="647"/>
      <c r="CX42" s="647"/>
      <c r="CY42" s="648"/>
      <c r="CZ42" s="637">
        <v>32.5</v>
      </c>
      <c r="DA42" s="649"/>
      <c r="DB42" s="649"/>
      <c r="DC42" s="650"/>
      <c r="DD42" s="640">
        <v>236812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341</v>
      </c>
      <c r="CD43" s="631" t="s">
        <v>342</v>
      </c>
      <c r="CE43" s="632"/>
      <c r="CF43" s="632"/>
      <c r="CG43" s="632"/>
      <c r="CH43" s="632"/>
      <c r="CI43" s="632"/>
      <c r="CJ43" s="632"/>
      <c r="CK43" s="632"/>
      <c r="CL43" s="632"/>
      <c r="CM43" s="632"/>
      <c r="CN43" s="632"/>
      <c r="CO43" s="632"/>
      <c r="CP43" s="632"/>
      <c r="CQ43" s="633"/>
      <c r="CR43" s="634" t="s">
        <v>122</v>
      </c>
      <c r="CS43" s="647"/>
      <c r="CT43" s="647"/>
      <c r="CU43" s="647"/>
      <c r="CV43" s="647"/>
      <c r="CW43" s="647"/>
      <c r="CX43" s="647"/>
      <c r="CY43" s="648"/>
      <c r="CZ43" s="637" t="s">
        <v>122</v>
      </c>
      <c r="DA43" s="649"/>
      <c r="DB43" s="649"/>
      <c r="DC43" s="650"/>
      <c r="DD43" s="640" t="s">
        <v>122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2673117</v>
      </c>
      <c r="CS44" s="635"/>
      <c r="CT44" s="635"/>
      <c r="CU44" s="635"/>
      <c r="CV44" s="635"/>
      <c r="CW44" s="635"/>
      <c r="CX44" s="635"/>
      <c r="CY44" s="636"/>
      <c r="CZ44" s="637">
        <v>32.5</v>
      </c>
      <c r="DA44" s="638"/>
      <c r="DB44" s="638"/>
      <c r="DC44" s="639"/>
      <c r="DD44" s="640">
        <v>235549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997104</v>
      </c>
      <c r="CS45" s="647"/>
      <c r="CT45" s="647"/>
      <c r="CU45" s="647"/>
      <c r="CV45" s="647"/>
      <c r="CW45" s="647"/>
      <c r="CX45" s="647"/>
      <c r="CY45" s="648"/>
      <c r="CZ45" s="637">
        <v>12.1</v>
      </c>
      <c r="DA45" s="649"/>
      <c r="DB45" s="649"/>
      <c r="DC45" s="650"/>
      <c r="DD45" s="640">
        <v>49519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347</v>
      </c>
      <c r="CG46" s="632"/>
      <c r="CH46" s="632"/>
      <c r="CI46" s="632"/>
      <c r="CJ46" s="632"/>
      <c r="CK46" s="632"/>
      <c r="CL46" s="632"/>
      <c r="CM46" s="632"/>
      <c r="CN46" s="632"/>
      <c r="CO46" s="632"/>
      <c r="CP46" s="632"/>
      <c r="CQ46" s="633"/>
      <c r="CR46" s="634">
        <v>1535988</v>
      </c>
      <c r="CS46" s="635"/>
      <c r="CT46" s="635"/>
      <c r="CU46" s="635"/>
      <c r="CV46" s="635"/>
      <c r="CW46" s="635"/>
      <c r="CX46" s="635"/>
      <c r="CY46" s="636"/>
      <c r="CZ46" s="637">
        <v>18.7</v>
      </c>
      <c r="DA46" s="638"/>
      <c r="DB46" s="638"/>
      <c r="DC46" s="639"/>
      <c r="DD46" s="640">
        <v>119859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348</v>
      </c>
      <c r="CG47" s="632"/>
      <c r="CH47" s="632"/>
      <c r="CI47" s="632"/>
      <c r="CJ47" s="632"/>
      <c r="CK47" s="632"/>
      <c r="CL47" s="632"/>
      <c r="CM47" s="632"/>
      <c r="CN47" s="632"/>
      <c r="CO47" s="632"/>
      <c r="CP47" s="632"/>
      <c r="CQ47" s="633"/>
      <c r="CR47" s="634">
        <v>1263</v>
      </c>
      <c r="CS47" s="647"/>
      <c r="CT47" s="647"/>
      <c r="CU47" s="647"/>
      <c r="CV47" s="647"/>
      <c r="CW47" s="647"/>
      <c r="CX47" s="647"/>
      <c r="CY47" s="648"/>
      <c r="CZ47" s="637">
        <v>0</v>
      </c>
      <c r="DA47" s="649"/>
      <c r="DB47" s="649"/>
      <c r="DC47" s="650"/>
      <c r="DD47" s="640">
        <v>1263</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350</v>
      </c>
      <c r="CE49" s="616"/>
      <c r="CF49" s="616"/>
      <c r="CG49" s="616"/>
      <c r="CH49" s="616"/>
      <c r="CI49" s="616"/>
      <c r="CJ49" s="616"/>
      <c r="CK49" s="616"/>
      <c r="CL49" s="616"/>
      <c r="CM49" s="616"/>
      <c r="CN49" s="616"/>
      <c r="CO49" s="616"/>
      <c r="CP49" s="616"/>
      <c r="CQ49" s="617"/>
      <c r="CR49" s="618">
        <v>8227066</v>
      </c>
      <c r="CS49" s="619"/>
      <c r="CT49" s="619"/>
      <c r="CU49" s="619"/>
      <c r="CV49" s="619"/>
      <c r="CW49" s="619"/>
      <c r="CX49" s="619"/>
      <c r="CY49" s="620"/>
      <c r="CZ49" s="621">
        <v>100</v>
      </c>
      <c r="DA49" s="622"/>
      <c r="DB49" s="622"/>
      <c r="DC49" s="623"/>
      <c r="DD49" s="624">
        <v>4288260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sWrlC3prpM9gcbkHd9AiAR7s53vAiV/5tbhCXBivBNs2AwH7A+PpSTtqre2yPVi3xDWH3/lMxxTr3BdU3i4Lbg==" saltValue="vmNUh1d0XxmydEqwUYI3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81640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8"/>
    </row>
    <row r="6" spans="1:131" s="229"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c r="A7" s="230">
        <v>1</v>
      </c>
      <c r="B7" s="1060" t="s">
        <v>373</v>
      </c>
      <c r="C7" s="1061"/>
      <c r="D7" s="1061"/>
      <c r="E7" s="1061"/>
      <c r="F7" s="1061"/>
      <c r="G7" s="1061"/>
      <c r="H7" s="1061"/>
      <c r="I7" s="1061"/>
      <c r="J7" s="1061"/>
      <c r="K7" s="1061"/>
      <c r="L7" s="1061"/>
      <c r="M7" s="1061"/>
      <c r="N7" s="1061"/>
      <c r="O7" s="1061"/>
      <c r="P7" s="1062"/>
      <c r="Q7" s="1115">
        <v>8378</v>
      </c>
      <c r="R7" s="1116"/>
      <c r="S7" s="1116"/>
      <c r="T7" s="1116"/>
      <c r="U7" s="1116"/>
      <c r="V7" s="1116">
        <v>8174</v>
      </c>
      <c r="W7" s="1116"/>
      <c r="X7" s="1116"/>
      <c r="Y7" s="1116"/>
      <c r="Z7" s="1116"/>
      <c r="AA7" s="1116">
        <v>204</v>
      </c>
      <c r="AB7" s="1116"/>
      <c r="AC7" s="1116"/>
      <c r="AD7" s="1116"/>
      <c r="AE7" s="1117"/>
      <c r="AF7" s="1118">
        <v>91</v>
      </c>
      <c r="AG7" s="1119"/>
      <c r="AH7" s="1119"/>
      <c r="AI7" s="1119"/>
      <c r="AJ7" s="1120"/>
      <c r="AK7" s="1121" t="s">
        <v>485</v>
      </c>
      <c r="AL7" s="1122"/>
      <c r="AM7" s="1122"/>
      <c r="AN7" s="1122"/>
      <c r="AO7" s="1122"/>
      <c r="AP7" s="1122">
        <v>8952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c r="A8" s="232">
        <v>2</v>
      </c>
      <c r="B8" s="1043" t="s">
        <v>374</v>
      </c>
      <c r="C8" s="1044"/>
      <c r="D8" s="1044"/>
      <c r="E8" s="1044"/>
      <c r="F8" s="1044"/>
      <c r="G8" s="1044"/>
      <c r="H8" s="1044"/>
      <c r="I8" s="1044"/>
      <c r="J8" s="1044"/>
      <c r="K8" s="1044"/>
      <c r="L8" s="1044"/>
      <c r="M8" s="1044"/>
      <c r="N8" s="1044"/>
      <c r="O8" s="1044"/>
      <c r="P8" s="1045"/>
      <c r="Q8" s="1051">
        <v>130</v>
      </c>
      <c r="R8" s="1052"/>
      <c r="S8" s="1052"/>
      <c r="T8" s="1052"/>
      <c r="U8" s="1052"/>
      <c r="V8" s="1052">
        <v>130</v>
      </c>
      <c r="W8" s="1052"/>
      <c r="X8" s="1052"/>
      <c r="Y8" s="1052"/>
      <c r="Z8" s="1052"/>
      <c r="AA8" s="1052" t="s">
        <v>485</v>
      </c>
      <c r="AB8" s="1052"/>
      <c r="AC8" s="1052"/>
      <c r="AD8" s="1052"/>
      <c r="AE8" s="1053"/>
      <c r="AF8" s="1048" t="s">
        <v>122</v>
      </c>
      <c r="AG8" s="1049"/>
      <c r="AH8" s="1049"/>
      <c r="AI8" s="1049"/>
      <c r="AJ8" s="1050"/>
      <c r="AK8" s="1093">
        <v>77</v>
      </c>
      <c r="AL8" s="1094"/>
      <c r="AM8" s="1094"/>
      <c r="AN8" s="1094"/>
      <c r="AO8" s="1094"/>
      <c r="AP8" s="1094" t="s">
        <v>485</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c r="A23" s="234" t="s">
        <v>376</v>
      </c>
      <c r="B23" s="950" t="s">
        <v>377</v>
      </c>
      <c r="C23" s="951"/>
      <c r="D23" s="951"/>
      <c r="E23" s="951"/>
      <c r="F23" s="951"/>
      <c r="G23" s="951"/>
      <c r="H23" s="951"/>
      <c r="I23" s="951"/>
      <c r="J23" s="951"/>
      <c r="K23" s="951"/>
      <c r="L23" s="951"/>
      <c r="M23" s="951"/>
      <c r="N23" s="951"/>
      <c r="O23" s="951"/>
      <c r="P23" s="961"/>
      <c r="Q23" s="1080">
        <v>8508</v>
      </c>
      <c r="R23" s="1074"/>
      <c r="S23" s="1074"/>
      <c r="T23" s="1074"/>
      <c r="U23" s="1074"/>
      <c r="V23" s="1074">
        <v>8304</v>
      </c>
      <c r="W23" s="1074"/>
      <c r="X23" s="1074"/>
      <c r="Y23" s="1074"/>
      <c r="Z23" s="1074"/>
      <c r="AA23" s="1074">
        <v>204</v>
      </c>
      <c r="AB23" s="1074"/>
      <c r="AC23" s="1074"/>
      <c r="AD23" s="1074"/>
      <c r="AE23" s="1081"/>
      <c r="AF23" s="1082">
        <v>91</v>
      </c>
      <c r="AG23" s="1074"/>
      <c r="AH23" s="1074"/>
      <c r="AI23" s="1074"/>
      <c r="AJ23" s="1083"/>
      <c r="AK23" s="1084"/>
      <c r="AL23" s="1085"/>
      <c r="AM23" s="1085"/>
      <c r="AN23" s="1085"/>
      <c r="AO23" s="1085"/>
      <c r="AP23" s="1074">
        <v>8952</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c r="A26" s="1008" t="s">
        <v>356</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363</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c r="A28" s="236">
        <v>1</v>
      </c>
      <c r="B28" s="1060" t="s">
        <v>388</v>
      </c>
      <c r="C28" s="1061"/>
      <c r="D28" s="1061"/>
      <c r="E28" s="1061"/>
      <c r="F28" s="1061"/>
      <c r="G28" s="1061"/>
      <c r="H28" s="1061"/>
      <c r="I28" s="1061"/>
      <c r="J28" s="1061"/>
      <c r="K28" s="1061"/>
      <c r="L28" s="1061"/>
      <c r="M28" s="1061"/>
      <c r="N28" s="1061"/>
      <c r="O28" s="1061"/>
      <c r="P28" s="1062"/>
      <c r="Q28" s="1063">
        <v>1064</v>
      </c>
      <c r="R28" s="1064"/>
      <c r="S28" s="1064"/>
      <c r="T28" s="1064"/>
      <c r="U28" s="1064"/>
      <c r="V28" s="1064">
        <v>1016</v>
      </c>
      <c r="W28" s="1064"/>
      <c r="X28" s="1064"/>
      <c r="Y28" s="1064"/>
      <c r="Z28" s="1064"/>
      <c r="AA28" s="1064">
        <v>48</v>
      </c>
      <c r="AB28" s="1064"/>
      <c r="AC28" s="1064"/>
      <c r="AD28" s="1064"/>
      <c r="AE28" s="1065"/>
      <c r="AF28" s="1066">
        <v>48</v>
      </c>
      <c r="AG28" s="1064"/>
      <c r="AH28" s="1064"/>
      <c r="AI28" s="1064"/>
      <c r="AJ28" s="1067"/>
      <c r="AK28" s="1055">
        <v>109</v>
      </c>
      <c r="AL28" s="1056"/>
      <c r="AM28" s="1056"/>
      <c r="AN28" s="1056"/>
      <c r="AO28" s="1056"/>
      <c r="AP28" s="1056" t="s">
        <v>485</v>
      </c>
      <c r="AQ28" s="1056"/>
      <c r="AR28" s="1056"/>
      <c r="AS28" s="1056"/>
      <c r="AT28" s="1056"/>
      <c r="AU28" s="1056" t="s">
        <v>485</v>
      </c>
      <c r="AV28" s="1056"/>
      <c r="AW28" s="1056"/>
      <c r="AX28" s="1056"/>
      <c r="AY28" s="1056"/>
      <c r="AZ28" s="1057" t="s">
        <v>485</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c r="A29" s="236">
        <v>2</v>
      </c>
      <c r="B29" s="1043" t="s">
        <v>389</v>
      </c>
      <c r="C29" s="1044"/>
      <c r="D29" s="1044"/>
      <c r="E29" s="1044"/>
      <c r="F29" s="1044"/>
      <c r="G29" s="1044"/>
      <c r="H29" s="1044"/>
      <c r="I29" s="1044"/>
      <c r="J29" s="1044"/>
      <c r="K29" s="1044"/>
      <c r="L29" s="1044"/>
      <c r="M29" s="1044"/>
      <c r="N29" s="1044"/>
      <c r="O29" s="1044"/>
      <c r="P29" s="1045"/>
      <c r="Q29" s="1051">
        <v>885</v>
      </c>
      <c r="R29" s="1052"/>
      <c r="S29" s="1052"/>
      <c r="T29" s="1052"/>
      <c r="U29" s="1052"/>
      <c r="V29" s="1052">
        <v>874</v>
      </c>
      <c r="W29" s="1052"/>
      <c r="X29" s="1052"/>
      <c r="Y29" s="1052"/>
      <c r="Z29" s="1052"/>
      <c r="AA29" s="1052">
        <v>11</v>
      </c>
      <c r="AB29" s="1052"/>
      <c r="AC29" s="1052"/>
      <c r="AD29" s="1052"/>
      <c r="AE29" s="1053"/>
      <c r="AF29" s="1048">
        <v>11</v>
      </c>
      <c r="AG29" s="1049"/>
      <c r="AH29" s="1049"/>
      <c r="AI29" s="1049"/>
      <c r="AJ29" s="1050"/>
      <c r="AK29" s="993">
        <v>146</v>
      </c>
      <c r="AL29" s="984"/>
      <c r="AM29" s="984"/>
      <c r="AN29" s="984"/>
      <c r="AO29" s="984"/>
      <c r="AP29" s="984" t="s">
        <v>485</v>
      </c>
      <c r="AQ29" s="984"/>
      <c r="AR29" s="984"/>
      <c r="AS29" s="984"/>
      <c r="AT29" s="984"/>
      <c r="AU29" s="984" t="s">
        <v>485</v>
      </c>
      <c r="AV29" s="984"/>
      <c r="AW29" s="984"/>
      <c r="AX29" s="984"/>
      <c r="AY29" s="984"/>
      <c r="AZ29" s="1054" t="s">
        <v>485</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c r="A30" s="236">
        <v>3</v>
      </c>
      <c r="B30" s="1043" t="s">
        <v>390</v>
      </c>
      <c r="C30" s="1044"/>
      <c r="D30" s="1044"/>
      <c r="E30" s="1044"/>
      <c r="F30" s="1044"/>
      <c r="G30" s="1044"/>
      <c r="H30" s="1044"/>
      <c r="I30" s="1044"/>
      <c r="J30" s="1044"/>
      <c r="K30" s="1044"/>
      <c r="L30" s="1044"/>
      <c r="M30" s="1044"/>
      <c r="N30" s="1044"/>
      <c r="O30" s="1044"/>
      <c r="P30" s="1045"/>
      <c r="Q30" s="1051">
        <v>188</v>
      </c>
      <c r="R30" s="1052"/>
      <c r="S30" s="1052"/>
      <c r="T30" s="1052"/>
      <c r="U30" s="1052"/>
      <c r="V30" s="1052">
        <v>186</v>
      </c>
      <c r="W30" s="1052"/>
      <c r="X30" s="1052"/>
      <c r="Y30" s="1052"/>
      <c r="Z30" s="1052"/>
      <c r="AA30" s="1052">
        <v>3</v>
      </c>
      <c r="AB30" s="1052"/>
      <c r="AC30" s="1052"/>
      <c r="AD30" s="1052"/>
      <c r="AE30" s="1053"/>
      <c r="AF30" s="1048">
        <v>3</v>
      </c>
      <c r="AG30" s="1049"/>
      <c r="AH30" s="1049"/>
      <c r="AI30" s="1049"/>
      <c r="AJ30" s="1050"/>
      <c r="AK30" s="993">
        <v>138</v>
      </c>
      <c r="AL30" s="984"/>
      <c r="AM30" s="984"/>
      <c r="AN30" s="984"/>
      <c r="AO30" s="984"/>
      <c r="AP30" s="984" t="s">
        <v>485</v>
      </c>
      <c r="AQ30" s="984"/>
      <c r="AR30" s="984"/>
      <c r="AS30" s="984"/>
      <c r="AT30" s="984"/>
      <c r="AU30" s="984" t="s">
        <v>485</v>
      </c>
      <c r="AV30" s="984"/>
      <c r="AW30" s="984"/>
      <c r="AX30" s="984"/>
      <c r="AY30" s="984"/>
      <c r="AZ30" s="1054" t="s">
        <v>485</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c r="A31" s="236">
        <v>4</v>
      </c>
      <c r="B31" s="1043" t="s">
        <v>391</v>
      </c>
      <c r="C31" s="1044"/>
      <c r="D31" s="1044"/>
      <c r="E31" s="1044"/>
      <c r="F31" s="1044"/>
      <c r="G31" s="1044"/>
      <c r="H31" s="1044"/>
      <c r="I31" s="1044"/>
      <c r="J31" s="1044"/>
      <c r="K31" s="1044"/>
      <c r="L31" s="1044"/>
      <c r="M31" s="1044"/>
      <c r="N31" s="1044"/>
      <c r="O31" s="1044"/>
      <c r="P31" s="1045"/>
      <c r="Q31" s="1051">
        <v>281</v>
      </c>
      <c r="R31" s="1052"/>
      <c r="S31" s="1052"/>
      <c r="T31" s="1052"/>
      <c r="U31" s="1052"/>
      <c r="V31" s="1052">
        <v>282</v>
      </c>
      <c r="W31" s="1052"/>
      <c r="X31" s="1052"/>
      <c r="Y31" s="1052"/>
      <c r="Z31" s="1052"/>
      <c r="AA31" s="1052">
        <v>-1</v>
      </c>
      <c r="AB31" s="1052"/>
      <c r="AC31" s="1052"/>
      <c r="AD31" s="1052"/>
      <c r="AE31" s="1053"/>
      <c r="AF31" s="1048">
        <v>524</v>
      </c>
      <c r="AG31" s="1049"/>
      <c r="AH31" s="1049"/>
      <c r="AI31" s="1049"/>
      <c r="AJ31" s="1050"/>
      <c r="AK31" s="993">
        <v>161</v>
      </c>
      <c r="AL31" s="984"/>
      <c r="AM31" s="984"/>
      <c r="AN31" s="984"/>
      <c r="AO31" s="984"/>
      <c r="AP31" s="984">
        <v>1626</v>
      </c>
      <c r="AQ31" s="984"/>
      <c r="AR31" s="984"/>
      <c r="AS31" s="984"/>
      <c r="AT31" s="984"/>
      <c r="AU31" s="984">
        <v>1387</v>
      </c>
      <c r="AV31" s="984"/>
      <c r="AW31" s="984"/>
      <c r="AX31" s="984"/>
      <c r="AY31" s="984"/>
      <c r="AZ31" s="1054" t="s">
        <v>485</v>
      </c>
      <c r="BA31" s="1054"/>
      <c r="BB31" s="1054"/>
      <c r="BC31" s="1054"/>
      <c r="BD31" s="1054"/>
      <c r="BE31" s="985" t="s">
        <v>392</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393</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c r="A63" s="234" t="s">
        <v>376</v>
      </c>
      <c r="B63" s="950" t="s">
        <v>394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585</v>
      </c>
      <c r="AG63" s="972"/>
      <c r="AH63" s="972"/>
      <c r="AI63" s="972"/>
      <c r="AJ63" s="1035"/>
      <c r="AK63" s="1036"/>
      <c r="AL63" s="976"/>
      <c r="AM63" s="976"/>
      <c r="AN63" s="976"/>
      <c r="AO63" s="976"/>
      <c r="AP63" s="972">
        <v>1626</v>
      </c>
      <c r="AQ63" s="972"/>
      <c r="AR63" s="972"/>
      <c r="AS63" s="972"/>
      <c r="AT63" s="972"/>
      <c r="AU63" s="972">
        <v>1387</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c r="A66" s="1008" t="s">
        <v>396</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397</v>
      </c>
      <c r="AV66" s="1015"/>
      <c r="AW66" s="1015"/>
      <c r="AX66" s="1015"/>
      <c r="AY66" s="1016"/>
      <c r="AZ66" s="1014" t="s">
        <v>363</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0">
        <v>1</v>
      </c>
      <c r="B68" s="998" t="s">
        <v>543</v>
      </c>
      <c r="C68" s="999"/>
      <c r="D68" s="999"/>
      <c r="E68" s="999"/>
      <c r="F68" s="999"/>
      <c r="G68" s="999"/>
      <c r="H68" s="999"/>
      <c r="I68" s="999"/>
      <c r="J68" s="999"/>
      <c r="K68" s="999"/>
      <c r="L68" s="999"/>
      <c r="M68" s="999"/>
      <c r="N68" s="999"/>
      <c r="O68" s="999"/>
      <c r="P68" s="1000"/>
      <c r="Q68" s="1001">
        <v>8593</v>
      </c>
      <c r="R68" s="995"/>
      <c r="S68" s="995"/>
      <c r="T68" s="995"/>
      <c r="U68" s="995"/>
      <c r="V68" s="995">
        <v>7983</v>
      </c>
      <c r="W68" s="995"/>
      <c r="X68" s="995"/>
      <c r="Y68" s="995"/>
      <c r="Z68" s="995"/>
      <c r="AA68" s="995">
        <v>610</v>
      </c>
      <c r="AB68" s="995"/>
      <c r="AC68" s="995"/>
      <c r="AD68" s="995"/>
      <c r="AE68" s="995"/>
      <c r="AF68" s="995">
        <v>610</v>
      </c>
      <c r="AG68" s="995"/>
      <c r="AH68" s="995"/>
      <c r="AI68" s="995"/>
      <c r="AJ68" s="995"/>
      <c r="AK68" s="995">
        <v>58</v>
      </c>
      <c r="AL68" s="995"/>
      <c r="AM68" s="995"/>
      <c r="AN68" s="995"/>
      <c r="AO68" s="995"/>
      <c r="AP68" s="995" t="s">
        <v>485</v>
      </c>
      <c r="AQ68" s="995"/>
      <c r="AR68" s="995"/>
      <c r="AS68" s="995"/>
      <c r="AT68" s="995"/>
      <c r="AU68" s="995" t="s">
        <v>485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2">
        <v>2</v>
      </c>
      <c r="B69" s="987" t="s">
        <v>544</v>
      </c>
      <c r="C69" s="988"/>
      <c r="D69" s="988"/>
      <c r="E69" s="988"/>
      <c r="F69" s="988"/>
      <c r="G69" s="988"/>
      <c r="H69" s="988"/>
      <c r="I69" s="988"/>
      <c r="J69" s="988"/>
      <c r="K69" s="988"/>
      <c r="L69" s="988"/>
      <c r="M69" s="988"/>
      <c r="N69" s="988"/>
      <c r="O69" s="988"/>
      <c r="P69" s="989"/>
      <c r="Q69" s="990">
        <v>411</v>
      </c>
      <c r="R69" s="984"/>
      <c r="S69" s="984"/>
      <c r="T69" s="984"/>
      <c r="U69" s="984"/>
      <c r="V69" s="984">
        <v>405</v>
      </c>
      <c r="W69" s="984"/>
      <c r="X69" s="984"/>
      <c r="Y69" s="984"/>
      <c r="Z69" s="984"/>
      <c r="AA69" s="984">
        <v>6</v>
      </c>
      <c r="AB69" s="984"/>
      <c r="AC69" s="984"/>
      <c r="AD69" s="984"/>
      <c r="AE69" s="984"/>
      <c r="AF69" s="984">
        <v>6</v>
      </c>
      <c r="AG69" s="984"/>
      <c r="AH69" s="984"/>
      <c r="AI69" s="984"/>
      <c r="AJ69" s="984"/>
      <c r="AK69" s="984">
        <v>7</v>
      </c>
      <c r="AL69" s="984"/>
      <c r="AM69" s="984"/>
      <c r="AN69" s="984"/>
      <c r="AO69" s="984"/>
      <c r="AP69" s="984" t="s">
        <v>485</v>
      </c>
      <c r="AQ69" s="984"/>
      <c r="AR69" s="984"/>
      <c r="AS69" s="984"/>
      <c r="AT69" s="984"/>
      <c r="AU69" s="984" t="s">
        <v>485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2">
        <v>3</v>
      </c>
      <c r="B70" s="987" t="s">
        <v>545</v>
      </c>
      <c r="C70" s="988"/>
      <c r="D70" s="988"/>
      <c r="E70" s="988"/>
      <c r="F70" s="988"/>
      <c r="G70" s="988"/>
      <c r="H70" s="988"/>
      <c r="I70" s="988"/>
      <c r="J70" s="988"/>
      <c r="K70" s="988"/>
      <c r="L70" s="988"/>
      <c r="M70" s="988"/>
      <c r="N70" s="988"/>
      <c r="O70" s="988"/>
      <c r="P70" s="989"/>
      <c r="Q70" s="990">
        <v>582</v>
      </c>
      <c r="R70" s="984"/>
      <c r="S70" s="984"/>
      <c r="T70" s="984"/>
      <c r="U70" s="984"/>
      <c r="V70" s="984">
        <v>547</v>
      </c>
      <c r="W70" s="984"/>
      <c r="X70" s="984"/>
      <c r="Y70" s="984"/>
      <c r="Z70" s="984"/>
      <c r="AA70" s="984">
        <v>35</v>
      </c>
      <c r="AB70" s="984"/>
      <c r="AC70" s="984"/>
      <c r="AD70" s="984"/>
      <c r="AE70" s="984"/>
      <c r="AF70" s="984">
        <v>35</v>
      </c>
      <c r="AG70" s="984"/>
      <c r="AH70" s="984"/>
      <c r="AI70" s="984"/>
      <c r="AJ70" s="984"/>
      <c r="AK70" s="984">
        <v>20</v>
      </c>
      <c r="AL70" s="984"/>
      <c r="AM70" s="984"/>
      <c r="AN70" s="984"/>
      <c r="AO70" s="984"/>
      <c r="AP70" s="984" t="s">
        <v>485</v>
      </c>
      <c r="AQ70" s="984"/>
      <c r="AR70" s="984"/>
      <c r="AS70" s="984"/>
      <c r="AT70" s="984"/>
      <c r="AU70" s="984" t="s">
        <v>485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2">
        <v>4</v>
      </c>
      <c r="B71" s="987" t="s">
        <v>546</v>
      </c>
      <c r="C71" s="988"/>
      <c r="D71" s="988"/>
      <c r="E71" s="988"/>
      <c r="F71" s="988"/>
      <c r="G71" s="988"/>
      <c r="H71" s="988"/>
      <c r="I71" s="988"/>
      <c r="J71" s="988"/>
      <c r="K71" s="988"/>
      <c r="L71" s="988"/>
      <c r="M71" s="988"/>
      <c r="N71" s="988"/>
      <c r="O71" s="988"/>
      <c r="P71" s="989"/>
      <c r="Q71" s="990">
        <v>52</v>
      </c>
      <c r="R71" s="984"/>
      <c r="S71" s="984"/>
      <c r="T71" s="984"/>
      <c r="U71" s="984"/>
      <c r="V71" s="984">
        <v>44</v>
      </c>
      <c r="W71" s="984"/>
      <c r="X71" s="984"/>
      <c r="Y71" s="984"/>
      <c r="Z71" s="984"/>
      <c r="AA71" s="984">
        <v>8</v>
      </c>
      <c r="AB71" s="984"/>
      <c r="AC71" s="984"/>
      <c r="AD71" s="984"/>
      <c r="AE71" s="984"/>
      <c r="AF71" s="984">
        <v>8</v>
      </c>
      <c r="AG71" s="984"/>
      <c r="AH71" s="984"/>
      <c r="AI71" s="984"/>
      <c r="AJ71" s="984"/>
      <c r="AK71" s="984" t="s">
        <v>558</v>
      </c>
      <c r="AL71" s="984"/>
      <c r="AM71" s="984"/>
      <c r="AN71" s="984"/>
      <c r="AO71" s="984"/>
      <c r="AP71" s="984" t="s">
        <v>485</v>
      </c>
      <c r="AQ71" s="984"/>
      <c r="AR71" s="984"/>
      <c r="AS71" s="984"/>
      <c r="AT71" s="984"/>
      <c r="AU71" s="984" t="s">
        <v>485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2">
        <v>5</v>
      </c>
      <c r="B72" s="987" t="s">
        <v>547</v>
      </c>
      <c r="C72" s="988"/>
      <c r="D72" s="988"/>
      <c r="E72" s="988"/>
      <c r="F72" s="988"/>
      <c r="G72" s="988"/>
      <c r="H72" s="988"/>
      <c r="I72" s="988"/>
      <c r="J72" s="988"/>
      <c r="K72" s="988"/>
      <c r="L72" s="988"/>
      <c r="M72" s="988"/>
      <c r="N72" s="988"/>
      <c r="O72" s="988"/>
      <c r="P72" s="989"/>
      <c r="Q72" s="990">
        <v>613</v>
      </c>
      <c r="R72" s="984"/>
      <c r="S72" s="984"/>
      <c r="T72" s="984"/>
      <c r="U72" s="984"/>
      <c r="V72" s="984">
        <v>575</v>
      </c>
      <c r="W72" s="984"/>
      <c r="X72" s="984"/>
      <c r="Y72" s="984"/>
      <c r="Z72" s="984"/>
      <c r="AA72" s="984">
        <v>39</v>
      </c>
      <c r="AB72" s="984"/>
      <c r="AC72" s="984"/>
      <c r="AD72" s="984"/>
      <c r="AE72" s="984"/>
      <c r="AF72" s="984">
        <v>39</v>
      </c>
      <c r="AG72" s="984"/>
      <c r="AH72" s="984"/>
      <c r="AI72" s="984"/>
      <c r="AJ72" s="984"/>
      <c r="AK72" s="984" t="s">
        <v>558</v>
      </c>
      <c r="AL72" s="984"/>
      <c r="AM72" s="984"/>
      <c r="AN72" s="984"/>
      <c r="AO72" s="984"/>
      <c r="AP72" s="984">
        <v>26</v>
      </c>
      <c r="AQ72" s="984"/>
      <c r="AR72" s="984"/>
      <c r="AS72" s="984"/>
      <c r="AT72" s="984"/>
      <c r="AU72" s="984" t="s">
        <v>485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2">
        <v>6</v>
      </c>
      <c r="B73" s="987" t="s">
        <v>548</v>
      </c>
      <c r="C73" s="988"/>
      <c r="D73" s="988"/>
      <c r="E73" s="988"/>
      <c r="F73" s="988"/>
      <c r="G73" s="988"/>
      <c r="H73" s="988"/>
      <c r="I73" s="988"/>
      <c r="J73" s="988"/>
      <c r="K73" s="988"/>
      <c r="L73" s="988"/>
      <c r="M73" s="988"/>
      <c r="N73" s="988"/>
      <c r="O73" s="988"/>
      <c r="P73" s="989"/>
      <c r="Q73" s="990">
        <v>43</v>
      </c>
      <c r="R73" s="984"/>
      <c r="S73" s="984"/>
      <c r="T73" s="984"/>
      <c r="U73" s="984"/>
      <c r="V73" s="984">
        <v>37</v>
      </c>
      <c r="W73" s="984"/>
      <c r="X73" s="984"/>
      <c r="Y73" s="984"/>
      <c r="Z73" s="984"/>
      <c r="AA73" s="984">
        <v>4</v>
      </c>
      <c r="AB73" s="984"/>
      <c r="AC73" s="984"/>
      <c r="AD73" s="984"/>
      <c r="AE73" s="984"/>
      <c r="AF73" s="984">
        <v>4</v>
      </c>
      <c r="AG73" s="984"/>
      <c r="AH73" s="984"/>
      <c r="AI73" s="984"/>
      <c r="AJ73" s="984"/>
      <c r="AK73" s="984">
        <v>47</v>
      </c>
      <c r="AL73" s="984"/>
      <c r="AM73" s="984"/>
      <c r="AN73" s="984"/>
      <c r="AO73" s="984"/>
      <c r="AP73" s="984">
        <v>67</v>
      </c>
      <c r="AQ73" s="984"/>
      <c r="AR73" s="984"/>
      <c r="AS73" s="984"/>
      <c r="AT73" s="984"/>
      <c r="AU73" s="984">
        <v>19</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2">
        <v>7</v>
      </c>
      <c r="B74" s="987" t="s">
        <v>549</v>
      </c>
      <c r="C74" s="988"/>
      <c r="D74" s="988"/>
      <c r="E74" s="988"/>
      <c r="F74" s="988"/>
      <c r="G74" s="988"/>
      <c r="H74" s="988"/>
      <c r="I74" s="988"/>
      <c r="J74" s="988"/>
      <c r="K74" s="988"/>
      <c r="L74" s="988"/>
      <c r="M74" s="988"/>
      <c r="N74" s="988"/>
      <c r="O74" s="988"/>
      <c r="P74" s="989"/>
      <c r="Q74" s="990">
        <v>110</v>
      </c>
      <c r="R74" s="984"/>
      <c r="S74" s="984"/>
      <c r="T74" s="984"/>
      <c r="U74" s="984"/>
      <c r="V74" s="984">
        <v>93</v>
      </c>
      <c r="W74" s="984"/>
      <c r="X74" s="984"/>
      <c r="Y74" s="984"/>
      <c r="Z74" s="984"/>
      <c r="AA74" s="984">
        <v>17</v>
      </c>
      <c r="AB74" s="984"/>
      <c r="AC74" s="984"/>
      <c r="AD74" s="984"/>
      <c r="AE74" s="984"/>
      <c r="AF74" s="984">
        <v>17</v>
      </c>
      <c r="AG74" s="984"/>
      <c r="AH74" s="984"/>
      <c r="AI74" s="984"/>
      <c r="AJ74" s="984"/>
      <c r="AK74" s="984" t="s">
        <v>558</v>
      </c>
      <c r="AL74" s="984"/>
      <c r="AM74" s="984"/>
      <c r="AN74" s="984"/>
      <c r="AO74" s="984"/>
      <c r="AP74" s="984" t="s">
        <v>485</v>
      </c>
      <c r="AQ74" s="984"/>
      <c r="AR74" s="984"/>
      <c r="AS74" s="984"/>
      <c r="AT74" s="984"/>
      <c r="AU74" s="984" t="s">
        <v>485</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2">
        <v>8</v>
      </c>
      <c r="B75" s="987" t="s">
        <v>550</v>
      </c>
      <c r="C75" s="988"/>
      <c r="D75" s="988"/>
      <c r="E75" s="988"/>
      <c r="F75" s="988"/>
      <c r="G75" s="988"/>
      <c r="H75" s="988"/>
      <c r="I75" s="988"/>
      <c r="J75" s="988"/>
      <c r="K75" s="988"/>
      <c r="L75" s="988"/>
      <c r="M75" s="988"/>
      <c r="N75" s="988"/>
      <c r="O75" s="988"/>
      <c r="P75" s="989"/>
      <c r="Q75" s="991">
        <v>293727</v>
      </c>
      <c r="R75" s="992"/>
      <c r="S75" s="992"/>
      <c r="T75" s="992"/>
      <c r="U75" s="993"/>
      <c r="V75" s="994">
        <v>290111</v>
      </c>
      <c r="W75" s="992"/>
      <c r="X75" s="992"/>
      <c r="Y75" s="992"/>
      <c r="Z75" s="993"/>
      <c r="AA75" s="994">
        <v>3616</v>
      </c>
      <c r="AB75" s="992"/>
      <c r="AC75" s="992"/>
      <c r="AD75" s="992"/>
      <c r="AE75" s="993"/>
      <c r="AF75" s="994">
        <v>3616</v>
      </c>
      <c r="AG75" s="992"/>
      <c r="AH75" s="992"/>
      <c r="AI75" s="992"/>
      <c r="AJ75" s="993"/>
      <c r="AK75" s="994">
        <v>27</v>
      </c>
      <c r="AL75" s="992"/>
      <c r="AM75" s="992"/>
      <c r="AN75" s="992"/>
      <c r="AO75" s="993"/>
      <c r="AP75" s="994" t="s">
        <v>485</v>
      </c>
      <c r="AQ75" s="992"/>
      <c r="AR75" s="992"/>
      <c r="AS75" s="992"/>
      <c r="AT75" s="993"/>
      <c r="AU75" s="994" t="s">
        <v>485</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4" t="s">
        <v>376</v>
      </c>
      <c r="B88" s="950" t="s">
        <v>398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4335</v>
      </c>
      <c r="AG88" s="972"/>
      <c r="AH88" s="972"/>
      <c r="AI88" s="972"/>
      <c r="AJ88" s="972"/>
      <c r="AK88" s="976"/>
      <c r="AL88" s="976"/>
      <c r="AM88" s="976"/>
      <c r="AN88" s="976"/>
      <c r="AO88" s="976"/>
      <c r="AP88" s="972">
        <v>93</v>
      </c>
      <c r="AQ88" s="972"/>
      <c r="AR88" s="972"/>
      <c r="AS88" s="972"/>
      <c r="AT88" s="972"/>
      <c r="AU88" s="972">
        <v>19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404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406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407</v>
      </c>
      <c r="AB109" s="909"/>
      <c r="AC109" s="909"/>
      <c r="AD109" s="909"/>
      <c r="AE109" s="910"/>
      <c r="AF109" s="911" t="s">
        <v>408</v>
      </c>
      <c r="AG109" s="909"/>
      <c r="AH109" s="909"/>
      <c r="AI109" s="909"/>
      <c r="AJ109" s="910"/>
      <c r="AK109" s="911" t="s">
        <v>293</v>
      </c>
      <c r="AL109" s="909"/>
      <c r="AM109" s="909"/>
      <c r="AN109" s="909"/>
      <c r="AO109" s="910"/>
      <c r="AP109" s="911" t="s">
        <v>409</v>
      </c>
      <c r="AQ109" s="909"/>
      <c r="AR109" s="909"/>
      <c r="AS109" s="909"/>
      <c r="AT109" s="942"/>
      <c r="AU109" s="908" t="s">
        <v>406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407</v>
      </c>
      <c r="BR109" s="909"/>
      <c r="BS109" s="909"/>
      <c r="BT109" s="909"/>
      <c r="BU109" s="910"/>
      <c r="BV109" s="911" t="s">
        <v>408</v>
      </c>
      <c r="BW109" s="909"/>
      <c r="BX109" s="909"/>
      <c r="BY109" s="909"/>
      <c r="BZ109" s="910"/>
      <c r="CA109" s="911" t="s">
        <v>293</v>
      </c>
      <c r="CB109" s="909"/>
      <c r="CC109" s="909"/>
      <c r="CD109" s="909"/>
      <c r="CE109" s="910"/>
      <c r="CF109" s="949" t="s">
        <v>409</v>
      </c>
      <c r="CG109" s="949"/>
      <c r="CH109" s="949"/>
      <c r="CI109" s="949"/>
      <c r="CJ109" s="949"/>
      <c r="CK109" s="911" t="s">
        <v>410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407</v>
      </c>
      <c r="DH109" s="909"/>
      <c r="DI109" s="909"/>
      <c r="DJ109" s="909"/>
      <c r="DK109" s="910"/>
      <c r="DL109" s="911" t="s">
        <v>408</v>
      </c>
      <c r="DM109" s="909"/>
      <c r="DN109" s="909"/>
      <c r="DO109" s="909"/>
      <c r="DP109" s="910"/>
      <c r="DQ109" s="911" t="s">
        <v>293</v>
      </c>
      <c r="DR109" s="909"/>
      <c r="DS109" s="909"/>
      <c r="DT109" s="909"/>
      <c r="DU109" s="910"/>
      <c r="DV109" s="911" t="s">
        <v>409</v>
      </c>
      <c r="DW109" s="909"/>
      <c r="DX109" s="909"/>
      <c r="DY109" s="909"/>
      <c r="DZ109" s="942"/>
    </row>
    <row r="110" spans="1:131" s="224" customFormat="1" ht="26.25" customHeight="1">
      <c r="A110" s="820" t="s">
        <v>411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813223</v>
      </c>
      <c r="AB110" s="902"/>
      <c r="AC110" s="902"/>
      <c r="AD110" s="902"/>
      <c r="AE110" s="903"/>
      <c r="AF110" s="904">
        <v>803585</v>
      </c>
      <c r="AG110" s="902"/>
      <c r="AH110" s="902"/>
      <c r="AI110" s="902"/>
      <c r="AJ110" s="903"/>
      <c r="AK110" s="904">
        <v>818992</v>
      </c>
      <c r="AL110" s="902"/>
      <c r="AM110" s="902"/>
      <c r="AN110" s="902"/>
      <c r="AO110" s="903"/>
      <c r="AP110" s="905">
        <v>24.4</v>
      </c>
      <c r="AQ110" s="906"/>
      <c r="AR110" s="906"/>
      <c r="AS110" s="906"/>
      <c r="AT110" s="907"/>
      <c r="AU110" s="943" t="s">
        <v>69</v>
      </c>
      <c r="AV110" s="944"/>
      <c r="AW110" s="944"/>
      <c r="AX110" s="944"/>
      <c r="AY110" s="944"/>
      <c r="AZ110" s="873" t="s">
        <v>412</v>
      </c>
      <c r="BA110" s="821"/>
      <c r="BB110" s="821"/>
      <c r="BC110" s="821"/>
      <c r="BD110" s="821"/>
      <c r="BE110" s="821"/>
      <c r="BF110" s="821"/>
      <c r="BG110" s="821"/>
      <c r="BH110" s="821"/>
      <c r="BI110" s="821"/>
      <c r="BJ110" s="821"/>
      <c r="BK110" s="821"/>
      <c r="BL110" s="821"/>
      <c r="BM110" s="821"/>
      <c r="BN110" s="821"/>
      <c r="BO110" s="821"/>
      <c r="BP110" s="822"/>
      <c r="BQ110" s="874">
        <v>7528136</v>
      </c>
      <c r="BR110" s="855"/>
      <c r="BS110" s="855"/>
      <c r="BT110" s="855"/>
      <c r="BU110" s="855"/>
      <c r="BV110" s="855">
        <v>7914820</v>
      </c>
      <c r="BW110" s="855"/>
      <c r="BX110" s="855"/>
      <c r="BY110" s="855"/>
      <c r="BZ110" s="855"/>
      <c r="CA110" s="855">
        <v>8951725</v>
      </c>
      <c r="CB110" s="855"/>
      <c r="CC110" s="855"/>
      <c r="CD110" s="855"/>
      <c r="CE110" s="855"/>
      <c r="CF110" s="879">
        <v>266.39999999999998</v>
      </c>
      <c r="CG110" s="880"/>
      <c r="CH110" s="880"/>
      <c r="CI110" s="880"/>
      <c r="CJ110" s="880"/>
      <c r="CK110" s="939" t="s">
        <v>413</v>
      </c>
      <c r="CL110" s="832"/>
      <c r="CM110" s="873" t="s">
        <v>414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220791</v>
      </c>
      <c r="DH110" s="855"/>
      <c r="DI110" s="855"/>
      <c r="DJ110" s="855"/>
      <c r="DK110" s="855"/>
      <c r="DL110" s="855">
        <v>198990</v>
      </c>
      <c r="DM110" s="855"/>
      <c r="DN110" s="855"/>
      <c r="DO110" s="855"/>
      <c r="DP110" s="855"/>
      <c r="DQ110" s="855">
        <v>244253</v>
      </c>
      <c r="DR110" s="855"/>
      <c r="DS110" s="855"/>
      <c r="DT110" s="855"/>
      <c r="DU110" s="855"/>
      <c r="DV110" s="856">
        <v>7.3</v>
      </c>
      <c r="DW110" s="856"/>
      <c r="DX110" s="856"/>
      <c r="DY110" s="856"/>
      <c r="DZ110" s="857"/>
    </row>
    <row r="111" spans="1:131" s="224" customFormat="1" ht="26.25" customHeight="1">
      <c r="A111" s="787" t="s">
        <v>415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416</v>
      </c>
      <c r="BA111" s="765"/>
      <c r="BB111" s="765"/>
      <c r="BC111" s="765"/>
      <c r="BD111" s="765"/>
      <c r="BE111" s="765"/>
      <c r="BF111" s="765"/>
      <c r="BG111" s="765"/>
      <c r="BH111" s="765"/>
      <c r="BI111" s="765"/>
      <c r="BJ111" s="765"/>
      <c r="BK111" s="765"/>
      <c r="BL111" s="765"/>
      <c r="BM111" s="765"/>
      <c r="BN111" s="765"/>
      <c r="BO111" s="765"/>
      <c r="BP111" s="766"/>
      <c r="BQ111" s="829">
        <v>220791</v>
      </c>
      <c r="BR111" s="830"/>
      <c r="BS111" s="830"/>
      <c r="BT111" s="830"/>
      <c r="BU111" s="830"/>
      <c r="BV111" s="830">
        <v>198990</v>
      </c>
      <c r="BW111" s="830"/>
      <c r="BX111" s="830"/>
      <c r="BY111" s="830"/>
      <c r="BZ111" s="830"/>
      <c r="CA111" s="830">
        <v>274048</v>
      </c>
      <c r="CB111" s="830"/>
      <c r="CC111" s="830"/>
      <c r="CD111" s="830"/>
      <c r="CE111" s="830"/>
      <c r="CF111" s="888">
        <v>8.1999999999999993</v>
      </c>
      <c r="CG111" s="889"/>
      <c r="CH111" s="889"/>
      <c r="CI111" s="889"/>
      <c r="CJ111" s="889"/>
      <c r="CK111" s="940"/>
      <c r="CL111" s="834"/>
      <c r="CM111" s="828" t="s">
        <v>417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c r="A112" s="925" t="s">
        <v>418</v>
      </c>
      <c r="B112" s="926"/>
      <c r="C112" s="765" t="s">
        <v>419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420</v>
      </c>
      <c r="BA112" s="765"/>
      <c r="BB112" s="765"/>
      <c r="BC112" s="765"/>
      <c r="BD112" s="765"/>
      <c r="BE112" s="765"/>
      <c r="BF112" s="765"/>
      <c r="BG112" s="765"/>
      <c r="BH112" s="765"/>
      <c r="BI112" s="765"/>
      <c r="BJ112" s="765"/>
      <c r="BK112" s="765"/>
      <c r="BL112" s="765"/>
      <c r="BM112" s="765"/>
      <c r="BN112" s="765"/>
      <c r="BO112" s="765"/>
      <c r="BP112" s="766"/>
      <c r="BQ112" s="829">
        <v>1447835</v>
      </c>
      <c r="BR112" s="830"/>
      <c r="BS112" s="830"/>
      <c r="BT112" s="830"/>
      <c r="BU112" s="830"/>
      <c r="BV112" s="830">
        <v>1325588</v>
      </c>
      <c r="BW112" s="830"/>
      <c r="BX112" s="830"/>
      <c r="BY112" s="830"/>
      <c r="BZ112" s="830"/>
      <c r="CA112" s="830">
        <v>1380930</v>
      </c>
      <c r="CB112" s="830"/>
      <c r="CC112" s="830"/>
      <c r="CD112" s="830"/>
      <c r="CE112" s="830"/>
      <c r="CF112" s="888">
        <v>41.1</v>
      </c>
      <c r="CG112" s="889"/>
      <c r="CH112" s="889"/>
      <c r="CI112" s="889"/>
      <c r="CJ112" s="889"/>
      <c r="CK112" s="940"/>
      <c r="CL112" s="834"/>
      <c r="CM112" s="828" t="s">
        <v>421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c r="A113" s="927"/>
      <c r="B113" s="928"/>
      <c r="C113" s="765" t="s">
        <v>422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95352</v>
      </c>
      <c r="AB113" s="932"/>
      <c r="AC113" s="932"/>
      <c r="AD113" s="932"/>
      <c r="AE113" s="933"/>
      <c r="AF113" s="934">
        <v>87984</v>
      </c>
      <c r="AG113" s="932"/>
      <c r="AH113" s="932"/>
      <c r="AI113" s="932"/>
      <c r="AJ113" s="933"/>
      <c r="AK113" s="934">
        <v>83290</v>
      </c>
      <c r="AL113" s="932"/>
      <c r="AM113" s="932"/>
      <c r="AN113" s="932"/>
      <c r="AO113" s="933"/>
      <c r="AP113" s="935">
        <v>2.5</v>
      </c>
      <c r="AQ113" s="936"/>
      <c r="AR113" s="936"/>
      <c r="AS113" s="936"/>
      <c r="AT113" s="937"/>
      <c r="AU113" s="945"/>
      <c r="AV113" s="946"/>
      <c r="AW113" s="946"/>
      <c r="AX113" s="946"/>
      <c r="AY113" s="946"/>
      <c r="AZ113" s="828" t="s">
        <v>423</v>
      </c>
      <c r="BA113" s="765"/>
      <c r="BB113" s="765"/>
      <c r="BC113" s="765"/>
      <c r="BD113" s="765"/>
      <c r="BE113" s="765"/>
      <c r="BF113" s="765"/>
      <c r="BG113" s="765"/>
      <c r="BH113" s="765"/>
      <c r="BI113" s="765"/>
      <c r="BJ113" s="765"/>
      <c r="BK113" s="765"/>
      <c r="BL113" s="765"/>
      <c r="BM113" s="765"/>
      <c r="BN113" s="765"/>
      <c r="BO113" s="765"/>
      <c r="BP113" s="766"/>
      <c r="BQ113" s="829">
        <v>40129</v>
      </c>
      <c r="BR113" s="830"/>
      <c r="BS113" s="830"/>
      <c r="BT113" s="830"/>
      <c r="BU113" s="830"/>
      <c r="BV113" s="830">
        <v>20565</v>
      </c>
      <c r="BW113" s="830"/>
      <c r="BX113" s="830"/>
      <c r="BY113" s="830"/>
      <c r="BZ113" s="830"/>
      <c r="CA113" s="830">
        <v>18611</v>
      </c>
      <c r="CB113" s="830"/>
      <c r="CC113" s="830"/>
      <c r="CD113" s="830"/>
      <c r="CE113" s="830"/>
      <c r="CF113" s="888">
        <v>0.6</v>
      </c>
      <c r="CG113" s="889"/>
      <c r="CH113" s="889"/>
      <c r="CI113" s="889"/>
      <c r="CJ113" s="889"/>
      <c r="CK113" s="940"/>
      <c r="CL113" s="834"/>
      <c r="CM113" s="828" t="s">
        <v>424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c r="A114" s="927"/>
      <c r="B114" s="928"/>
      <c r="C114" s="765" t="s">
        <v>425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20727</v>
      </c>
      <c r="AB114" s="793"/>
      <c r="AC114" s="793"/>
      <c r="AD114" s="793"/>
      <c r="AE114" s="794"/>
      <c r="AF114" s="795">
        <v>21364</v>
      </c>
      <c r="AG114" s="793"/>
      <c r="AH114" s="793"/>
      <c r="AI114" s="793"/>
      <c r="AJ114" s="794"/>
      <c r="AK114" s="795">
        <v>2968</v>
      </c>
      <c r="AL114" s="793"/>
      <c r="AM114" s="793"/>
      <c r="AN114" s="793"/>
      <c r="AO114" s="794"/>
      <c r="AP114" s="837">
        <v>0.1</v>
      </c>
      <c r="AQ114" s="838"/>
      <c r="AR114" s="838"/>
      <c r="AS114" s="838"/>
      <c r="AT114" s="839"/>
      <c r="AU114" s="945"/>
      <c r="AV114" s="946"/>
      <c r="AW114" s="946"/>
      <c r="AX114" s="946"/>
      <c r="AY114" s="946"/>
      <c r="AZ114" s="828" t="s">
        <v>426</v>
      </c>
      <c r="BA114" s="765"/>
      <c r="BB114" s="765"/>
      <c r="BC114" s="765"/>
      <c r="BD114" s="765"/>
      <c r="BE114" s="765"/>
      <c r="BF114" s="765"/>
      <c r="BG114" s="765"/>
      <c r="BH114" s="765"/>
      <c r="BI114" s="765"/>
      <c r="BJ114" s="765"/>
      <c r="BK114" s="765"/>
      <c r="BL114" s="765"/>
      <c r="BM114" s="765"/>
      <c r="BN114" s="765"/>
      <c r="BO114" s="765"/>
      <c r="BP114" s="766"/>
      <c r="BQ114" s="829">
        <v>71136</v>
      </c>
      <c r="BR114" s="830"/>
      <c r="BS114" s="830"/>
      <c r="BT114" s="830"/>
      <c r="BU114" s="830"/>
      <c r="BV114" s="830" t="s">
        <v>122</v>
      </c>
      <c r="BW114" s="830"/>
      <c r="BX114" s="830"/>
      <c r="BY114" s="830"/>
      <c r="BZ114" s="830"/>
      <c r="CA114" s="830" t="s">
        <v>122</v>
      </c>
      <c r="CB114" s="830"/>
      <c r="CC114" s="830"/>
      <c r="CD114" s="830"/>
      <c r="CE114" s="830"/>
      <c r="CF114" s="888" t="s">
        <v>122</v>
      </c>
      <c r="CG114" s="889"/>
      <c r="CH114" s="889"/>
      <c r="CI114" s="889"/>
      <c r="CJ114" s="889"/>
      <c r="CK114" s="940"/>
      <c r="CL114" s="834"/>
      <c r="CM114" s="828" t="s">
        <v>427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c r="A115" s="927"/>
      <c r="B115" s="928"/>
      <c r="C115" s="765" t="s">
        <v>428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429</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c r="A116" s="929"/>
      <c r="B116" s="930"/>
      <c r="C116" s="852" t="s">
        <v>431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128</v>
      </c>
      <c r="AB116" s="793"/>
      <c r="AC116" s="793"/>
      <c r="AD116" s="793"/>
      <c r="AE116" s="794"/>
      <c r="AF116" s="795">
        <v>36</v>
      </c>
      <c r="AG116" s="793"/>
      <c r="AH116" s="793"/>
      <c r="AI116" s="793"/>
      <c r="AJ116" s="794"/>
      <c r="AK116" s="795">
        <v>148</v>
      </c>
      <c r="AL116" s="793"/>
      <c r="AM116" s="793"/>
      <c r="AN116" s="793"/>
      <c r="AO116" s="794"/>
      <c r="AP116" s="837">
        <v>0</v>
      </c>
      <c r="AQ116" s="838"/>
      <c r="AR116" s="838"/>
      <c r="AS116" s="838"/>
      <c r="AT116" s="839"/>
      <c r="AU116" s="945"/>
      <c r="AV116" s="946"/>
      <c r="AW116" s="946"/>
      <c r="AX116" s="946"/>
      <c r="AY116" s="946"/>
      <c r="AZ116" s="922" t="s">
        <v>432</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434</v>
      </c>
      <c r="Z117" s="910"/>
      <c r="AA117" s="915">
        <v>929430</v>
      </c>
      <c r="AB117" s="916"/>
      <c r="AC117" s="916"/>
      <c r="AD117" s="916"/>
      <c r="AE117" s="917"/>
      <c r="AF117" s="918">
        <v>912969</v>
      </c>
      <c r="AG117" s="916"/>
      <c r="AH117" s="916"/>
      <c r="AI117" s="916"/>
      <c r="AJ117" s="917"/>
      <c r="AK117" s="918">
        <v>905398</v>
      </c>
      <c r="AL117" s="916"/>
      <c r="AM117" s="916"/>
      <c r="AN117" s="916"/>
      <c r="AO117" s="917"/>
      <c r="AP117" s="919"/>
      <c r="AQ117" s="920"/>
      <c r="AR117" s="920"/>
      <c r="AS117" s="920"/>
      <c r="AT117" s="921"/>
      <c r="AU117" s="945"/>
      <c r="AV117" s="946"/>
      <c r="AW117" s="946"/>
      <c r="AX117" s="946"/>
      <c r="AY117" s="946"/>
      <c r="AZ117" s="876" t="s">
        <v>435</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c r="A118" s="908" t="s">
        <v>410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407</v>
      </c>
      <c r="AB118" s="909"/>
      <c r="AC118" s="909"/>
      <c r="AD118" s="909"/>
      <c r="AE118" s="910"/>
      <c r="AF118" s="911" t="s">
        <v>408</v>
      </c>
      <c r="AG118" s="909"/>
      <c r="AH118" s="909"/>
      <c r="AI118" s="909"/>
      <c r="AJ118" s="910"/>
      <c r="AK118" s="911" t="s">
        <v>293</v>
      </c>
      <c r="AL118" s="909"/>
      <c r="AM118" s="909"/>
      <c r="AN118" s="909"/>
      <c r="AO118" s="910"/>
      <c r="AP118" s="912" t="s">
        <v>409</v>
      </c>
      <c r="AQ118" s="913"/>
      <c r="AR118" s="913"/>
      <c r="AS118" s="913"/>
      <c r="AT118" s="914"/>
      <c r="AU118" s="945"/>
      <c r="AV118" s="946"/>
      <c r="AW118" s="946"/>
      <c r="AX118" s="946"/>
      <c r="AY118" s="946"/>
      <c r="AZ118" s="851" t="s">
        <v>437</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c r="A119" s="831" t="s">
        <v>413</v>
      </c>
      <c r="B119" s="832"/>
      <c r="C119" s="873" t="s">
        <v>414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176</v>
      </c>
      <c r="BA119" s="245"/>
      <c r="BB119" s="245"/>
      <c r="BC119" s="245"/>
      <c r="BD119" s="245"/>
      <c r="BE119" s="245"/>
      <c r="BF119" s="245"/>
      <c r="BG119" s="245"/>
      <c r="BH119" s="245"/>
      <c r="BI119" s="245"/>
      <c r="BJ119" s="245"/>
      <c r="BK119" s="245"/>
      <c r="BL119" s="245"/>
      <c r="BM119" s="245"/>
      <c r="BN119" s="245"/>
      <c r="BO119" s="890" t="s">
        <v>439</v>
      </c>
      <c r="BP119" s="891"/>
      <c r="BQ119" s="892">
        <v>9308027</v>
      </c>
      <c r="BR119" s="858"/>
      <c r="BS119" s="858"/>
      <c r="BT119" s="858"/>
      <c r="BU119" s="858"/>
      <c r="BV119" s="858">
        <v>9459963</v>
      </c>
      <c r="BW119" s="858"/>
      <c r="BX119" s="858"/>
      <c r="BY119" s="858"/>
      <c r="BZ119" s="858"/>
      <c r="CA119" s="858">
        <v>10625314</v>
      </c>
      <c r="CB119" s="858"/>
      <c r="CC119" s="858"/>
      <c r="CD119" s="858"/>
      <c r="CE119" s="858"/>
      <c r="CF119" s="761"/>
      <c r="CG119" s="762"/>
      <c r="CH119" s="762"/>
      <c r="CI119" s="762"/>
      <c r="CJ119" s="847"/>
      <c r="CK119" s="941"/>
      <c r="CL119" s="836"/>
      <c r="CM119" s="851" t="s">
        <v>440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v>29795</v>
      </c>
      <c r="DR119" s="777"/>
      <c r="DS119" s="777"/>
      <c r="DT119" s="777"/>
      <c r="DU119" s="778"/>
      <c r="DV119" s="861">
        <v>0.9</v>
      </c>
      <c r="DW119" s="862"/>
      <c r="DX119" s="862"/>
      <c r="DY119" s="862"/>
      <c r="DZ119" s="863"/>
    </row>
    <row r="120" spans="1:130" s="224" customFormat="1" ht="26.25" customHeight="1">
      <c r="A120" s="833"/>
      <c r="B120" s="834"/>
      <c r="C120" s="828" t="s">
        <v>417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441</v>
      </c>
      <c r="AV120" s="894"/>
      <c r="AW120" s="894"/>
      <c r="AX120" s="894"/>
      <c r="AY120" s="895"/>
      <c r="AZ120" s="873" t="s">
        <v>442</v>
      </c>
      <c r="BA120" s="821"/>
      <c r="BB120" s="821"/>
      <c r="BC120" s="821"/>
      <c r="BD120" s="821"/>
      <c r="BE120" s="821"/>
      <c r="BF120" s="821"/>
      <c r="BG120" s="821"/>
      <c r="BH120" s="821"/>
      <c r="BI120" s="821"/>
      <c r="BJ120" s="821"/>
      <c r="BK120" s="821"/>
      <c r="BL120" s="821"/>
      <c r="BM120" s="821"/>
      <c r="BN120" s="821"/>
      <c r="BO120" s="821"/>
      <c r="BP120" s="822"/>
      <c r="BQ120" s="874">
        <v>1751670</v>
      </c>
      <c r="BR120" s="855"/>
      <c r="BS120" s="855"/>
      <c r="BT120" s="855"/>
      <c r="BU120" s="855"/>
      <c r="BV120" s="855">
        <v>1805104</v>
      </c>
      <c r="BW120" s="855"/>
      <c r="BX120" s="855"/>
      <c r="BY120" s="855"/>
      <c r="BZ120" s="855"/>
      <c r="CA120" s="855">
        <v>1920061</v>
      </c>
      <c r="CB120" s="855"/>
      <c r="CC120" s="855"/>
      <c r="CD120" s="855"/>
      <c r="CE120" s="855"/>
      <c r="CF120" s="879">
        <v>57.1</v>
      </c>
      <c r="CG120" s="880"/>
      <c r="CH120" s="880"/>
      <c r="CI120" s="880"/>
      <c r="CJ120" s="880"/>
      <c r="CK120" s="881" t="s">
        <v>443</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1447835</v>
      </c>
      <c r="DH120" s="855"/>
      <c r="DI120" s="855"/>
      <c r="DJ120" s="855"/>
      <c r="DK120" s="855"/>
      <c r="DL120" s="855">
        <v>1325588</v>
      </c>
      <c r="DM120" s="855"/>
      <c r="DN120" s="855"/>
      <c r="DO120" s="855"/>
      <c r="DP120" s="855"/>
      <c r="DQ120" s="855">
        <v>1386930</v>
      </c>
      <c r="DR120" s="855"/>
      <c r="DS120" s="855"/>
      <c r="DT120" s="855"/>
      <c r="DU120" s="855"/>
      <c r="DV120" s="856">
        <v>41.3</v>
      </c>
      <c r="DW120" s="856"/>
      <c r="DX120" s="856"/>
      <c r="DY120" s="856"/>
      <c r="DZ120" s="857"/>
    </row>
    <row r="121" spans="1:130" s="224" customFormat="1" ht="26.25" customHeight="1">
      <c r="A121" s="833"/>
      <c r="B121" s="834"/>
      <c r="C121" s="876" t="s">
        <v>444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445</v>
      </c>
      <c r="BA121" s="765"/>
      <c r="BB121" s="765"/>
      <c r="BC121" s="765"/>
      <c r="BD121" s="765"/>
      <c r="BE121" s="765"/>
      <c r="BF121" s="765"/>
      <c r="BG121" s="765"/>
      <c r="BH121" s="765"/>
      <c r="BI121" s="765"/>
      <c r="BJ121" s="765"/>
      <c r="BK121" s="765"/>
      <c r="BL121" s="765"/>
      <c r="BM121" s="765"/>
      <c r="BN121" s="765"/>
      <c r="BO121" s="765"/>
      <c r="BP121" s="766"/>
      <c r="BQ121" s="829">
        <v>511101</v>
      </c>
      <c r="BR121" s="830"/>
      <c r="BS121" s="830"/>
      <c r="BT121" s="830"/>
      <c r="BU121" s="830"/>
      <c r="BV121" s="830">
        <v>570756</v>
      </c>
      <c r="BW121" s="830"/>
      <c r="BX121" s="830"/>
      <c r="BY121" s="830"/>
      <c r="BZ121" s="830"/>
      <c r="CA121" s="830">
        <v>590876</v>
      </c>
      <c r="CB121" s="830"/>
      <c r="CC121" s="830"/>
      <c r="CD121" s="830"/>
      <c r="CE121" s="830"/>
      <c r="CF121" s="888">
        <v>17.600000000000001</v>
      </c>
      <c r="CG121" s="889"/>
      <c r="CH121" s="889"/>
      <c r="CI121" s="889"/>
      <c r="CJ121" s="889"/>
      <c r="CK121" s="882"/>
      <c r="CL121" s="868"/>
      <c r="CM121" s="868"/>
      <c r="CN121" s="868"/>
      <c r="CO121" s="869"/>
      <c r="CP121" s="848" t="s">
        <v>389</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c r="A122" s="833"/>
      <c r="B122" s="834"/>
      <c r="C122" s="828" t="s">
        <v>427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446</v>
      </c>
      <c r="BA122" s="852"/>
      <c r="BB122" s="852"/>
      <c r="BC122" s="852"/>
      <c r="BD122" s="852"/>
      <c r="BE122" s="852"/>
      <c r="BF122" s="852"/>
      <c r="BG122" s="852"/>
      <c r="BH122" s="852"/>
      <c r="BI122" s="852"/>
      <c r="BJ122" s="852"/>
      <c r="BK122" s="852"/>
      <c r="BL122" s="852"/>
      <c r="BM122" s="852"/>
      <c r="BN122" s="852"/>
      <c r="BO122" s="852"/>
      <c r="BP122" s="853"/>
      <c r="BQ122" s="892">
        <v>5052186</v>
      </c>
      <c r="BR122" s="858"/>
      <c r="BS122" s="858"/>
      <c r="BT122" s="858"/>
      <c r="BU122" s="858"/>
      <c r="BV122" s="858">
        <v>5072857</v>
      </c>
      <c r="BW122" s="858"/>
      <c r="BX122" s="858"/>
      <c r="BY122" s="858"/>
      <c r="BZ122" s="858"/>
      <c r="CA122" s="858">
        <v>5115728</v>
      </c>
      <c r="CB122" s="858"/>
      <c r="CC122" s="858"/>
      <c r="CD122" s="858"/>
      <c r="CE122" s="858"/>
      <c r="CF122" s="859">
        <v>152.19999999999999</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c r="A123" s="833"/>
      <c r="B123" s="834"/>
      <c r="C123" s="828" t="s">
        <v>433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176</v>
      </c>
      <c r="BA123" s="245"/>
      <c r="BB123" s="245"/>
      <c r="BC123" s="245"/>
      <c r="BD123" s="245"/>
      <c r="BE123" s="245"/>
      <c r="BF123" s="245"/>
      <c r="BG123" s="245"/>
      <c r="BH123" s="245"/>
      <c r="BI123" s="245"/>
      <c r="BJ123" s="245"/>
      <c r="BK123" s="245"/>
      <c r="BL123" s="245"/>
      <c r="BM123" s="245"/>
      <c r="BN123" s="245"/>
      <c r="BO123" s="890" t="s">
        <v>447</v>
      </c>
      <c r="BP123" s="891"/>
      <c r="BQ123" s="845">
        <v>7314957</v>
      </c>
      <c r="BR123" s="846"/>
      <c r="BS123" s="846"/>
      <c r="BT123" s="846"/>
      <c r="BU123" s="846"/>
      <c r="BV123" s="846">
        <v>7448717</v>
      </c>
      <c r="BW123" s="846"/>
      <c r="BX123" s="846"/>
      <c r="BY123" s="846"/>
      <c r="BZ123" s="846"/>
      <c r="CA123" s="846">
        <v>7626665</v>
      </c>
      <c r="CB123" s="846"/>
      <c r="CC123" s="846"/>
      <c r="CD123" s="846"/>
      <c r="CE123" s="846"/>
      <c r="CF123" s="761"/>
      <c r="CG123" s="762"/>
      <c r="CH123" s="762"/>
      <c r="CI123" s="762"/>
      <c r="CJ123" s="847"/>
      <c r="CK123" s="882"/>
      <c r="CL123" s="868"/>
      <c r="CM123" s="868"/>
      <c r="CN123" s="868"/>
      <c r="CO123" s="869"/>
      <c r="CP123" s="848" t="s">
        <v>388</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c r="A124" s="833"/>
      <c r="B124" s="834"/>
      <c r="C124" s="828" t="s">
        <v>436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58.4</v>
      </c>
      <c r="BR124" s="844"/>
      <c r="BS124" s="844"/>
      <c r="BT124" s="844"/>
      <c r="BU124" s="844"/>
      <c r="BV124" s="844">
        <v>60.3</v>
      </c>
      <c r="BW124" s="844"/>
      <c r="BX124" s="844"/>
      <c r="BY124" s="844"/>
      <c r="BZ124" s="844"/>
      <c r="CA124" s="844">
        <v>89.2</v>
      </c>
      <c r="CB124" s="844"/>
      <c r="CC124" s="844"/>
      <c r="CD124" s="844"/>
      <c r="CE124" s="844"/>
      <c r="CF124" s="739"/>
      <c r="CG124" s="740"/>
      <c r="CH124" s="740"/>
      <c r="CI124" s="740"/>
      <c r="CJ124" s="875"/>
      <c r="CK124" s="883"/>
      <c r="CL124" s="883"/>
      <c r="CM124" s="883"/>
      <c r="CN124" s="883"/>
      <c r="CO124" s="884"/>
      <c r="CP124" s="848" t="s">
        <v>449</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c r="A125" s="833"/>
      <c r="B125" s="834"/>
      <c r="C125" s="828" t="s">
        <v>438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450</v>
      </c>
      <c r="CL125" s="865"/>
      <c r="CM125" s="865"/>
      <c r="CN125" s="865"/>
      <c r="CO125" s="866"/>
      <c r="CP125" s="873" t="s">
        <v>451</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c r="A126" s="833"/>
      <c r="B126" s="834"/>
      <c r="C126" s="828" t="s">
        <v>440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452</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c r="A127" s="835"/>
      <c r="B127" s="836"/>
      <c r="C127" s="851" t="s">
        <v>453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454</v>
      </c>
      <c r="AY127" s="825"/>
      <c r="AZ127" s="825"/>
      <c r="BA127" s="825"/>
      <c r="BB127" s="825"/>
      <c r="BC127" s="825"/>
      <c r="BD127" s="825"/>
      <c r="BE127" s="826"/>
      <c r="BF127" s="824" t="s">
        <v>455</v>
      </c>
      <c r="BG127" s="825"/>
      <c r="BH127" s="825"/>
      <c r="BI127" s="825"/>
      <c r="BJ127" s="825"/>
      <c r="BK127" s="825"/>
      <c r="BL127" s="826"/>
      <c r="BM127" s="824" t="s">
        <v>456</v>
      </c>
      <c r="BN127" s="825"/>
      <c r="BO127" s="825"/>
      <c r="BP127" s="825"/>
      <c r="BQ127" s="825"/>
      <c r="BR127" s="825"/>
      <c r="BS127" s="826"/>
      <c r="BT127" s="824" t="s">
        <v>457</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458</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c r="A128" s="809" t="s">
        <v>459</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460</v>
      </c>
      <c r="X128" s="811"/>
      <c r="Y128" s="811"/>
      <c r="Z128" s="812"/>
      <c r="AA128" s="813">
        <v>27992</v>
      </c>
      <c r="AB128" s="814"/>
      <c r="AC128" s="814"/>
      <c r="AD128" s="814"/>
      <c r="AE128" s="815"/>
      <c r="AF128" s="816">
        <v>30326</v>
      </c>
      <c r="AG128" s="814"/>
      <c r="AH128" s="814"/>
      <c r="AI128" s="814"/>
      <c r="AJ128" s="815"/>
      <c r="AK128" s="816">
        <v>26841</v>
      </c>
      <c r="AL128" s="814"/>
      <c r="AM128" s="814"/>
      <c r="AN128" s="814"/>
      <c r="AO128" s="815"/>
      <c r="AP128" s="817"/>
      <c r="AQ128" s="818"/>
      <c r="AR128" s="818"/>
      <c r="AS128" s="818"/>
      <c r="AT128" s="819"/>
      <c r="AU128" s="226"/>
      <c r="AV128" s="226"/>
      <c r="AW128" s="226"/>
      <c r="AX128" s="820" t="s">
        <v>461</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462</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463</v>
      </c>
      <c r="X129" s="790"/>
      <c r="Y129" s="790"/>
      <c r="Z129" s="791"/>
      <c r="AA129" s="792">
        <v>4015644</v>
      </c>
      <c r="AB129" s="793"/>
      <c r="AC129" s="793"/>
      <c r="AD129" s="793"/>
      <c r="AE129" s="794"/>
      <c r="AF129" s="795">
        <v>3884202</v>
      </c>
      <c r="AG129" s="793"/>
      <c r="AH129" s="793"/>
      <c r="AI129" s="793"/>
      <c r="AJ129" s="794"/>
      <c r="AK129" s="795">
        <v>3901648</v>
      </c>
      <c r="AL129" s="793"/>
      <c r="AM129" s="793"/>
      <c r="AN129" s="793"/>
      <c r="AO129" s="794"/>
      <c r="AP129" s="796"/>
      <c r="AQ129" s="797"/>
      <c r="AR129" s="797"/>
      <c r="AS129" s="797"/>
      <c r="AT129" s="798"/>
      <c r="AU129" s="227"/>
      <c r="AV129" s="227"/>
      <c r="AW129" s="227"/>
      <c r="AX129" s="764" t="s">
        <v>464</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465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466</v>
      </c>
      <c r="X130" s="790"/>
      <c r="Y130" s="790"/>
      <c r="Z130" s="791"/>
      <c r="AA130" s="792">
        <v>607795</v>
      </c>
      <c r="AB130" s="793"/>
      <c r="AC130" s="793"/>
      <c r="AD130" s="793"/>
      <c r="AE130" s="794"/>
      <c r="AF130" s="795">
        <v>552654</v>
      </c>
      <c r="AG130" s="793"/>
      <c r="AH130" s="793"/>
      <c r="AI130" s="793"/>
      <c r="AJ130" s="794"/>
      <c r="AK130" s="795">
        <v>541317</v>
      </c>
      <c r="AL130" s="793"/>
      <c r="AM130" s="793"/>
      <c r="AN130" s="793"/>
      <c r="AO130" s="794"/>
      <c r="AP130" s="796"/>
      <c r="AQ130" s="797"/>
      <c r="AR130" s="797"/>
      <c r="AS130" s="797"/>
      <c r="AT130" s="798"/>
      <c r="AU130" s="227"/>
      <c r="AV130" s="227"/>
      <c r="AW130" s="227"/>
      <c r="AX130" s="764" t="s">
        <v>467</v>
      </c>
      <c r="AY130" s="765"/>
      <c r="AZ130" s="765"/>
      <c r="BA130" s="765"/>
      <c r="BB130" s="765"/>
      <c r="BC130" s="765"/>
      <c r="BD130" s="765"/>
      <c r="BE130" s="766"/>
      <c r="BF130" s="767">
        <v>9.5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468</v>
      </c>
      <c r="X131" s="774"/>
      <c r="Y131" s="774"/>
      <c r="Z131" s="775"/>
      <c r="AA131" s="776">
        <v>3407849</v>
      </c>
      <c r="AB131" s="777"/>
      <c r="AC131" s="777"/>
      <c r="AD131" s="777"/>
      <c r="AE131" s="778"/>
      <c r="AF131" s="779">
        <v>3331548</v>
      </c>
      <c r="AG131" s="777"/>
      <c r="AH131" s="777"/>
      <c r="AI131" s="777"/>
      <c r="AJ131" s="778"/>
      <c r="AK131" s="779">
        <v>3360331</v>
      </c>
      <c r="AL131" s="777"/>
      <c r="AM131" s="777"/>
      <c r="AN131" s="777"/>
      <c r="AO131" s="778"/>
      <c r="AP131" s="780"/>
      <c r="AQ131" s="781"/>
      <c r="AR131" s="781"/>
      <c r="AS131" s="781"/>
      <c r="AT131" s="782"/>
      <c r="AU131" s="227"/>
      <c r="AV131" s="227"/>
      <c r="AW131" s="227"/>
      <c r="AX131" s="742" t="s">
        <v>469</v>
      </c>
      <c r="AY131" s="743"/>
      <c r="AZ131" s="743"/>
      <c r="BA131" s="743"/>
      <c r="BB131" s="743"/>
      <c r="BC131" s="743"/>
      <c r="BD131" s="743"/>
      <c r="BE131" s="744"/>
      <c r="BF131" s="745">
        <v>89.2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470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471</v>
      </c>
      <c r="W132" s="755"/>
      <c r="X132" s="755"/>
      <c r="Y132" s="755"/>
      <c r="Z132" s="756"/>
      <c r="AA132" s="757">
        <v>8.6166669939999991</v>
      </c>
      <c r="AB132" s="758"/>
      <c r="AC132" s="758"/>
      <c r="AD132" s="758"/>
      <c r="AE132" s="759"/>
      <c r="AF132" s="760">
        <v>9.9049751050000001</v>
      </c>
      <c r="AG132" s="758"/>
      <c r="AH132" s="758"/>
      <c r="AI132" s="758"/>
      <c r="AJ132" s="759"/>
      <c r="AK132" s="760">
        <v>10.0359161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472</v>
      </c>
      <c r="W133" s="734"/>
      <c r="X133" s="734"/>
      <c r="Y133" s="734"/>
      <c r="Z133" s="735"/>
      <c r="AA133" s="736">
        <v>9.6999999999999993</v>
      </c>
      <c r="AB133" s="737"/>
      <c r="AC133" s="737"/>
      <c r="AD133" s="737"/>
      <c r="AE133" s="738"/>
      <c r="AF133" s="736">
        <v>9.5</v>
      </c>
      <c r="AG133" s="737"/>
      <c r="AH133" s="737"/>
      <c r="AI133" s="737"/>
      <c r="AJ133" s="738"/>
      <c r="AK133" s="736">
        <v>9.5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x1J2R3kxQ4PuXQhkibOW2vxorKvhGjcczpGN1RrOgJiL20u36m6cM6wwc4HDd9UATR9H3k673Y0kNrXr6Ivhw==" saltValue="gPVp4cvwwj08KMQGLS3F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81640625" style="254" customWidth="1"/>
    <col min="121" max="121" width="0" style="253" hidden="1" customWidth="1"/>
    <col min="122" max="16384" width="9" style="253" hidden="1"/>
  </cols>
  <sheetData>
    <row r="1" spans="1:120" ht="13.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5"/>
    <row r="3" spans="1:120" ht="13.25"/>
    <row r="4" spans="1:120" ht="13.25"/>
    <row r="5" spans="1:120" ht="13.25"/>
    <row r="6" spans="1:120" ht="13.25"/>
    <row r="7" spans="1:120" ht="13.25"/>
    <row r="8" spans="1:120" ht="13.25"/>
    <row r="9" spans="1:120" ht="13.25"/>
    <row r="10" spans="1:120" ht="13.25"/>
    <row r="11" spans="1:120" ht="13.25"/>
    <row r="12" spans="1:120" ht="13.25"/>
    <row r="13" spans="1:120" ht="13.25"/>
    <row r="14" spans="1:120" ht="13.25"/>
    <row r="15" spans="1:120" ht="13.25"/>
    <row r="16" spans="1:120" ht="13.25">
      <c r="DP16" s="253"/>
    </row>
    <row r="17" spans="119:120" ht="13.25">
      <c r="DP17" s="253"/>
    </row>
    <row r="18" spans="119:120" ht="13.25"/>
    <row r="19" spans="119:120" ht="13.25"/>
    <row r="20" spans="119:120" ht="13.25">
      <c r="DO20" s="253"/>
      <c r="DP20" s="253"/>
    </row>
    <row r="21" spans="119:120" ht="13.25">
      <c r="DP21" s="253"/>
    </row>
    <row r="22" spans="119:120" ht="13.25"/>
    <row r="23" spans="119:120" ht="13.25">
      <c r="DO23" s="253"/>
      <c r="DP23" s="253"/>
    </row>
    <row r="24" spans="119:120" ht="13.25">
      <c r="DP24" s="253"/>
    </row>
    <row r="25" spans="119:120" ht="13.25">
      <c r="DP25" s="253"/>
    </row>
    <row r="26" spans="119:120" ht="13.25">
      <c r="DO26" s="253"/>
      <c r="DP26" s="253"/>
    </row>
    <row r="27" spans="119:120" ht="13.25"/>
    <row r="28" spans="119:120" ht="13.25">
      <c r="DO28" s="253"/>
      <c r="DP28" s="253"/>
    </row>
    <row r="29" spans="119:120" ht="13.25">
      <c r="DP29" s="253"/>
    </row>
    <row r="30" spans="119:120" ht="13.25"/>
    <row r="31" spans="119:120" ht="13.25">
      <c r="DO31" s="253"/>
      <c r="DP31" s="253"/>
    </row>
    <row r="32" spans="119:120" ht="13.25"/>
    <row r="33" spans="98:120" ht="13.25">
      <c r="DO33" s="253"/>
      <c r="DP33" s="253"/>
    </row>
    <row r="34" spans="98:120" ht="13.25">
      <c r="DM34" s="253"/>
    </row>
    <row r="35" spans="98:120" ht="13.25">
      <c r="CT35" s="253"/>
      <c r="CU35" s="253"/>
      <c r="CV35" s="253"/>
      <c r="CY35" s="253"/>
      <c r="CZ35" s="253"/>
      <c r="DA35" s="253"/>
      <c r="DD35" s="253"/>
      <c r="DE35" s="253"/>
      <c r="DF35" s="253"/>
      <c r="DI35" s="253"/>
      <c r="DJ35" s="253"/>
      <c r="DK35" s="253"/>
      <c r="DM35" s="253"/>
      <c r="DN35" s="253"/>
      <c r="DO35" s="253"/>
      <c r="DP35" s="253"/>
    </row>
    <row r="36" spans="98:120" ht="13.25"/>
    <row r="37" spans="98:120" ht="13.25">
      <c r="CW37" s="253"/>
      <c r="DB37" s="253"/>
      <c r="DG37" s="253"/>
      <c r="DL37" s="253"/>
      <c r="DP37" s="253"/>
    </row>
    <row r="38" spans="98:120" ht="13.25">
      <c r="CT38" s="253"/>
      <c r="CU38" s="253"/>
      <c r="CV38" s="253"/>
      <c r="CW38" s="253"/>
      <c r="CY38" s="253"/>
      <c r="CZ38" s="253"/>
      <c r="DA38" s="253"/>
      <c r="DB38" s="253"/>
      <c r="DD38" s="253"/>
      <c r="DE38" s="253"/>
      <c r="DF38" s="253"/>
      <c r="DG38" s="253"/>
      <c r="DI38" s="253"/>
      <c r="DJ38" s="253"/>
      <c r="DK38" s="253"/>
      <c r="DL38" s="253"/>
      <c r="DN38" s="253"/>
      <c r="DO38" s="253"/>
      <c r="DP38" s="253"/>
    </row>
    <row r="39" spans="98:120" ht="13.25"/>
    <row r="40" spans="98:120" ht="13.25"/>
    <row r="41" spans="98:120" ht="13.25"/>
    <row r="42" spans="98:120" ht="13.25"/>
    <row r="43" spans="98:120" ht="13.25"/>
    <row r="44" spans="98:120" ht="13.25"/>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473</v>
      </c>
    </row>
    <row r="98" spans="24:120" ht="13.25" hidden="1">
      <c r="CS98" s="253"/>
      <c r="CX98" s="253"/>
      <c r="DC98" s="253"/>
      <c r="DH98" s="253"/>
    </row>
    <row r="99" spans="24:120" ht="13.25"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25" hidden="1">
      <c r="CT103" s="253"/>
      <c r="CV103" s="253"/>
      <c r="CW103" s="253"/>
      <c r="CY103" s="253"/>
      <c r="DA103" s="253"/>
      <c r="DB103" s="253"/>
      <c r="DD103" s="253"/>
      <c r="DF103" s="253"/>
      <c r="DG103" s="253"/>
      <c r="DI103" s="253"/>
      <c r="DK103" s="253"/>
      <c r="DL103" s="253"/>
      <c r="DM103" s="253"/>
      <c r="DN103" s="253"/>
      <c r="DO103" s="253"/>
      <c r="DP103" s="253"/>
    </row>
    <row r="104" spans="24:120" ht="13.25" hidden="1">
      <c r="CV104" s="253"/>
      <c r="CW104" s="253"/>
      <c r="DA104" s="253"/>
      <c r="DB104" s="253"/>
      <c r="DF104" s="253"/>
      <c r="DG104" s="253"/>
      <c r="DK104" s="253"/>
      <c r="DL104" s="253"/>
      <c r="DN104" s="253"/>
      <c r="DO104" s="253"/>
      <c r="DP104" s="253"/>
    </row>
    <row r="105" spans="24:120" ht="12.75" hidden="1" customHeight="1"/>
  </sheetData>
  <sheetProtection algorithmName="SHA-512" hashValue="/c4hjV1Ld7JlmrJqSlHnAf0Vez2GSJOpCW6iAIyWliyneu8NoXiClkzOm1KpBygDv+3NI2BgAC0BR4Jqe9ickQ==" saltValue="jbm8nrdQFvi0xgi1aJpAp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5"/>
    <row r="3" spans="2:116" ht="13.25"/>
    <row r="4" spans="2:116" ht="13.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5"/>
    <row r="7" spans="2:116" ht="13.25"/>
    <row r="8" spans="2:116" ht="13.25"/>
    <row r="9" spans="2:116" ht="13.25"/>
    <row r="10" spans="2:116" ht="13.25"/>
    <row r="11" spans="2:116" ht="13.25"/>
    <row r="12" spans="2:116" ht="13.25"/>
    <row r="13" spans="2:116" ht="13.25"/>
    <row r="14" spans="2:116" ht="13.25"/>
    <row r="15" spans="2:116" ht="13.25"/>
    <row r="16" spans="2:116" ht="13.25"/>
    <row r="17" spans="9:116" ht="13.25"/>
    <row r="18" spans="9:116" ht="13.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5"/>
    <row r="20" spans="9:116" ht="13.25"/>
    <row r="21" spans="9:116" ht="13.25">
      <c r="DL21" s="253"/>
    </row>
    <row r="22" spans="9:116" ht="13.25">
      <c r="DI22" s="253"/>
      <c r="DJ22" s="253"/>
      <c r="DK22" s="253"/>
      <c r="DL22" s="253"/>
    </row>
    <row r="23" spans="9:116" ht="13.25">
      <c r="CY23" s="253"/>
      <c r="CZ23" s="253"/>
      <c r="DA23" s="253"/>
      <c r="DB23" s="253"/>
      <c r="DC23" s="253"/>
      <c r="DD23" s="253"/>
      <c r="DE23" s="253"/>
      <c r="DF23" s="253"/>
      <c r="DG23" s="253"/>
      <c r="DH23" s="253"/>
      <c r="DI23" s="253"/>
      <c r="DJ23" s="253"/>
      <c r="DK23" s="253"/>
      <c r="DL23" s="253"/>
    </row>
    <row r="24" spans="9:116" ht="13.25"/>
    <row r="25" spans="9:116" ht="13.25"/>
    <row r="26" spans="9:116" ht="13.25"/>
    <row r="27" spans="9:116" ht="13.25"/>
    <row r="28" spans="9:116" ht="13.25"/>
    <row r="29" spans="9:116" ht="13.25"/>
    <row r="30" spans="9:116" ht="13.25"/>
    <row r="31" spans="9:116" ht="13.25"/>
    <row r="32" spans="9:116" ht="13.25"/>
    <row r="33" spans="15:116" ht="13.25"/>
    <row r="34" spans="15:116" ht="13.25"/>
    <row r="35" spans="15:116" ht="13.25">
      <c r="CZ35" s="253"/>
      <c r="DA35" s="253"/>
      <c r="DB35" s="253"/>
      <c r="DC35" s="253"/>
      <c r="DD35" s="253"/>
      <c r="DE35" s="253"/>
      <c r="DF35" s="253"/>
      <c r="DG35" s="253"/>
      <c r="DH35" s="253"/>
      <c r="DI35" s="253"/>
      <c r="DJ35" s="253"/>
      <c r="DK35" s="253"/>
      <c r="DL35" s="253"/>
    </row>
    <row r="36" spans="15:116" ht="13.25"/>
    <row r="37" spans="15:116" ht="13.25">
      <c r="DL37" s="253"/>
    </row>
    <row r="38" spans="15:116" ht="13.25">
      <c r="DI38" s="253"/>
      <c r="DJ38" s="253"/>
      <c r="DK38" s="253"/>
      <c r="DL38" s="253"/>
    </row>
    <row r="39" spans="15:116" ht="13.25"/>
    <row r="40" spans="15:116" ht="13.25"/>
    <row r="41" spans="15:116" ht="13.25"/>
    <row r="42" spans="15:116" ht="13.25"/>
    <row r="43" spans="15:116" ht="13.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5">
      <c r="DL44" s="253"/>
    </row>
    <row r="45" spans="15:116" ht="13.25"/>
    <row r="46" spans="15:116" ht="13.25">
      <c r="DA46" s="253"/>
      <c r="DB46" s="253"/>
      <c r="DC46" s="253"/>
      <c r="DD46" s="253"/>
      <c r="DE46" s="253"/>
      <c r="DF46" s="253"/>
      <c r="DG46" s="253"/>
      <c r="DH46" s="253"/>
      <c r="DI46" s="253"/>
      <c r="DJ46" s="253"/>
      <c r="DK46" s="253"/>
      <c r="DL46" s="253"/>
    </row>
    <row r="47" spans="15:116" ht="13.25"/>
    <row r="48" spans="15:116" ht="13.25"/>
    <row r="49" spans="104:116" ht="13.25"/>
    <row r="50" spans="104:116" ht="13.25">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jGP4QD2CEtpVyxp756lXA9OqoAqIanvP7iJRjbn6i1ih0O7iBfHihAEbGOXb3B1soSpuQYiw65en5SErgvoXQ==" saltValue="HsGqqKj6DEjyMRpSOyygG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25">
      <c r="AS1" s="255"/>
      <c r="AT1" s="255"/>
    </row>
    <row r="2" spans="1:46" ht="13.25">
      <c r="AS2" s="255"/>
      <c r="AT2" s="255"/>
    </row>
    <row r="3" spans="1:46" ht="13.25">
      <c r="AS3" s="255"/>
      <c r="AT3" s="255"/>
    </row>
    <row r="4" spans="1:46" ht="13.25">
      <c r="AS4" s="255"/>
      <c r="AT4" s="255"/>
    </row>
    <row r="5" spans="1:46" ht="16.5">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475</v>
      </c>
      <c r="AL6" s="260"/>
      <c r="AM6" s="260"/>
      <c r="AN6" s="260"/>
    </row>
    <row r="7" spans="1:46" ht="13.5" customHeight="1">
      <c r="A7" s="259"/>
      <c r="AK7" s="262"/>
      <c r="AL7" s="263"/>
      <c r="AM7" s="263"/>
      <c r="AN7" s="264"/>
      <c r="AO7" s="1131" t="s">
        <v>476</v>
      </c>
      <c r="AP7" s="265"/>
      <c r="AQ7" s="266" t="s">
        <v>477</v>
      </c>
      <c r="AR7" s="267"/>
    </row>
    <row r="8" spans="1:46" ht="13">
      <c r="A8" s="259"/>
      <c r="AK8" s="268"/>
      <c r="AL8" s="269"/>
      <c r="AM8" s="269"/>
      <c r="AN8" s="270"/>
      <c r="AO8" s="1132"/>
      <c r="AP8" s="271" t="s">
        <v>478</v>
      </c>
      <c r="AQ8" s="272" t="s">
        <v>479</v>
      </c>
      <c r="AR8" s="273" t="s">
        <v>480</v>
      </c>
    </row>
    <row r="9" spans="1:46" ht="13">
      <c r="A9" s="259"/>
      <c r="AK9" s="1143" t="s">
        <v>481</v>
      </c>
      <c r="AL9" s="1144"/>
      <c r="AM9" s="1144"/>
      <c r="AN9" s="1145"/>
      <c r="AO9" s="274">
        <v>1087288</v>
      </c>
      <c r="AP9" s="274">
        <v>175312</v>
      </c>
      <c r="AQ9" s="275">
        <v>171003</v>
      </c>
      <c r="AR9" s="276">
        <v>2.5</v>
      </c>
    </row>
    <row r="10" spans="1:46" ht="13.5" customHeight="1">
      <c r="A10" s="259"/>
      <c r="AK10" s="1143" t="s">
        <v>482</v>
      </c>
      <c r="AL10" s="1144"/>
      <c r="AM10" s="1144"/>
      <c r="AN10" s="1145"/>
      <c r="AO10" s="277">
        <v>122998</v>
      </c>
      <c r="AP10" s="277">
        <v>19832</v>
      </c>
      <c r="AQ10" s="278">
        <v>27322</v>
      </c>
      <c r="AR10" s="279">
        <v>-27.4</v>
      </c>
    </row>
    <row r="11" spans="1:46" ht="13.5" customHeight="1">
      <c r="A11" s="259"/>
      <c r="AK11" s="1143" t="s">
        <v>483</v>
      </c>
      <c r="AL11" s="1144"/>
      <c r="AM11" s="1144"/>
      <c r="AN11" s="1145"/>
      <c r="AO11" s="277">
        <v>7532</v>
      </c>
      <c r="AP11" s="277">
        <v>1214</v>
      </c>
      <c r="AQ11" s="278">
        <v>5560</v>
      </c>
      <c r="AR11" s="279">
        <v>-78.2</v>
      </c>
    </row>
    <row r="12" spans="1:46" ht="13.5" customHeight="1">
      <c r="A12" s="259"/>
      <c r="AK12" s="1143" t="s">
        <v>484</v>
      </c>
      <c r="AL12" s="1144"/>
      <c r="AM12" s="1144"/>
      <c r="AN12" s="1145"/>
      <c r="AO12" s="277" t="s">
        <v>485</v>
      </c>
      <c r="AP12" s="277" t="s">
        <v>485</v>
      </c>
      <c r="AQ12" s="278">
        <v>49</v>
      </c>
      <c r="AR12" s="279" t="s">
        <v>485</v>
      </c>
    </row>
    <row r="13" spans="1:46" ht="13.5" customHeight="1">
      <c r="A13" s="259"/>
      <c r="AK13" s="1143" t="s">
        <v>486</v>
      </c>
      <c r="AL13" s="1144"/>
      <c r="AM13" s="1144"/>
      <c r="AN13" s="1145"/>
      <c r="AO13" s="277">
        <v>69344</v>
      </c>
      <c r="AP13" s="277">
        <v>11181</v>
      </c>
      <c r="AQ13" s="278">
        <v>6397</v>
      </c>
      <c r="AR13" s="279">
        <v>74.8</v>
      </c>
    </row>
    <row r="14" spans="1:46" ht="13.5" customHeight="1">
      <c r="A14" s="259"/>
      <c r="AK14" s="1143" t="s">
        <v>487</v>
      </c>
      <c r="AL14" s="1144"/>
      <c r="AM14" s="1144"/>
      <c r="AN14" s="1145"/>
      <c r="AO14" s="277" t="s">
        <v>485</v>
      </c>
      <c r="AP14" s="277" t="s">
        <v>485</v>
      </c>
      <c r="AQ14" s="278">
        <v>3603</v>
      </c>
      <c r="AR14" s="279" t="s">
        <v>485</v>
      </c>
    </row>
    <row r="15" spans="1:46" ht="13.5" customHeight="1">
      <c r="A15" s="259"/>
      <c r="AK15" s="1146" t="s">
        <v>488</v>
      </c>
      <c r="AL15" s="1147"/>
      <c r="AM15" s="1147"/>
      <c r="AN15" s="1148"/>
      <c r="AO15" s="277">
        <v>-68857</v>
      </c>
      <c r="AP15" s="277">
        <v>-11102</v>
      </c>
      <c r="AQ15" s="278">
        <v>-9266</v>
      </c>
      <c r="AR15" s="279">
        <v>19.8</v>
      </c>
    </row>
    <row r="16" spans="1:46" ht="13">
      <c r="A16" s="259"/>
      <c r="AK16" s="1146" t="s">
        <v>176</v>
      </c>
      <c r="AL16" s="1147"/>
      <c r="AM16" s="1147"/>
      <c r="AN16" s="1148"/>
      <c r="AO16" s="277">
        <v>1218305</v>
      </c>
      <c r="AP16" s="277">
        <v>196437</v>
      </c>
      <c r="AQ16" s="278">
        <v>204668</v>
      </c>
      <c r="AR16" s="279">
        <v>-4</v>
      </c>
    </row>
    <row r="17" spans="1:46" ht="13.25">
      <c r="A17" s="259"/>
    </row>
    <row r="18" spans="1:46" ht="13.25">
      <c r="A18" s="259"/>
      <c r="AQ18" s="280"/>
      <c r="AR18" s="280"/>
    </row>
    <row r="19" spans="1:46" ht="13">
      <c r="A19" s="259"/>
      <c r="AK19" s="255" t="s">
        <v>489</v>
      </c>
    </row>
    <row r="20" spans="1:46" ht="13">
      <c r="A20" s="259"/>
      <c r="AK20" s="281"/>
      <c r="AL20" s="282"/>
      <c r="AM20" s="282"/>
      <c r="AN20" s="283"/>
      <c r="AO20" s="284" t="s">
        <v>490</v>
      </c>
      <c r="AP20" s="285" t="s">
        <v>491</v>
      </c>
      <c r="AQ20" s="286" t="s">
        <v>492</v>
      </c>
      <c r="AR20" s="287"/>
    </row>
    <row r="21" spans="1:46" s="260" customFormat="1" ht="13">
      <c r="A21" s="288"/>
      <c r="AK21" s="1149" t="s">
        <v>493</v>
      </c>
      <c r="AL21" s="1150"/>
      <c r="AM21" s="1150"/>
      <c r="AN21" s="1151"/>
      <c r="AO21" s="289">
        <v>21.12</v>
      </c>
      <c r="AP21" s="290">
        <v>17.07</v>
      </c>
      <c r="AQ21" s="291">
        <v>4.05</v>
      </c>
      <c r="AS21" s="292"/>
      <c r="AT21" s="288"/>
    </row>
    <row r="22" spans="1:46" s="260" customFormat="1" ht="13">
      <c r="A22" s="288"/>
      <c r="AK22" s="1149" t="s">
        <v>494</v>
      </c>
      <c r="AL22" s="1150"/>
      <c r="AM22" s="1150"/>
      <c r="AN22" s="1151"/>
      <c r="AO22" s="293">
        <v>89.3</v>
      </c>
      <c r="AP22" s="294">
        <v>95.6</v>
      </c>
      <c r="AQ22" s="295">
        <v>-6.3</v>
      </c>
      <c r="AR22" s="280"/>
      <c r="AS22" s="292"/>
      <c r="AT22" s="288"/>
    </row>
    <row r="23" spans="1:46" s="260" customFormat="1" ht="13.25">
      <c r="A23" s="288"/>
      <c r="AP23" s="280"/>
      <c r="AQ23" s="280"/>
      <c r="AR23" s="280"/>
      <c r="AS23" s="292"/>
      <c r="AT23" s="288"/>
    </row>
    <row r="24" spans="1:46" s="260" customFormat="1" ht="13.25">
      <c r="A24" s="288"/>
      <c r="AP24" s="280"/>
      <c r="AQ24" s="280"/>
      <c r="AR24" s="280"/>
      <c r="AS24" s="292"/>
      <c r="AT24" s="288"/>
    </row>
    <row r="25" spans="1:46" s="260" customFormat="1" ht="13.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42" t="s">
        <v>495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5">
      <c r="A27" s="300"/>
      <c r="AS27" s="255"/>
      <c r="AT27" s="255"/>
    </row>
    <row r="28" spans="1:46" ht="16.5">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497</v>
      </c>
      <c r="AL29" s="260"/>
      <c r="AM29" s="260"/>
      <c r="AN29" s="260"/>
      <c r="AS29" s="302"/>
    </row>
    <row r="30" spans="1:46" ht="13.5" customHeight="1">
      <c r="A30" s="259"/>
      <c r="AK30" s="262"/>
      <c r="AL30" s="263"/>
      <c r="AM30" s="263"/>
      <c r="AN30" s="264"/>
      <c r="AO30" s="1131" t="s">
        <v>476</v>
      </c>
      <c r="AP30" s="265"/>
      <c r="AQ30" s="266" t="s">
        <v>477</v>
      </c>
      <c r="AR30" s="267"/>
    </row>
    <row r="31" spans="1:46" ht="13">
      <c r="A31" s="259"/>
      <c r="AK31" s="268"/>
      <c r="AL31" s="269"/>
      <c r="AM31" s="269"/>
      <c r="AN31" s="270"/>
      <c r="AO31" s="1132"/>
      <c r="AP31" s="271" t="s">
        <v>478</v>
      </c>
      <c r="AQ31" s="272" t="s">
        <v>479</v>
      </c>
      <c r="AR31" s="273" t="s">
        <v>480</v>
      </c>
    </row>
    <row r="32" spans="1:46" ht="27" customHeight="1">
      <c r="A32" s="259"/>
      <c r="AK32" s="1133" t="s">
        <v>498</v>
      </c>
      <c r="AL32" s="1134"/>
      <c r="AM32" s="1134"/>
      <c r="AN32" s="1135"/>
      <c r="AO32" s="303">
        <v>818992</v>
      </c>
      <c r="AP32" s="303">
        <v>132053</v>
      </c>
      <c r="AQ32" s="304">
        <v>121688</v>
      </c>
      <c r="AR32" s="305">
        <v>8.5</v>
      </c>
    </row>
    <row r="33" spans="1:46" ht="13.5" customHeight="1">
      <c r="A33" s="259"/>
      <c r="AK33" s="1133" t="s">
        <v>499</v>
      </c>
      <c r="AL33" s="1134"/>
      <c r="AM33" s="1134"/>
      <c r="AN33" s="1135"/>
      <c r="AO33" s="303" t="s">
        <v>485</v>
      </c>
      <c r="AP33" s="303" t="s">
        <v>485</v>
      </c>
      <c r="AQ33" s="304">
        <v>42</v>
      </c>
      <c r="AR33" s="305" t="s">
        <v>485</v>
      </c>
    </row>
    <row r="34" spans="1:46" ht="27" customHeight="1">
      <c r="A34" s="259"/>
      <c r="AK34" s="1133" t="s">
        <v>500</v>
      </c>
      <c r="AL34" s="1134"/>
      <c r="AM34" s="1134"/>
      <c r="AN34" s="1135"/>
      <c r="AO34" s="303" t="s">
        <v>485</v>
      </c>
      <c r="AP34" s="303" t="s">
        <v>485</v>
      </c>
      <c r="AQ34" s="304">
        <v>167</v>
      </c>
      <c r="AR34" s="305" t="s">
        <v>485</v>
      </c>
    </row>
    <row r="35" spans="1:46" ht="27" customHeight="1">
      <c r="A35" s="259"/>
      <c r="AK35" s="1133" t="s">
        <v>501</v>
      </c>
      <c r="AL35" s="1134"/>
      <c r="AM35" s="1134"/>
      <c r="AN35" s="1135"/>
      <c r="AO35" s="303">
        <v>83290</v>
      </c>
      <c r="AP35" s="303">
        <v>13430</v>
      </c>
      <c r="AQ35" s="304">
        <v>24481</v>
      </c>
      <c r="AR35" s="305">
        <v>-45.1</v>
      </c>
    </row>
    <row r="36" spans="1:46" ht="27" customHeight="1">
      <c r="A36" s="259"/>
      <c r="AK36" s="1133" t="s">
        <v>502</v>
      </c>
      <c r="AL36" s="1134"/>
      <c r="AM36" s="1134"/>
      <c r="AN36" s="1135"/>
      <c r="AO36" s="303">
        <v>2968</v>
      </c>
      <c r="AP36" s="303">
        <v>479</v>
      </c>
      <c r="AQ36" s="304">
        <v>4187</v>
      </c>
      <c r="AR36" s="305">
        <v>-88.6</v>
      </c>
    </row>
    <row r="37" spans="1:46" ht="13.5" customHeight="1">
      <c r="A37" s="259"/>
      <c r="AK37" s="1133" t="s">
        <v>503</v>
      </c>
      <c r="AL37" s="1134"/>
      <c r="AM37" s="1134"/>
      <c r="AN37" s="1135"/>
      <c r="AO37" s="303" t="s">
        <v>485</v>
      </c>
      <c r="AP37" s="303" t="s">
        <v>485</v>
      </c>
      <c r="AQ37" s="304">
        <v>813</v>
      </c>
      <c r="AR37" s="305" t="s">
        <v>485</v>
      </c>
    </row>
    <row r="38" spans="1:46" ht="27" customHeight="1">
      <c r="A38" s="259"/>
      <c r="AK38" s="1136" t="s">
        <v>504</v>
      </c>
      <c r="AL38" s="1137"/>
      <c r="AM38" s="1137"/>
      <c r="AN38" s="1138"/>
      <c r="AO38" s="306">
        <v>148</v>
      </c>
      <c r="AP38" s="306">
        <v>24</v>
      </c>
      <c r="AQ38" s="307">
        <v>19</v>
      </c>
      <c r="AR38" s="295">
        <v>26.3</v>
      </c>
      <c r="AS38" s="302"/>
    </row>
    <row r="39" spans="1:46" ht="13">
      <c r="A39" s="259"/>
      <c r="AK39" s="1136" t="s">
        <v>505</v>
      </c>
      <c r="AL39" s="1137"/>
      <c r="AM39" s="1137"/>
      <c r="AN39" s="1138"/>
      <c r="AO39" s="303">
        <v>-26841</v>
      </c>
      <c r="AP39" s="303">
        <v>-4328</v>
      </c>
      <c r="AQ39" s="304">
        <v>-4925</v>
      </c>
      <c r="AR39" s="305">
        <v>-12.1</v>
      </c>
      <c r="AS39" s="302"/>
    </row>
    <row r="40" spans="1:46" ht="27" customHeight="1">
      <c r="A40" s="259"/>
      <c r="AK40" s="1133" t="s">
        <v>506</v>
      </c>
      <c r="AL40" s="1134"/>
      <c r="AM40" s="1134"/>
      <c r="AN40" s="1135"/>
      <c r="AO40" s="303">
        <v>-541317</v>
      </c>
      <c r="AP40" s="303">
        <v>-87281</v>
      </c>
      <c r="AQ40" s="304">
        <v>-96916</v>
      </c>
      <c r="AR40" s="305">
        <v>-9.9</v>
      </c>
      <c r="AS40" s="302"/>
    </row>
    <row r="41" spans="1:46" ht="13">
      <c r="A41" s="259"/>
      <c r="AK41" s="1139" t="s">
        <v>286</v>
      </c>
      <c r="AL41" s="1140"/>
      <c r="AM41" s="1140"/>
      <c r="AN41" s="1141"/>
      <c r="AO41" s="303">
        <v>337240</v>
      </c>
      <c r="AP41" s="303">
        <v>54376</v>
      </c>
      <c r="AQ41" s="304">
        <v>49555</v>
      </c>
      <c r="AR41" s="305">
        <v>9.6999999999999993</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507</v>
      </c>
    </row>
    <row r="48" spans="1:46" ht="13">
      <c r="A48" s="259"/>
      <c r="AK48" s="313" t="s">
        <v>508</v>
      </c>
      <c r="AL48" s="313"/>
      <c r="AM48" s="313"/>
      <c r="AN48" s="313"/>
      <c r="AO48" s="313"/>
      <c r="AP48" s="313"/>
      <c r="AQ48" s="314"/>
      <c r="AR48" s="313"/>
    </row>
    <row r="49" spans="1:44" ht="13.5" customHeight="1">
      <c r="A49" s="259"/>
      <c r="AK49" s="315"/>
      <c r="AL49" s="316"/>
      <c r="AM49" s="1126" t="s">
        <v>476</v>
      </c>
      <c r="AN49" s="1128" t="s">
        <v>509</v>
      </c>
      <c r="AO49" s="1129"/>
      <c r="AP49" s="1129"/>
      <c r="AQ49" s="1129"/>
      <c r="AR49" s="1130"/>
    </row>
    <row r="50" spans="1:44" ht="13">
      <c r="A50" s="259"/>
      <c r="AK50" s="317"/>
      <c r="AL50" s="318"/>
      <c r="AM50" s="1127"/>
      <c r="AN50" s="319" t="s">
        <v>510</v>
      </c>
      <c r="AO50" s="320" t="s">
        <v>511</v>
      </c>
      <c r="AP50" s="321" t="s">
        <v>512</v>
      </c>
      <c r="AQ50" s="322" t="s">
        <v>513</v>
      </c>
      <c r="AR50" s="323" t="s">
        <v>514</v>
      </c>
    </row>
    <row r="51" spans="1:44" ht="13">
      <c r="A51" s="259"/>
      <c r="AK51" s="315" t="s">
        <v>515</v>
      </c>
      <c r="AL51" s="316"/>
      <c r="AM51" s="324">
        <v>1076394</v>
      </c>
      <c r="AN51" s="325">
        <v>162917</v>
      </c>
      <c r="AO51" s="326">
        <v>-19.2</v>
      </c>
      <c r="AP51" s="327">
        <v>190274</v>
      </c>
      <c r="AQ51" s="328">
        <v>13.6</v>
      </c>
      <c r="AR51" s="329">
        <v>-32.799999999999997</v>
      </c>
    </row>
    <row r="52" spans="1:44" ht="13">
      <c r="A52" s="259"/>
      <c r="AK52" s="330"/>
      <c r="AL52" s="331" t="s">
        <v>516</v>
      </c>
      <c r="AM52" s="332">
        <v>184514</v>
      </c>
      <c r="AN52" s="333">
        <v>27927</v>
      </c>
      <c r="AO52" s="334">
        <v>-54.1</v>
      </c>
      <c r="AP52" s="335">
        <v>88584</v>
      </c>
      <c r="AQ52" s="336">
        <v>7.3</v>
      </c>
      <c r="AR52" s="337">
        <v>-61.4</v>
      </c>
    </row>
    <row r="53" spans="1:44" ht="13">
      <c r="A53" s="259"/>
      <c r="AK53" s="315" t="s">
        <v>517</v>
      </c>
      <c r="AL53" s="316"/>
      <c r="AM53" s="324">
        <v>872628</v>
      </c>
      <c r="AN53" s="325">
        <v>133695</v>
      </c>
      <c r="AO53" s="326">
        <v>-17.899999999999999</v>
      </c>
      <c r="AP53" s="327">
        <v>200194</v>
      </c>
      <c r="AQ53" s="328">
        <v>5.2</v>
      </c>
      <c r="AR53" s="329">
        <v>-23.1</v>
      </c>
    </row>
    <row r="54" spans="1:44" ht="13">
      <c r="A54" s="259"/>
      <c r="AK54" s="330"/>
      <c r="AL54" s="331" t="s">
        <v>516</v>
      </c>
      <c r="AM54" s="332">
        <v>313734</v>
      </c>
      <c r="AN54" s="333">
        <v>48067</v>
      </c>
      <c r="AO54" s="334">
        <v>72.099999999999994</v>
      </c>
      <c r="AP54" s="335">
        <v>106422</v>
      </c>
      <c r="AQ54" s="336">
        <v>20.100000000000001</v>
      </c>
      <c r="AR54" s="337">
        <v>52</v>
      </c>
    </row>
    <row r="55" spans="1:44" ht="13">
      <c r="A55" s="259"/>
      <c r="AK55" s="315" t="s">
        <v>518</v>
      </c>
      <c r="AL55" s="316"/>
      <c r="AM55" s="324">
        <v>1578479</v>
      </c>
      <c r="AN55" s="325">
        <v>243480</v>
      </c>
      <c r="AO55" s="326">
        <v>82.1</v>
      </c>
      <c r="AP55" s="327">
        <v>196914</v>
      </c>
      <c r="AQ55" s="328">
        <v>-1.6</v>
      </c>
      <c r="AR55" s="329">
        <v>83.7</v>
      </c>
    </row>
    <row r="56" spans="1:44" ht="13">
      <c r="A56" s="259"/>
      <c r="AK56" s="330"/>
      <c r="AL56" s="331" t="s">
        <v>516</v>
      </c>
      <c r="AM56" s="332">
        <v>549815</v>
      </c>
      <c r="AN56" s="333">
        <v>84809</v>
      </c>
      <c r="AO56" s="334">
        <v>76.400000000000006</v>
      </c>
      <c r="AP56" s="335">
        <v>98966</v>
      </c>
      <c r="AQ56" s="336">
        <v>-7</v>
      </c>
      <c r="AR56" s="337">
        <v>83.4</v>
      </c>
    </row>
    <row r="57" spans="1:44" ht="13">
      <c r="A57" s="259"/>
      <c r="AK57" s="315" t="s">
        <v>519</v>
      </c>
      <c r="AL57" s="316"/>
      <c r="AM57" s="324">
        <v>2039343</v>
      </c>
      <c r="AN57" s="325">
        <v>320601</v>
      </c>
      <c r="AO57" s="326">
        <v>31.7</v>
      </c>
      <c r="AP57" s="327">
        <v>204757</v>
      </c>
      <c r="AQ57" s="328">
        <v>4</v>
      </c>
      <c r="AR57" s="329">
        <v>27.7</v>
      </c>
    </row>
    <row r="58" spans="1:44" ht="13">
      <c r="A58" s="259"/>
      <c r="AK58" s="330"/>
      <c r="AL58" s="331" t="s">
        <v>516</v>
      </c>
      <c r="AM58" s="332">
        <v>841669</v>
      </c>
      <c r="AN58" s="333">
        <v>132317</v>
      </c>
      <c r="AO58" s="334">
        <v>56</v>
      </c>
      <c r="AP58" s="335">
        <v>106071</v>
      </c>
      <c r="AQ58" s="336">
        <v>7.2</v>
      </c>
      <c r="AR58" s="337">
        <v>48.8</v>
      </c>
    </row>
    <row r="59" spans="1:44" ht="13">
      <c r="A59" s="259"/>
      <c r="AK59" s="315" t="s">
        <v>520</v>
      </c>
      <c r="AL59" s="316"/>
      <c r="AM59" s="324">
        <v>2673117</v>
      </c>
      <c r="AN59" s="325">
        <v>431009</v>
      </c>
      <c r="AO59" s="326">
        <v>34.4</v>
      </c>
      <c r="AP59" s="327">
        <v>194971</v>
      </c>
      <c r="AQ59" s="328">
        <v>-4.8</v>
      </c>
      <c r="AR59" s="329">
        <v>39.200000000000003</v>
      </c>
    </row>
    <row r="60" spans="1:44" ht="13">
      <c r="A60" s="259"/>
      <c r="AK60" s="330"/>
      <c r="AL60" s="331" t="s">
        <v>516</v>
      </c>
      <c r="AM60" s="332">
        <v>1535988</v>
      </c>
      <c r="AN60" s="333">
        <v>247660</v>
      </c>
      <c r="AO60" s="334">
        <v>87.2</v>
      </c>
      <c r="AP60" s="335">
        <v>105966</v>
      </c>
      <c r="AQ60" s="336">
        <v>-0.1</v>
      </c>
      <c r="AR60" s="337">
        <v>87.3</v>
      </c>
    </row>
    <row r="61" spans="1:44" ht="13">
      <c r="A61" s="259"/>
      <c r="AK61" s="315" t="s">
        <v>521</v>
      </c>
      <c r="AL61" s="338"/>
      <c r="AM61" s="324">
        <v>1647992</v>
      </c>
      <c r="AN61" s="325">
        <v>258340</v>
      </c>
      <c r="AO61" s="326">
        <v>22.2</v>
      </c>
      <c r="AP61" s="327">
        <v>197422</v>
      </c>
      <c r="AQ61" s="339">
        <v>3.3</v>
      </c>
      <c r="AR61" s="329">
        <v>18.899999999999999</v>
      </c>
    </row>
    <row r="62" spans="1:44" ht="13">
      <c r="A62" s="259"/>
      <c r="AK62" s="330"/>
      <c r="AL62" s="331" t="s">
        <v>516</v>
      </c>
      <c r="AM62" s="332">
        <v>685144</v>
      </c>
      <c r="AN62" s="333">
        <v>108156</v>
      </c>
      <c r="AO62" s="334">
        <v>47.5</v>
      </c>
      <c r="AP62" s="335">
        <v>101202</v>
      </c>
      <c r="AQ62" s="336">
        <v>5.5</v>
      </c>
      <c r="AR62" s="337">
        <v>42</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sheetData>
  <sheetProtection algorithmName="SHA-512" hashValue="i70C3Jthn1QSSZE9Yg7+I4f6UBok0r25bQZoR7imvDRXjAIyj8eIPHJNnTyhtxI8pkx1tMqo2Arlr2rTV3whvw==" saltValue="4aVIbHr3qZnln7bKR3zU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5">
      <c r="B2" s="253"/>
      <c r="DG2" s="253"/>
    </row>
    <row r="3" spans="2:125" ht="13.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5"/>
    <row r="5" spans="2:125" ht="13.25"/>
    <row r="6" spans="2:125" ht="13.25"/>
    <row r="7" spans="2:125" ht="13.25"/>
    <row r="8" spans="2:125" ht="13.25"/>
    <row r="9" spans="2:125" ht="13.25">
      <c r="DU9" s="253"/>
    </row>
    <row r="10" spans="2:125" ht="13.25"/>
    <row r="11" spans="2:125" ht="13.25"/>
    <row r="12" spans="2:125" ht="13.25"/>
    <row r="13" spans="2:125" ht="13.25"/>
    <row r="14" spans="2:125" ht="13.25"/>
    <row r="15" spans="2:125" ht="13.25"/>
    <row r="16" spans="2:125" ht="13.25"/>
    <row r="17" spans="125:125" ht="13.25">
      <c r="DU17" s="253"/>
    </row>
    <row r="18" spans="125:125" ht="13.25"/>
    <row r="19" spans="125:125" ht="13.25"/>
    <row r="20" spans="125:125" ht="13.25">
      <c r="DU20" s="253"/>
    </row>
    <row r="21" spans="125:125" ht="13.25">
      <c r="DU21" s="253"/>
    </row>
    <row r="22" spans="125:125" ht="13.25"/>
    <row r="23" spans="125:125" ht="13.25"/>
    <row r="24" spans="125:125" ht="13.25"/>
    <row r="25" spans="125:125" ht="13.25"/>
    <row r="26" spans="125:125" ht="13.25"/>
    <row r="27" spans="125:125" ht="13.25"/>
    <row r="28" spans="125:125" ht="13.25">
      <c r="DU28" s="253"/>
    </row>
    <row r="29" spans="125:125" ht="13.25"/>
    <row r="30" spans="125:125" ht="13.25"/>
    <row r="31" spans="125:125" ht="13.25"/>
    <row r="32" spans="125:125" ht="13.25"/>
    <row r="33" spans="2:125" ht="13.25">
      <c r="B33" s="253"/>
      <c r="G33" s="253"/>
      <c r="I33" s="253"/>
    </row>
    <row r="34" spans="2:125" ht="13.25">
      <c r="C34" s="253"/>
      <c r="P34" s="253"/>
      <c r="DE34" s="253"/>
      <c r="DH34" s="253"/>
    </row>
    <row r="35" spans="2:125" ht="13.25">
      <c r="D35" s="253"/>
      <c r="E35" s="253"/>
      <c r="DG35" s="253"/>
      <c r="DJ35" s="253"/>
      <c r="DP35" s="253"/>
      <c r="DQ35" s="253"/>
      <c r="DR35" s="253"/>
      <c r="DS35" s="253"/>
      <c r="DT35" s="253"/>
      <c r="DU35" s="253"/>
    </row>
    <row r="36" spans="2:125" ht="13.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5">
      <c r="DU37" s="253"/>
    </row>
    <row r="38" spans="2:125" ht="13.25">
      <c r="DT38" s="253"/>
      <c r="DU38" s="253"/>
    </row>
    <row r="39" spans="2:125" ht="13.25"/>
    <row r="40" spans="2:125" ht="13.25">
      <c r="DH40" s="253"/>
    </row>
    <row r="41" spans="2:125" ht="13.25">
      <c r="DE41" s="253"/>
    </row>
    <row r="42" spans="2:125" ht="13.25">
      <c r="DG42" s="253"/>
      <c r="DJ42" s="253"/>
    </row>
    <row r="43" spans="2:125" ht="13.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5">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473</v>
      </c>
    </row>
    <row r="121" spans="125:125" ht="13.5" hidden="1" customHeight="1">
      <c r="DU121" s="253"/>
    </row>
  </sheetData>
  <sheetProtection algorithmName="SHA-512" hashValue="pPNVrgq1XQBRgZMoodPN7g5DzWHuzJXbyRD9n4e7n81GXIenu4kUuWHTxCbKKe1WL5ehCBp5C6B33IrKlFfyZg==" saltValue="J3CsR/252aPqbSP3PSoP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5">
      <c r="B2" s="253"/>
      <c r="T2" s="253"/>
    </row>
    <row r="3" spans="1:125" ht="13.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5"/>
    <row r="5" spans="1:125" ht="13.25"/>
    <row r="6" spans="1:125" ht="13.25"/>
    <row r="7" spans="1:125" ht="13.25"/>
    <row r="8" spans="1:125" ht="13.25"/>
    <row r="9" spans="1:125" ht="13.25"/>
    <row r="10" spans="1:125" ht="13.25"/>
    <row r="11" spans="1:125" ht="13.25"/>
    <row r="12" spans="1:125" ht="13.25"/>
    <row r="13" spans="1:125" ht="13.25"/>
    <row r="14" spans="1:125" ht="13.25"/>
    <row r="15" spans="1:125" ht="13.25"/>
    <row r="16" spans="1:125" ht="13.25"/>
    <row r="17" ht="13.25"/>
    <row r="18" ht="13.25"/>
    <row r="19" ht="13.25"/>
    <row r="20" ht="13.25"/>
    <row r="21" ht="13.25"/>
    <row r="22" ht="13.25"/>
    <row r="23" ht="13.25"/>
    <row r="24" ht="13.25"/>
    <row r="25" ht="13.25"/>
    <row r="26" ht="13.25"/>
    <row r="27" ht="13.25"/>
    <row r="28" ht="13.25"/>
    <row r="29" ht="13.25"/>
    <row r="30" ht="13.25"/>
    <row r="31" ht="13.25"/>
    <row r="32" ht="13.25"/>
    <row r="33" spans="2:125" ht="13.25">
      <c r="B33" s="253"/>
      <c r="G33" s="253"/>
      <c r="I33" s="253"/>
    </row>
    <row r="34" spans="2:125" ht="13.25">
      <c r="C34" s="253"/>
      <c r="P34" s="253"/>
      <c r="R34" s="253"/>
      <c r="U34" s="253"/>
    </row>
    <row r="35" spans="2:125" ht="13.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5">
      <c r="F36" s="253"/>
      <c r="H36" s="253"/>
      <c r="J36" s="253"/>
      <c r="K36" s="253"/>
      <c r="L36" s="253"/>
      <c r="M36" s="253"/>
      <c r="N36" s="253"/>
      <c r="O36" s="253"/>
      <c r="Q36" s="253"/>
      <c r="S36" s="253"/>
      <c r="V36" s="253"/>
    </row>
    <row r="37" spans="2:125" ht="13.25"/>
    <row r="38" spans="2:125" ht="13.25"/>
    <row r="39" spans="2:125" ht="13.25"/>
    <row r="40" spans="2:125" ht="13.25">
      <c r="U40" s="253"/>
    </row>
    <row r="41" spans="2:125" ht="13.25">
      <c r="R41" s="253"/>
    </row>
    <row r="42" spans="2:125" ht="13.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5">
      <c r="Q43" s="253"/>
      <c r="S43" s="253"/>
      <c r="V43" s="253"/>
    </row>
    <row r="44" spans="2:125" ht="13.25"/>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473</v>
      </c>
    </row>
  </sheetData>
  <sheetProtection algorithmName="SHA-512" hashValue="8br+kuRgNS/sF5QCwDbBXpaXA00tbsOIvubXEFqfkfsz/KddON5Th+4oyYMIf6TGk1c22b24QF8B5iddX5ng/A==" saltValue="NdVls3L9DUCEwzVCQZrg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179687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52" t="s">
        <v>3</v>
      </c>
      <c r="D47" s="1152"/>
      <c r="E47" s="1153"/>
      <c r="F47" s="11">
        <v>26.94</v>
      </c>
      <c r="G47" s="12">
        <v>28.12</v>
      </c>
      <c r="H47" s="12">
        <v>26.72</v>
      </c>
      <c r="I47" s="12">
        <v>26.99</v>
      </c>
      <c r="J47" s="13">
        <v>27.11</v>
      </c>
    </row>
    <row r="48" spans="2:10" ht="57.75" customHeight="1">
      <c r="B48" s="14"/>
      <c r="C48" s="1154" t="s">
        <v>4</v>
      </c>
      <c r="D48" s="1154"/>
      <c r="E48" s="1155"/>
      <c r="F48" s="15">
        <v>0.37</v>
      </c>
      <c r="G48" s="16">
        <v>0.92</v>
      </c>
      <c r="H48" s="16">
        <v>1.47</v>
      </c>
      <c r="I48" s="16">
        <v>0.41</v>
      </c>
      <c r="J48" s="17">
        <v>2.34</v>
      </c>
    </row>
    <row r="49" spans="2:10" ht="57.75" customHeight="1" thickBot="1">
      <c r="B49" s="18"/>
      <c r="C49" s="1156" t="s">
        <v>5</v>
      </c>
      <c r="D49" s="1156"/>
      <c r="E49" s="1157"/>
      <c r="F49" s="19" t="s">
        <v>528</v>
      </c>
      <c r="G49" s="20">
        <v>2.7</v>
      </c>
      <c r="H49" s="20">
        <v>0.61</v>
      </c>
      <c r="I49" s="20" t="s">
        <v>529</v>
      </c>
      <c r="J49" s="21">
        <v>1.93</v>
      </c>
    </row>
    <row r="50" spans="2:10" ht="13"/>
  </sheetData>
  <sheetProtection algorithmName="SHA-512" hashValue="Vmz8y9ksu7zG465ajzQf8RkLnNFLWTebzB9Jlbavsyeb5pgM2hDVoLsnOFKh5tv+gtQegzz09d8aAGNtwq07HA==" saltValue="77gqchp2r6a+kq/JycxN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2025-03-10T04:13:46Z</cp:lastPrinted>
  <dcterms:created xsi:type="dcterms:W3CDTF">2025-02-19T05:42:06Z</dcterms:created>
  <dcterms:modified xsi:type="dcterms:W3CDTF">2025-09-25T05:39:01Z</dcterms:modified>
  <cp:category/>
</cp:coreProperties>
</file>